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hidePivotFieldList="1" defaultThemeVersion="166925"/>
  <mc:AlternateContent xmlns:mc="http://schemas.openxmlformats.org/markup-compatibility/2006">
    <mc:Choice Requires="x15">
      <x15ac:absPath xmlns:x15ac="http://schemas.microsoft.com/office/spreadsheetml/2010/11/ac" url="/Users/bahram.nezhad/Library/Containers/com.microsoft.Excel/Data/Downloads/OneDrive_1_26-01-2020/untitled folder/"/>
    </mc:Choice>
  </mc:AlternateContent>
  <xr:revisionPtr revIDLastSave="0" documentId="13_ncr:1_{FC748AC9-0CEA-224C-A264-E067941A95F5}" xr6:coauthVersionLast="45" xr6:coauthVersionMax="45" xr10:uidLastSave="{00000000-0000-0000-0000-000000000000}"/>
  <bookViews>
    <workbookView xWindow="680" yWindow="1120" windowWidth="32080" windowHeight="17760" tabRatio="851" activeTab="1" xr2:uid="{00000000-000D-0000-FFFF-FFFF00000000}"/>
  </bookViews>
  <sheets>
    <sheet name="ReadMe" sheetId="29" r:id="rId1"/>
    <sheet name="MainUtterances" sheetId="1" r:id="rId2"/>
    <sheet name="Evaluation" sheetId="35" r:id="rId3"/>
  </sheets>
  <definedNames>
    <definedName name="_xlnm._FilterDatabase" localSheetId="1" hidden="1">MainUtterances!$A$1:$S$2921</definedName>
    <definedName name="MinUtteranc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42" i="35" l="1"/>
  <c r="M42" i="35"/>
  <c r="L42" i="35"/>
  <c r="K42" i="35"/>
  <c r="A42" i="35"/>
  <c r="N41" i="35"/>
  <c r="M41" i="35"/>
  <c r="L41" i="35"/>
  <c r="K41" i="35"/>
  <c r="A41" i="35"/>
  <c r="N40" i="35"/>
  <c r="M40" i="35"/>
  <c r="L40" i="35"/>
  <c r="K40" i="35"/>
  <c r="A40" i="35"/>
  <c r="N38" i="35"/>
  <c r="M38" i="35"/>
  <c r="L38" i="35"/>
  <c r="K38" i="35"/>
  <c r="A38" i="35"/>
  <c r="N37" i="35"/>
  <c r="M37" i="35"/>
  <c r="L37" i="35"/>
  <c r="K37" i="35"/>
  <c r="A37" i="35"/>
  <c r="N36" i="35"/>
  <c r="M36" i="35"/>
  <c r="L36" i="35"/>
  <c r="K36" i="35"/>
  <c r="A36" i="35"/>
  <c r="N34" i="35"/>
  <c r="M34" i="35"/>
  <c r="L34" i="35"/>
  <c r="K34" i="35"/>
  <c r="Q33" i="35"/>
  <c r="P33" i="35"/>
  <c r="O33" i="35"/>
  <c r="J33" i="35"/>
  <c r="I33" i="35"/>
  <c r="H33" i="35"/>
  <c r="G24" i="35"/>
  <c r="K20" i="35" s="1"/>
  <c r="K32" i="35" s="1"/>
  <c r="G23" i="35"/>
  <c r="L20" i="35" s="1"/>
  <c r="L32" i="35" s="1"/>
  <c r="N20" i="35"/>
  <c r="N32" i="35" s="1"/>
  <c r="M20" i="35"/>
  <c r="M32" i="35" s="1"/>
  <c r="Q17" i="35"/>
  <c r="P17" i="35"/>
  <c r="O17" i="35"/>
  <c r="J17" i="35"/>
  <c r="I17" i="35"/>
  <c r="H17" i="35"/>
  <c r="M16" i="35"/>
  <c r="M33" i="35" s="1"/>
  <c r="G12" i="35"/>
  <c r="G11" i="35"/>
  <c r="G10" i="35"/>
  <c r="G9" i="35"/>
  <c r="G8" i="35"/>
  <c r="G7" i="35"/>
  <c r="J16" i="35" s="1"/>
  <c r="G6" i="35"/>
  <c r="G5" i="35"/>
  <c r="G4" i="35"/>
  <c r="L16" i="35" s="1"/>
  <c r="L33" i="35" s="1"/>
  <c r="N16" i="35" l="1"/>
  <c r="N33" i="35" s="1"/>
  <c r="O16" i="35"/>
  <c r="P16" i="35"/>
  <c r="H16" i="35"/>
  <c r="I16" i="35"/>
  <c r="Q16" i="35"/>
  <c r="K16" i="35"/>
  <c r="K33" i="35" s="1"/>
  <c r="D6" i="1" l="1"/>
  <c r="D5" i="1"/>
  <c r="D4"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1309"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33"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1309"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33"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1864" i="1"/>
  <c r="P286" i="1"/>
  <c r="P287" i="1"/>
  <c r="P288" i="1"/>
  <c r="P285" i="1"/>
  <c r="P290" i="1"/>
  <c r="P2552" i="1"/>
  <c r="P292" i="1"/>
  <c r="P293" i="1"/>
  <c r="P294" i="1"/>
  <c r="P295" i="1"/>
  <c r="P296" i="1"/>
  <c r="P297" i="1"/>
  <c r="P1575" i="1"/>
  <c r="P299" i="1"/>
  <c r="P300" i="1"/>
  <c r="P301" i="1"/>
  <c r="P302" i="1"/>
  <c r="P303" i="1"/>
  <c r="P304" i="1"/>
  <c r="P141" i="1"/>
  <c r="P306" i="1"/>
  <c r="P307" i="1"/>
  <c r="P308" i="1"/>
  <c r="P305" i="1"/>
  <c r="P310" i="1"/>
  <c r="P311" i="1"/>
  <c r="P312" i="1"/>
  <c r="P313" i="1"/>
  <c r="P314" i="1"/>
  <c r="P315" i="1"/>
  <c r="P316" i="1"/>
  <c r="P317" i="1"/>
  <c r="P318" i="1"/>
  <c r="P30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319"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516"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2551"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653" i="1"/>
  <c r="P737" i="1"/>
  <c r="P738" i="1"/>
  <c r="P739" i="1"/>
  <c r="P740" i="1"/>
  <c r="P741" i="1"/>
  <c r="P742" i="1"/>
  <c r="P743" i="1"/>
  <c r="P744" i="1"/>
  <c r="P745" i="1"/>
  <c r="P746" i="1"/>
  <c r="P747" i="1"/>
  <c r="P748" i="1"/>
  <c r="P749" i="1"/>
  <c r="P750" i="1"/>
  <c r="P751" i="1"/>
  <c r="P752" i="1"/>
  <c r="P753" i="1"/>
  <c r="P754" i="1"/>
  <c r="P755" i="1"/>
  <c r="P1534" i="1"/>
  <c r="P757" i="1"/>
  <c r="P758" i="1"/>
  <c r="P759" i="1"/>
  <c r="P1847" i="1"/>
  <c r="P761" i="1"/>
  <c r="P762" i="1"/>
  <c r="P763" i="1"/>
  <c r="P764" i="1"/>
  <c r="P765" i="1"/>
  <c r="P766" i="1"/>
  <c r="P767" i="1"/>
  <c r="P768" i="1"/>
  <c r="P769" i="1"/>
  <c r="P770" i="1"/>
  <c r="P771" i="1"/>
  <c r="P772" i="1"/>
  <c r="P773" i="1"/>
  <c r="P774" i="1"/>
  <c r="P2549"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2076"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736"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2075"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853"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363"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756" i="1"/>
  <c r="P1204" i="1"/>
  <c r="P1205" i="1"/>
  <c r="P1206" i="1"/>
  <c r="P1810" i="1"/>
  <c r="P1208" i="1"/>
  <c r="P1209" i="1"/>
  <c r="P1210" i="1"/>
  <c r="P1211" i="1"/>
  <c r="P1212" i="1"/>
  <c r="P1213" i="1"/>
  <c r="P1214" i="1"/>
  <c r="P1215" i="1"/>
  <c r="P1216" i="1"/>
  <c r="P1217" i="1"/>
  <c r="P1218" i="1"/>
  <c r="P1219" i="1"/>
  <c r="P1220" i="1"/>
  <c r="P1221" i="1"/>
  <c r="P1222" i="1"/>
  <c r="P760"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849"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072" i="1"/>
  <c r="P1290" i="1"/>
  <c r="P1291" i="1"/>
  <c r="P1292" i="1"/>
  <c r="P1293" i="1"/>
  <c r="P1203" i="1"/>
  <c r="P1295" i="1"/>
  <c r="P1296" i="1"/>
  <c r="P1297" i="1"/>
  <c r="P1298" i="1"/>
  <c r="P1299" i="1"/>
  <c r="P1300" i="1"/>
  <c r="P1301" i="1"/>
  <c r="P1302" i="1"/>
  <c r="P1303" i="1"/>
  <c r="P1304" i="1"/>
  <c r="P1305" i="1"/>
  <c r="P1306" i="1"/>
  <c r="P1307" i="1"/>
  <c r="P1308" i="1"/>
  <c r="P2165"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998" i="1"/>
  <c r="P1356" i="1"/>
  <c r="P1357" i="1"/>
  <c r="P1358" i="1"/>
  <c r="P1359" i="1"/>
  <c r="P1360" i="1"/>
  <c r="P1361" i="1"/>
  <c r="P1362" i="1"/>
  <c r="P255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223"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2008" i="1"/>
  <c r="P1567" i="1"/>
  <c r="P1568" i="1"/>
  <c r="P1569" i="1"/>
  <c r="P1570" i="1"/>
  <c r="P1571" i="1"/>
  <c r="P1572" i="1"/>
  <c r="P1573" i="1"/>
  <c r="P1574" i="1"/>
  <c r="P1207"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1667" i="1"/>
  <c r="P1668" i="1"/>
  <c r="P1669" i="1"/>
  <c r="P1670" i="1"/>
  <c r="P1671" i="1"/>
  <c r="P1672" i="1"/>
  <c r="P1673" i="1"/>
  <c r="P1674" i="1"/>
  <c r="P1675" i="1"/>
  <c r="P1676" i="1"/>
  <c r="P1677" i="1"/>
  <c r="P1678" i="1"/>
  <c r="P1679" i="1"/>
  <c r="P1680" i="1"/>
  <c r="P1681" i="1"/>
  <c r="P1682" i="1"/>
  <c r="P1683" i="1"/>
  <c r="P1684" i="1"/>
  <c r="P1685" i="1"/>
  <c r="P1686" i="1"/>
  <c r="P1687" i="1"/>
  <c r="P1688" i="1"/>
  <c r="P1689" i="1"/>
  <c r="P1690" i="1"/>
  <c r="P1691" i="1"/>
  <c r="P1692" i="1"/>
  <c r="P1693" i="1"/>
  <c r="P1694" i="1"/>
  <c r="P1695" i="1"/>
  <c r="P1696" i="1"/>
  <c r="P1697" i="1"/>
  <c r="P1698" i="1"/>
  <c r="P1699" i="1"/>
  <c r="P1700" i="1"/>
  <c r="P1701" i="1"/>
  <c r="P1702" i="1"/>
  <c r="P1703" i="1"/>
  <c r="P1704" i="1"/>
  <c r="P1705" i="1"/>
  <c r="P1706" i="1"/>
  <c r="P1707" i="1"/>
  <c r="P1708" i="1"/>
  <c r="P1709" i="1"/>
  <c r="P1710" i="1"/>
  <c r="P1711" i="1"/>
  <c r="P1712" i="1"/>
  <c r="P1713" i="1"/>
  <c r="P1714" i="1"/>
  <c r="P1715" i="1"/>
  <c r="P1716" i="1"/>
  <c r="P1717" i="1"/>
  <c r="P1718" i="1"/>
  <c r="P1719" i="1"/>
  <c r="P1720" i="1"/>
  <c r="P1721" i="1"/>
  <c r="P1722" i="1"/>
  <c r="P1723" i="1"/>
  <c r="P1724" i="1"/>
  <c r="P1725" i="1"/>
  <c r="P1726" i="1"/>
  <c r="P1727" i="1"/>
  <c r="P1728" i="1"/>
  <c r="P1729" i="1"/>
  <c r="P1730" i="1"/>
  <c r="P1731" i="1"/>
  <c r="P1732" i="1"/>
  <c r="P1733" i="1"/>
  <c r="P1734" i="1"/>
  <c r="P1735" i="1"/>
  <c r="P1736" i="1"/>
  <c r="P1737" i="1"/>
  <c r="P1738" i="1"/>
  <c r="P1739" i="1"/>
  <c r="P1740" i="1"/>
  <c r="P1741" i="1"/>
  <c r="P1742" i="1"/>
  <c r="P1743" i="1"/>
  <c r="P1744" i="1"/>
  <c r="P1745" i="1"/>
  <c r="P1746" i="1"/>
  <c r="P1747" i="1"/>
  <c r="P1748" i="1"/>
  <c r="P1749" i="1"/>
  <c r="P1750" i="1"/>
  <c r="P1751" i="1"/>
  <c r="P1752" i="1"/>
  <c r="P1753" i="1"/>
  <c r="P1754" i="1"/>
  <c r="P1755" i="1"/>
  <c r="P1756" i="1"/>
  <c r="P1757" i="1"/>
  <c r="P1758" i="1"/>
  <c r="P1759" i="1"/>
  <c r="P1760" i="1"/>
  <c r="P1761" i="1"/>
  <c r="P1762" i="1"/>
  <c r="P1763" i="1"/>
  <c r="P1764" i="1"/>
  <c r="P1765" i="1"/>
  <c r="P1766" i="1"/>
  <c r="P1767" i="1"/>
  <c r="P1768" i="1"/>
  <c r="P1769" i="1"/>
  <c r="P1770" i="1"/>
  <c r="P1771" i="1"/>
  <c r="P1772" i="1"/>
  <c r="P1773" i="1"/>
  <c r="P1774" i="1"/>
  <c r="P1775" i="1"/>
  <c r="P1776" i="1"/>
  <c r="P1777" i="1"/>
  <c r="P1778" i="1"/>
  <c r="P1779" i="1"/>
  <c r="P1780" i="1"/>
  <c r="P1781" i="1"/>
  <c r="P1782" i="1"/>
  <c r="P1783" i="1"/>
  <c r="P1784" i="1"/>
  <c r="P1785" i="1"/>
  <c r="P1786" i="1"/>
  <c r="P1787" i="1"/>
  <c r="P1788" i="1"/>
  <c r="P1789" i="1"/>
  <c r="P1790" i="1"/>
  <c r="P1791" i="1"/>
  <c r="P1792" i="1"/>
  <c r="P1793" i="1"/>
  <c r="P1794" i="1"/>
  <c r="P1795" i="1"/>
  <c r="P1796" i="1"/>
  <c r="P1797" i="1"/>
  <c r="P1798" i="1"/>
  <c r="P1799" i="1"/>
  <c r="P1800" i="1"/>
  <c r="P1801" i="1"/>
  <c r="P1802" i="1"/>
  <c r="P1803" i="1"/>
  <c r="P1804" i="1"/>
  <c r="P1805" i="1"/>
  <c r="P1806" i="1"/>
  <c r="P1807" i="1"/>
  <c r="P1808" i="1"/>
  <c r="P1809" i="1"/>
  <c r="P289" i="1"/>
  <c r="P1811" i="1"/>
  <c r="P1812" i="1"/>
  <c r="P1813" i="1"/>
  <c r="P1814" i="1"/>
  <c r="P1815" i="1"/>
  <c r="P1816" i="1"/>
  <c r="P1817" i="1"/>
  <c r="P1818" i="1"/>
  <c r="P1819" i="1"/>
  <c r="P1820" i="1"/>
  <c r="P1821" i="1"/>
  <c r="P1822" i="1"/>
  <c r="P1823" i="1"/>
  <c r="P1824" i="1"/>
  <c r="P1825" i="1"/>
  <c r="P1826" i="1"/>
  <c r="P1827" i="1"/>
  <c r="P298" i="1"/>
  <c r="P1829" i="1"/>
  <c r="P1830" i="1"/>
  <c r="P1831" i="1"/>
  <c r="P1832" i="1"/>
  <c r="P1833" i="1"/>
  <c r="P1834" i="1"/>
  <c r="P1835" i="1"/>
  <c r="P1836" i="1"/>
  <c r="P1837" i="1"/>
  <c r="P1838" i="1"/>
  <c r="P1839" i="1"/>
  <c r="P1840" i="1"/>
  <c r="P1841" i="1"/>
  <c r="P1842" i="1"/>
  <c r="P1843" i="1"/>
  <c r="P1844" i="1"/>
  <c r="P1845" i="1"/>
  <c r="P1846" i="1"/>
  <c r="P1253" i="1"/>
  <c r="P1848" i="1"/>
  <c r="P1849" i="1"/>
  <c r="P1850" i="1"/>
  <c r="P1851" i="1"/>
  <c r="P1852" i="1"/>
  <c r="P2699" i="1"/>
  <c r="P1854" i="1"/>
  <c r="P1855" i="1"/>
  <c r="P1856" i="1"/>
  <c r="P1857" i="1"/>
  <c r="P1858" i="1"/>
  <c r="P805" i="1"/>
  <c r="P1860" i="1"/>
  <c r="P1861" i="1"/>
  <c r="P1862" i="1"/>
  <c r="P1863" i="1"/>
  <c r="P2184" i="1"/>
  <c r="P1865" i="1"/>
  <c r="P1866" i="1"/>
  <c r="P1867" i="1"/>
  <c r="P1868" i="1"/>
  <c r="P1869" i="1"/>
  <c r="P1870" i="1"/>
  <c r="P1871" i="1"/>
  <c r="P1872" i="1"/>
  <c r="P1873" i="1"/>
  <c r="P1874" i="1"/>
  <c r="P1875" i="1"/>
  <c r="P775" i="1"/>
  <c r="P1877" i="1"/>
  <c r="P1878" i="1"/>
  <c r="P1879" i="1"/>
  <c r="P1880" i="1"/>
  <c r="P1881" i="1"/>
  <c r="P1882" i="1"/>
  <c r="P1883" i="1"/>
  <c r="P1884" i="1"/>
  <c r="P1885" i="1"/>
  <c r="P1886" i="1"/>
  <c r="P1887" i="1"/>
  <c r="P1888" i="1"/>
  <c r="P1889" i="1"/>
  <c r="P1890" i="1"/>
  <c r="P1891" i="1"/>
  <c r="P1892" i="1"/>
  <c r="P1893" i="1"/>
  <c r="P1894" i="1"/>
  <c r="P1895" i="1"/>
  <c r="P1896" i="1"/>
  <c r="P1897" i="1"/>
  <c r="P1898" i="1"/>
  <c r="P1899" i="1"/>
  <c r="P1900" i="1"/>
  <c r="P1901" i="1"/>
  <c r="P1902" i="1"/>
  <c r="P1903" i="1"/>
  <c r="P1904" i="1"/>
  <c r="P1905" i="1"/>
  <c r="P1906" i="1"/>
  <c r="P1907" i="1"/>
  <c r="P1908" i="1"/>
  <c r="P1909" i="1"/>
  <c r="P1910" i="1"/>
  <c r="P1911" i="1"/>
  <c r="P1912" i="1"/>
  <c r="P1913" i="1"/>
  <c r="P1914" i="1"/>
  <c r="P1915" i="1"/>
  <c r="P1916" i="1"/>
  <c r="P1917" i="1"/>
  <c r="P1918" i="1"/>
  <c r="P1919" i="1"/>
  <c r="P1920" i="1"/>
  <c r="P1921" i="1"/>
  <c r="P1922" i="1"/>
  <c r="P1923" i="1"/>
  <c r="P1924" i="1"/>
  <c r="P1925" i="1"/>
  <c r="P1926" i="1"/>
  <c r="P1927" i="1"/>
  <c r="P1928" i="1"/>
  <c r="P1929" i="1"/>
  <c r="P1930" i="1"/>
  <c r="P1355" i="1"/>
  <c r="P1932" i="1"/>
  <c r="P1933" i="1"/>
  <c r="P1934" i="1"/>
  <c r="P1935" i="1"/>
  <c r="P1936" i="1"/>
  <c r="P1937" i="1"/>
  <c r="P1938" i="1"/>
  <c r="P1939" i="1"/>
  <c r="P1940" i="1"/>
  <c r="P1941" i="1"/>
  <c r="P1942" i="1"/>
  <c r="P1943" i="1"/>
  <c r="P1944" i="1"/>
  <c r="P1566" i="1"/>
  <c r="P1946" i="1"/>
  <c r="P1947" i="1"/>
  <c r="P1948" i="1"/>
  <c r="P1949" i="1"/>
  <c r="P1950" i="1"/>
  <c r="P1951" i="1"/>
  <c r="P1952" i="1"/>
  <c r="P1953" i="1"/>
  <c r="P1954" i="1"/>
  <c r="P1955" i="1"/>
  <c r="P1956" i="1"/>
  <c r="P1957" i="1"/>
  <c r="P1958" i="1"/>
  <c r="P1959" i="1"/>
  <c r="P1960" i="1"/>
  <c r="P1961" i="1"/>
  <c r="P1962" i="1"/>
  <c r="P1963" i="1"/>
  <c r="P1964" i="1"/>
  <c r="P1965" i="1"/>
  <c r="P1828" i="1"/>
  <c r="P1967" i="1"/>
  <c r="P1968" i="1"/>
  <c r="P1969" i="1"/>
  <c r="P1970" i="1"/>
  <c r="P1971" i="1"/>
  <c r="P1972" i="1"/>
  <c r="P1973" i="1"/>
  <c r="P1974" i="1"/>
  <c r="P1975" i="1"/>
  <c r="P1976" i="1"/>
  <c r="P1977" i="1"/>
  <c r="P1978" i="1"/>
  <c r="P1979" i="1"/>
  <c r="P1980" i="1"/>
  <c r="P1981" i="1"/>
  <c r="P1982" i="1"/>
  <c r="P1983" i="1"/>
  <c r="P1984" i="1"/>
  <c r="P1985" i="1"/>
  <c r="P1986" i="1"/>
  <c r="P1987" i="1"/>
  <c r="P1988" i="1"/>
  <c r="P1989" i="1"/>
  <c r="P1990" i="1"/>
  <c r="P1991" i="1"/>
  <c r="P1992" i="1"/>
  <c r="P1993" i="1"/>
  <c r="P1994" i="1"/>
  <c r="P1995" i="1"/>
  <c r="P1996" i="1"/>
  <c r="P1997" i="1"/>
  <c r="P1998" i="1"/>
  <c r="P1999" i="1"/>
  <c r="P2000" i="1"/>
  <c r="P2001" i="1"/>
  <c r="P2002" i="1"/>
  <c r="P2003" i="1"/>
  <c r="P2004" i="1"/>
  <c r="P2005" i="1"/>
  <c r="P2006" i="1"/>
  <c r="P1876" i="1"/>
  <c r="P1931" i="1"/>
  <c r="P2009" i="1"/>
  <c r="P2010" i="1"/>
  <c r="P2011" i="1"/>
  <c r="P2012" i="1"/>
  <c r="P2013" i="1"/>
  <c r="P2014" i="1"/>
  <c r="P1945" i="1"/>
  <c r="P2016" i="1"/>
  <c r="P2017" i="1"/>
  <c r="P2018" i="1"/>
  <c r="P2019" i="1"/>
  <c r="P2020" i="1"/>
  <c r="P2021" i="1"/>
  <c r="P2022" i="1"/>
  <c r="P2023" i="1"/>
  <c r="P2024" i="1"/>
  <c r="P2025" i="1"/>
  <c r="P2026" i="1"/>
  <c r="P2027" i="1"/>
  <c r="P2028" i="1"/>
  <c r="P2029" i="1"/>
  <c r="P1966" i="1"/>
  <c r="P2031" i="1"/>
  <c r="P2032" i="1"/>
  <c r="P2033" i="1"/>
  <c r="P2034" i="1"/>
  <c r="P2035" i="1"/>
  <c r="P2036" i="1"/>
  <c r="P2037" i="1"/>
  <c r="P2038" i="1"/>
  <c r="P2039" i="1"/>
  <c r="P2040" i="1"/>
  <c r="P2041" i="1"/>
  <c r="P2007" i="1"/>
  <c r="P2043" i="1"/>
  <c r="P2044" i="1"/>
  <c r="P2045" i="1"/>
  <c r="P2046" i="1"/>
  <c r="P2047" i="1"/>
  <c r="P2048" i="1"/>
  <c r="P2049" i="1"/>
  <c r="P2050" i="1"/>
  <c r="P2051" i="1"/>
  <c r="P2052" i="1"/>
  <c r="P2053" i="1"/>
  <c r="P2054" i="1"/>
  <c r="P2055" i="1"/>
  <c r="P2015" i="1"/>
  <c r="P2057" i="1"/>
  <c r="P2058" i="1"/>
  <c r="P2059" i="1"/>
  <c r="P2060" i="1"/>
  <c r="P2061" i="1"/>
  <c r="P2062" i="1"/>
  <c r="P2063" i="1"/>
  <c r="P2064" i="1"/>
  <c r="P2065" i="1"/>
  <c r="P2066" i="1"/>
  <c r="P2067" i="1"/>
  <c r="P2068" i="1"/>
  <c r="P2069" i="1"/>
  <c r="P2070" i="1"/>
  <c r="P2071" i="1"/>
  <c r="P2072" i="1"/>
  <c r="P2073" i="1"/>
  <c r="P2030" i="1"/>
  <c r="P2042" i="1"/>
  <c r="P2056" i="1"/>
  <c r="P2077" i="1"/>
  <c r="P2074" i="1"/>
  <c r="P2079" i="1"/>
  <c r="P2080" i="1"/>
  <c r="P2081" i="1"/>
  <c r="P2082" i="1"/>
  <c r="P2083" i="1"/>
  <c r="P2084" i="1"/>
  <c r="P2085" i="1"/>
  <c r="P2086" i="1"/>
  <c r="P2087" i="1"/>
  <c r="P2088" i="1"/>
  <c r="P2089" i="1"/>
  <c r="P2090" i="1"/>
  <c r="P2091" i="1"/>
  <c r="P2092" i="1"/>
  <c r="P2093" i="1"/>
  <c r="P2094" i="1"/>
  <c r="P2095" i="1"/>
  <c r="P2096" i="1"/>
  <c r="P2097" i="1"/>
  <c r="P2098" i="1"/>
  <c r="P2099" i="1"/>
  <c r="P2100" i="1"/>
  <c r="P2101" i="1"/>
  <c r="P2102" i="1"/>
  <c r="P2103" i="1"/>
  <c r="P2104" i="1"/>
  <c r="P2105" i="1"/>
  <c r="P2106" i="1"/>
  <c r="P2107" i="1"/>
  <c r="P2108" i="1"/>
  <c r="P2109" i="1"/>
  <c r="P2110" i="1"/>
  <c r="P2111" i="1"/>
  <c r="P2112" i="1"/>
  <c r="P2113" i="1"/>
  <c r="P2114" i="1"/>
  <c r="P2115" i="1"/>
  <c r="P2116" i="1"/>
  <c r="P2117" i="1"/>
  <c r="P2118" i="1"/>
  <c r="P2119" i="1"/>
  <c r="P2120" i="1"/>
  <c r="P2121" i="1"/>
  <c r="P2122" i="1"/>
  <c r="P2123" i="1"/>
  <c r="P2124" i="1"/>
  <c r="P2125" i="1"/>
  <c r="P2126" i="1"/>
  <c r="P2127" i="1"/>
  <c r="P2128" i="1"/>
  <c r="P2129" i="1"/>
  <c r="P2130" i="1"/>
  <c r="P2131" i="1"/>
  <c r="P2132" i="1"/>
  <c r="P2133" i="1"/>
  <c r="P2134" i="1"/>
  <c r="P2135" i="1"/>
  <c r="P2136" i="1"/>
  <c r="P2137" i="1"/>
  <c r="P2138" i="1"/>
  <c r="P2139" i="1"/>
  <c r="P2140" i="1"/>
  <c r="P2141" i="1"/>
  <c r="P2142" i="1"/>
  <c r="P2143" i="1"/>
  <c r="P2144" i="1"/>
  <c r="P2145" i="1"/>
  <c r="P2146" i="1"/>
  <c r="P2147" i="1"/>
  <c r="P2148" i="1"/>
  <c r="P2149" i="1"/>
  <c r="P2150" i="1"/>
  <c r="P2151" i="1"/>
  <c r="P2152" i="1"/>
  <c r="P2153" i="1"/>
  <c r="P2154" i="1"/>
  <c r="P2155" i="1"/>
  <c r="P2156" i="1"/>
  <c r="P2157" i="1"/>
  <c r="P2158" i="1"/>
  <c r="P2159" i="1"/>
  <c r="P2160" i="1"/>
  <c r="P2161" i="1"/>
  <c r="P2162" i="1"/>
  <c r="P2163" i="1"/>
  <c r="P2164" i="1"/>
  <c r="P1289" i="1"/>
  <c r="P2166" i="1"/>
  <c r="P2167" i="1"/>
  <c r="P2168" i="1"/>
  <c r="P2169" i="1"/>
  <c r="P2170" i="1"/>
  <c r="P2171" i="1"/>
  <c r="P2172" i="1"/>
  <c r="P2173" i="1"/>
  <c r="P2174" i="1"/>
  <c r="P2175" i="1"/>
  <c r="P2176" i="1"/>
  <c r="P2177" i="1"/>
  <c r="P2178" i="1"/>
  <c r="P2179" i="1"/>
  <c r="P2180" i="1"/>
  <c r="P2181" i="1"/>
  <c r="P2182" i="1"/>
  <c r="P2183" i="1"/>
  <c r="P684" i="1"/>
  <c r="P2185" i="1"/>
  <c r="P2186" i="1"/>
  <c r="P2187" i="1"/>
  <c r="P2188" i="1"/>
  <c r="P2189" i="1"/>
  <c r="P2190" i="1"/>
  <c r="P2191" i="1"/>
  <c r="P2192" i="1"/>
  <c r="P2193" i="1"/>
  <c r="P2194" i="1"/>
  <c r="P2195" i="1"/>
  <c r="P2196" i="1"/>
  <c r="P2197" i="1"/>
  <c r="P2198" i="1"/>
  <c r="P2199" i="1"/>
  <c r="P2200" i="1"/>
  <c r="P2201" i="1"/>
  <c r="P2202" i="1"/>
  <c r="P2203" i="1"/>
  <c r="P2204" i="1"/>
  <c r="P2205" i="1"/>
  <c r="P2206" i="1"/>
  <c r="P2207" i="1"/>
  <c r="P2208" i="1"/>
  <c r="P2209" i="1"/>
  <c r="P2210" i="1"/>
  <c r="P2211" i="1"/>
  <c r="P2212" i="1"/>
  <c r="P2213" i="1"/>
  <c r="P2214" i="1"/>
  <c r="P2215" i="1"/>
  <c r="P2216" i="1"/>
  <c r="P2217" i="1"/>
  <c r="P2218" i="1"/>
  <c r="P2219" i="1"/>
  <c r="P2220" i="1"/>
  <c r="P2221" i="1"/>
  <c r="P2222" i="1"/>
  <c r="P2223" i="1"/>
  <c r="P2224" i="1"/>
  <c r="P2225" i="1"/>
  <c r="P2226" i="1"/>
  <c r="P2227" i="1"/>
  <c r="P2228" i="1"/>
  <c r="P2229" i="1"/>
  <c r="P2230" i="1"/>
  <c r="P2231" i="1"/>
  <c r="P2232" i="1"/>
  <c r="P2233" i="1"/>
  <c r="P2234" i="1"/>
  <c r="P2235" i="1"/>
  <c r="P2236" i="1"/>
  <c r="P2237" i="1"/>
  <c r="P2238" i="1"/>
  <c r="P2239" i="1"/>
  <c r="P2240" i="1"/>
  <c r="P2241" i="1"/>
  <c r="P2242" i="1"/>
  <c r="P2243" i="1"/>
  <c r="P2244" i="1"/>
  <c r="P2245" i="1"/>
  <c r="P2246" i="1"/>
  <c r="P2247" i="1"/>
  <c r="P2248" i="1"/>
  <c r="P2249" i="1"/>
  <c r="P2250" i="1"/>
  <c r="P2251" i="1"/>
  <c r="P2252" i="1"/>
  <c r="P2253" i="1"/>
  <c r="P2254" i="1"/>
  <c r="P2255" i="1"/>
  <c r="P2256" i="1"/>
  <c r="P2257" i="1"/>
  <c r="P2258" i="1"/>
  <c r="P2259" i="1"/>
  <c r="P2260" i="1"/>
  <c r="P2261" i="1"/>
  <c r="P2262" i="1"/>
  <c r="P2263" i="1"/>
  <c r="P2264" i="1"/>
  <c r="P2265" i="1"/>
  <c r="P2266" i="1"/>
  <c r="P2267" i="1"/>
  <c r="P2268" i="1"/>
  <c r="P2269" i="1"/>
  <c r="P2270" i="1"/>
  <c r="P2271" i="1"/>
  <c r="P2272" i="1"/>
  <c r="P2273" i="1"/>
  <c r="P2274" i="1"/>
  <c r="P2275" i="1"/>
  <c r="P2276" i="1"/>
  <c r="P2277" i="1"/>
  <c r="P2278" i="1"/>
  <c r="P2279" i="1"/>
  <c r="P2280" i="1"/>
  <c r="P2281" i="1"/>
  <c r="P2282" i="1"/>
  <c r="P2283" i="1"/>
  <c r="P2284" i="1"/>
  <c r="P2285" i="1"/>
  <c r="P2286" i="1"/>
  <c r="P2287" i="1"/>
  <c r="P2288" i="1"/>
  <c r="P2289" i="1"/>
  <c r="P2290" i="1"/>
  <c r="P2291" i="1"/>
  <c r="P2292" i="1"/>
  <c r="P2293" i="1"/>
  <c r="P2294" i="1"/>
  <c r="P2295" i="1"/>
  <c r="P2296" i="1"/>
  <c r="P2297" i="1"/>
  <c r="P2298" i="1"/>
  <c r="P2299" i="1"/>
  <c r="P2300" i="1"/>
  <c r="P2301" i="1"/>
  <c r="P2302" i="1"/>
  <c r="P2303" i="1"/>
  <c r="P2304" i="1"/>
  <c r="P2305" i="1"/>
  <c r="P2306" i="1"/>
  <c r="P2307" i="1"/>
  <c r="P2308" i="1"/>
  <c r="P2309" i="1"/>
  <c r="P2310" i="1"/>
  <c r="P2311" i="1"/>
  <c r="P2312" i="1"/>
  <c r="P2313" i="1"/>
  <c r="P2314" i="1"/>
  <c r="P2315" i="1"/>
  <c r="P2316" i="1"/>
  <c r="P2317" i="1"/>
  <c r="P2318" i="1"/>
  <c r="P2319" i="1"/>
  <c r="P2320" i="1"/>
  <c r="P2321" i="1"/>
  <c r="P2322" i="1"/>
  <c r="P2323" i="1"/>
  <c r="P2324" i="1"/>
  <c r="P2325" i="1"/>
  <c r="P2326" i="1"/>
  <c r="P2327" i="1"/>
  <c r="P2328" i="1"/>
  <c r="P2329" i="1"/>
  <c r="P2330" i="1"/>
  <c r="P2331" i="1"/>
  <c r="P2332" i="1"/>
  <c r="P2333" i="1"/>
  <c r="P2334" i="1"/>
  <c r="P2335" i="1"/>
  <c r="P2336" i="1"/>
  <c r="P2337" i="1"/>
  <c r="P2338" i="1"/>
  <c r="P2339" i="1"/>
  <c r="P2340" i="1"/>
  <c r="P2341" i="1"/>
  <c r="P2342" i="1"/>
  <c r="P2343" i="1"/>
  <c r="P2344" i="1"/>
  <c r="P2345" i="1"/>
  <c r="P2346" i="1"/>
  <c r="P2347" i="1"/>
  <c r="P2348" i="1"/>
  <c r="P2349" i="1"/>
  <c r="P2350" i="1"/>
  <c r="P2550" i="1"/>
  <c r="P2352" i="1"/>
  <c r="P2353" i="1"/>
  <c r="P2354" i="1"/>
  <c r="P2355" i="1"/>
  <c r="P2356" i="1"/>
  <c r="P2357" i="1"/>
  <c r="P2358" i="1"/>
  <c r="P2359" i="1"/>
  <c r="P2360" i="1"/>
  <c r="P2361" i="1"/>
  <c r="P2362" i="1"/>
  <c r="P2363" i="1"/>
  <c r="P2364" i="1"/>
  <c r="P2365" i="1"/>
  <c r="P2366" i="1"/>
  <c r="P2367" i="1"/>
  <c r="P2368" i="1"/>
  <c r="P2369" i="1"/>
  <c r="P2370" i="1"/>
  <c r="P2371" i="1"/>
  <c r="P2372" i="1"/>
  <c r="P2373" i="1"/>
  <c r="P2374" i="1"/>
  <c r="P2375" i="1"/>
  <c r="P2376" i="1"/>
  <c r="P2377" i="1"/>
  <c r="P2378" i="1"/>
  <c r="P2379" i="1"/>
  <c r="P2380" i="1"/>
  <c r="P2381" i="1"/>
  <c r="P2382" i="1"/>
  <c r="P2383" i="1"/>
  <c r="P2384" i="1"/>
  <c r="P2385" i="1"/>
  <c r="P2386" i="1"/>
  <c r="P2387" i="1"/>
  <c r="P2388" i="1"/>
  <c r="P2389" i="1"/>
  <c r="P2390" i="1"/>
  <c r="P2391" i="1"/>
  <c r="P2392" i="1"/>
  <c r="P2393" i="1"/>
  <c r="P2394" i="1"/>
  <c r="P2395" i="1"/>
  <c r="P2396" i="1"/>
  <c r="P2397" i="1"/>
  <c r="P2398" i="1"/>
  <c r="P2399" i="1"/>
  <c r="P2400" i="1"/>
  <c r="P2401" i="1"/>
  <c r="P2402" i="1"/>
  <c r="P2403" i="1"/>
  <c r="P2404" i="1"/>
  <c r="P2405" i="1"/>
  <c r="P2406" i="1"/>
  <c r="P2407" i="1"/>
  <c r="P2408" i="1"/>
  <c r="P2409" i="1"/>
  <c r="P2410" i="1"/>
  <c r="P2411" i="1"/>
  <c r="P2412" i="1"/>
  <c r="P2413" i="1"/>
  <c r="P2414" i="1"/>
  <c r="P2415" i="1"/>
  <c r="P2416" i="1"/>
  <c r="P2417" i="1"/>
  <c r="P2418" i="1"/>
  <c r="P2419" i="1"/>
  <c r="P2420" i="1"/>
  <c r="P2421" i="1"/>
  <c r="P2422" i="1"/>
  <c r="P2423" i="1"/>
  <c r="P2424" i="1"/>
  <c r="P2425" i="1"/>
  <c r="P2426" i="1"/>
  <c r="P2427" i="1"/>
  <c r="P2428" i="1"/>
  <c r="P2429" i="1"/>
  <c r="P2430" i="1"/>
  <c r="P2431" i="1"/>
  <c r="P2432" i="1"/>
  <c r="P2433" i="1"/>
  <c r="P2434" i="1"/>
  <c r="P2435" i="1"/>
  <c r="P2436" i="1"/>
  <c r="P2437" i="1"/>
  <c r="P2438" i="1"/>
  <c r="P2439" i="1"/>
  <c r="P2440" i="1"/>
  <c r="P2441" i="1"/>
  <c r="P2442" i="1"/>
  <c r="P2443" i="1"/>
  <c r="P2444" i="1"/>
  <c r="P2445" i="1"/>
  <c r="P2446" i="1"/>
  <c r="P2447" i="1"/>
  <c r="P2448" i="1"/>
  <c r="P2449" i="1"/>
  <c r="P2450" i="1"/>
  <c r="P2451" i="1"/>
  <c r="P2452" i="1"/>
  <c r="P2453" i="1"/>
  <c r="P2454" i="1"/>
  <c r="P2455" i="1"/>
  <c r="P2456" i="1"/>
  <c r="P2457" i="1"/>
  <c r="P2458" i="1"/>
  <c r="P2459" i="1"/>
  <c r="P2460" i="1"/>
  <c r="P2461" i="1"/>
  <c r="P2462" i="1"/>
  <c r="P2463" i="1"/>
  <c r="P2464" i="1"/>
  <c r="P2465" i="1"/>
  <c r="P2466" i="1"/>
  <c r="P2467" i="1"/>
  <c r="P2468" i="1"/>
  <c r="P2469" i="1"/>
  <c r="P2470" i="1"/>
  <c r="P2471" i="1"/>
  <c r="P2472" i="1"/>
  <c r="P2473" i="1"/>
  <c r="P2474" i="1"/>
  <c r="P2475" i="1"/>
  <c r="P2476" i="1"/>
  <c r="P2477" i="1"/>
  <c r="P2478" i="1"/>
  <c r="P2479" i="1"/>
  <c r="P2480" i="1"/>
  <c r="P2481" i="1"/>
  <c r="P2482" i="1"/>
  <c r="P2483" i="1"/>
  <c r="P2484" i="1"/>
  <c r="P2485" i="1"/>
  <c r="P2486" i="1"/>
  <c r="P2487" i="1"/>
  <c r="P2488" i="1"/>
  <c r="P291" i="1"/>
  <c r="P2490" i="1"/>
  <c r="P2491" i="1"/>
  <c r="P2492" i="1"/>
  <c r="P2493" i="1"/>
  <c r="P2494" i="1"/>
  <c r="P2495" i="1"/>
  <c r="P2496" i="1"/>
  <c r="P2497" i="1"/>
  <c r="P2498" i="1"/>
  <c r="P2499" i="1"/>
  <c r="P2500" i="1"/>
  <c r="P2501" i="1"/>
  <c r="P2502" i="1"/>
  <c r="P2503" i="1"/>
  <c r="P2504" i="1"/>
  <c r="P2505" i="1"/>
  <c r="P2506" i="1"/>
  <c r="P2507" i="1"/>
  <c r="P2508" i="1"/>
  <c r="P2509" i="1"/>
  <c r="P2510" i="1"/>
  <c r="P2511" i="1"/>
  <c r="P2512" i="1"/>
  <c r="P2513" i="1"/>
  <c r="P2514" i="1"/>
  <c r="P2515" i="1"/>
  <c r="P2516" i="1"/>
  <c r="P2517" i="1"/>
  <c r="P2518" i="1"/>
  <c r="P2519" i="1"/>
  <c r="P2520" i="1"/>
  <c r="P2521" i="1"/>
  <c r="P2522" i="1"/>
  <c r="P2523" i="1"/>
  <c r="P2524" i="1"/>
  <c r="P2525" i="1"/>
  <c r="P2526" i="1"/>
  <c r="P2527" i="1"/>
  <c r="P2528" i="1"/>
  <c r="P2529" i="1"/>
  <c r="P2530" i="1"/>
  <c r="P2531" i="1"/>
  <c r="P2532" i="1"/>
  <c r="P2533" i="1"/>
  <c r="P2534" i="1"/>
  <c r="P2535" i="1"/>
  <c r="P2536" i="1"/>
  <c r="P2537" i="1"/>
  <c r="P2538" i="1"/>
  <c r="P2539" i="1"/>
  <c r="P2540" i="1"/>
  <c r="P2541" i="1"/>
  <c r="P2542" i="1"/>
  <c r="P2543" i="1"/>
  <c r="P2544" i="1"/>
  <c r="P2545" i="1"/>
  <c r="P2546" i="1"/>
  <c r="P2547" i="1"/>
  <c r="P2548" i="1"/>
  <c r="P2489" i="1"/>
  <c r="P1154" i="1"/>
  <c r="P2351" i="1"/>
  <c r="P1859" i="1"/>
  <c r="P2078" i="1"/>
  <c r="P2554" i="1"/>
  <c r="P2555" i="1"/>
  <c r="P2556" i="1"/>
  <c r="P2557" i="1"/>
  <c r="P2558" i="1"/>
  <c r="P2559" i="1"/>
  <c r="P2560" i="1"/>
  <c r="P2561" i="1"/>
  <c r="P2562" i="1"/>
  <c r="P2563" i="1"/>
  <c r="P2564" i="1"/>
  <c r="P2565" i="1"/>
  <c r="P2566" i="1"/>
  <c r="P2567" i="1"/>
  <c r="P2568" i="1"/>
  <c r="P2569" i="1"/>
  <c r="P2570" i="1"/>
  <c r="P2571" i="1"/>
  <c r="P2572" i="1"/>
  <c r="P2573" i="1"/>
  <c r="P2574" i="1"/>
  <c r="P2575" i="1"/>
  <c r="P2576" i="1"/>
  <c r="P2577" i="1"/>
  <c r="P2578" i="1"/>
  <c r="P2579" i="1"/>
  <c r="P2580" i="1"/>
  <c r="P2581" i="1"/>
  <c r="P2582" i="1"/>
  <c r="P2583" i="1"/>
  <c r="P2584" i="1"/>
  <c r="P2585" i="1"/>
  <c r="P2586" i="1"/>
  <c r="P2587" i="1"/>
  <c r="P2588" i="1"/>
  <c r="P2589" i="1"/>
  <c r="P2590" i="1"/>
  <c r="P2591" i="1"/>
  <c r="P2592" i="1"/>
  <c r="P2593" i="1"/>
  <c r="P2594" i="1"/>
  <c r="P2595" i="1"/>
  <c r="P2596" i="1"/>
  <c r="P2597" i="1"/>
  <c r="P2598" i="1"/>
  <c r="P2599" i="1"/>
  <c r="P2600" i="1"/>
  <c r="P2601" i="1"/>
  <c r="P2602" i="1"/>
  <c r="P2603" i="1"/>
  <c r="P2604" i="1"/>
  <c r="P2605" i="1"/>
  <c r="P2606" i="1"/>
  <c r="P2607" i="1"/>
  <c r="P2608" i="1"/>
  <c r="P2609" i="1"/>
  <c r="P2610" i="1"/>
  <c r="P2611" i="1"/>
  <c r="P2612" i="1"/>
  <c r="P2613" i="1"/>
  <c r="P2614" i="1"/>
  <c r="P2615" i="1"/>
  <c r="P2616" i="1"/>
  <c r="P2617" i="1"/>
  <c r="P2618" i="1"/>
  <c r="P2619" i="1"/>
  <c r="P2620" i="1"/>
  <c r="P2621" i="1"/>
  <c r="P2622" i="1"/>
  <c r="P2623" i="1"/>
  <c r="P2624" i="1"/>
  <c r="P2625" i="1"/>
  <c r="P2626" i="1"/>
  <c r="P2627" i="1"/>
  <c r="P2628" i="1"/>
  <c r="P2629" i="1"/>
  <c r="P2630" i="1"/>
  <c r="P2631" i="1"/>
  <c r="P2632" i="1"/>
  <c r="P2633" i="1"/>
  <c r="P2634" i="1"/>
  <c r="P2635" i="1"/>
  <c r="P2636" i="1"/>
  <c r="P2637" i="1"/>
  <c r="P2638" i="1"/>
  <c r="P2639" i="1"/>
  <c r="P2640" i="1"/>
  <c r="P2641" i="1"/>
  <c r="P2642" i="1"/>
  <c r="P2643" i="1"/>
  <c r="P2644" i="1"/>
  <c r="P2645" i="1"/>
  <c r="P2646" i="1"/>
  <c r="P2647" i="1"/>
  <c r="P2648" i="1"/>
  <c r="P2649" i="1"/>
  <c r="P2650" i="1"/>
  <c r="P2651" i="1"/>
  <c r="P2652" i="1"/>
  <c r="P2653" i="1"/>
  <c r="P2654" i="1"/>
  <c r="P2655" i="1"/>
  <c r="P2656" i="1"/>
  <c r="P2657" i="1"/>
  <c r="P2658" i="1"/>
  <c r="P2659" i="1"/>
  <c r="P2660" i="1"/>
  <c r="P2661" i="1"/>
  <c r="P2662" i="1"/>
  <c r="P2663" i="1"/>
  <c r="P2664" i="1"/>
  <c r="P2665" i="1"/>
  <c r="P2666" i="1"/>
  <c r="P2667" i="1"/>
  <c r="P2668" i="1"/>
  <c r="P2669" i="1"/>
  <c r="P2670" i="1"/>
  <c r="P2671" i="1"/>
  <c r="P2672" i="1"/>
  <c r="P2673" i="1"/>
  <c r="P2674" i="1"/>
  <c r="P2675" i="1"/>
  <c r="P2676" i="1"/>
  <c r="P2677" i="1"/>
  <c r="P2678" i="1"/>
  <c r="P2679" i="1"/>
  <c r="P2680" i="1"/>
  <c r="P2681" i="1"/>
  <c r="P2682" i="1"/>
  <c r="P2683" i="1"/>
  <c r="P2684" i="1"/>
  <c r="P2685" i="1"/>
  <c r="P2686" i="1"/>
  <c r="P2687" i="1"/>
  <c r="P2688" i="1"/>
  <c r="P2689" i="1"/>
  <c r="P2690" i="1"/>
  <c r="P2691" i="1"/>
  <c r="P2692" i="1"/>
  <c r="P2693" i="1"/>
  <c r="P2694" i="1"/>
  <c r="P2695" i="1"/>
  <c r="P2696" i="1"/>
  <c r="P2697" i="1"/>
  <c r="P2698" i="1"/>
  <c r="P1294" i="1"/>
  <c r="P2700" i="1"/>
  <c r="P2701" i="1"/>
  <c r="P2702" i="1"/>
  <c r="P2703" i="1"/>
  <c r="P2704" i="1"/>
  <c r="P2705" i="1"/>
  <c r="P2706" i="1"/>
  <c r="P2707" i="1"/>
  <c r="P2708" i="1"/>
  <c r="P2709" i="1"/>
  <c r="P2710" i="1"/>
  <c r="P2711" i="1"/>
  <c r="P2712" i="1"/>
  <c r="P2713" i="1"/>
  <c r="P2714" i="1"/>
  <c r="P2715" i="1"/>
  <c r="P2716" i="1"/>
  <c r="P2717" i="1"/>
  <c r="P2718" i="1"/>
  <c r="P2719" i="1"/>
  <c r="P2720" i="1"/>
  <c r="P2721" i="1"/>
  <c r="P2722" i="1"/>
  <c r="P2723" i="1"/>
  <c r="P2724" i="1"/>
  <c r="P2725" i="1"/>
  <c r="P2726" i="1"/>
  <c r="P2727" i="1"/>
  <c r="P2728" i="1"/>
  <c r="P2729" i="1"/>
  <c r="P2730" i="1"/>
  <c r="P2731" i="1"/>
  <c r="P2732" i="1"/>
  <c r="P2733" i="1"/>
  <c r="P2734" i="1"/>
  <c r="P2735" i="1"/>
  <c r="P2736" i="1"/>
  <c r="P2737" i="1"/>
  <c r="P2738" i="1"/>
  <c r="P2739" i="1"/>
  <c r="P2740" i="1"/>
  <c r="P2741" i="1"/>
  <c r="P2742" i="1"/>
  <c r="P2743" i="1"/>
  <c r="P2744" i="1"/>
  <c r="P2745" i="1"/>
  <c r="P2746" i="1"/>
  <c r="P2747" i="1"/>
  <c r="P2748" i="1"/>
  <c r="P2749" i="1"/>
  <c r="P2750" i="1"/>
  <c r="P2751" i="1"/>
  <c r="P2752" i="1"/>
  <c r="P2753" i="1"/>
  <c r="P2754" i="1"/>
  <c r="P2755" i="1"/>
  <c r="P2756" i="1"/>
  <c r="P2757" i="1"/>
  <c r="P2758" i="1"/>
  <c r="P2759" i="1"/>
  <c r="P2760" i="1"/>
  <c r="P2761" i="1"/>
  <c r="P2762" i="1"/>
  <c r="P2763" i="1"/>
  <c r="P2764" i="1"/>
  <c r="P2765" i="1"/>
  <c r="P2766" i="1"/>
  <c r="P2767" i="1"/>
  <c r="P2768" i="1"/>
  <c r="P2769" i="1"/>
  <c r="P2770" i="1"/>
  <c r="P2771" i="1"/>
  <c r="P2772" i="1"/>
  <c r="P2773" i="1"/>
  <c r="P2774" i="1"/>
  <c r="P2775" i="1"/>
  <c r="P2776" i="1"/>
  <c r="P2777" i="1"/>
  <c r="P2778" i="1"/>
  <c r="P2779" i="1"/>
  <c r="P2780" i="1"/>
  <c r="P2781" i="1"/>
  <c r="P2782" i="1"/>
  <c r="P2783" i="1"/>
  <c r="P2784" i="1"/>
  <c r="P2785" i="1"/>
  <c r="P2786" i="1"/>
  <c r="P2787" i="1"/>
  <c r="P2788" i="1"/>
  <c r="P2789" i="1"/>
  <c r="P2790" i="1"/>
  <c r="P2791" i="1"/>
  <c r="P2792" i="1"/>
  <c r="P2793" i="1"/>
  <c r="P2794" i="1"/>
  <c r="P2795" i="1"/>
  <c r="P2796" i="1"/>
  <c r="P2797" i="1"/>
  <c r="P2798" i="1"/>
  <c r="P2799" i="1"/>
  <c r="P2800" i="1"/>
  <c r="P2801" i="1"/>
  <c r="P2802" i="1"/>
  <c r="P2803" i="1"/>
  <c r="P2804" i="1"/>
  <c r="P2805" i="1"/>
  <c r="P2806" i="1"/>
  <c r="P2807" i="1"/>
  <c r="P2808" i="1"/>
  <c r="P2809" i="1"/>
  <c r="P2810" i="1"/>
  <c r="P2811" i="1"/>
  <c r="P2812" i="1"/>
  <c r="P2813" i="1"/>
  <c r="P2814" i="1"/>
  <c r="P2815" i="1"/>
  <c r="P2816" i="1"/>
  <c r="P2817" i="1"/>
  <c r="P2818" i="1"/>
  <c r="P2819" i="1"/>
  <c r="P2820" i="1"/>
  <c r="P2821" i="1"/>
  <c r="P2822" i="1"/>
  <c r="P2823" i="1"/>
  <c r="P2824" i="1"/>
  <c r="P2825" i="1"/>
  <c r="P2826" i="1"/>
  <c r="P2827" i="1"/>
  <c r="P2828" i="1"/>
  <c r="P2829" i="1"/>
  <c r="P2830" i="1"/>
  <c r="P2831" i="1"/>
  <c r="P2832" i="1"/>
  <c r="P2833" i="1"/>
  <c r="P2834" i="1"/>
  <c r="P2835" i="1"/>
  <c r="P2836" i="1"/>
  <c r="P2837" i="1"/>
  <c r="P2838" i="1"/>
  <c r="P2839" i="1"/>
  <c r="P2840" i="1"/>
  <c r="P2841" i="1"/>
  <c r="P2842" i="1"/>
  <c r="P2843" i="1"/>
  <c r="P2844" i="1"/>
  <c r="P2845" i="1"/>
  <c r="P2846" i="1"/>
  <c r="P2847" i="1"/>
  <c r="P2848" i="1"/>
  <c r="P2849" i="1"/>
  <c r="P2850" i="1"/>
  <c r="P2851" i="1"/>
  <c r="P2852" i="1"/>
  <c r="P2853" i="1"/>
  <c r="P2854" i="1"/>
  <c r="P2855" i="1"/>
  <c r="P2856" i="1"/>
  <c r="P2857" i="1"/>
  <c r="P2858" i="1"/>
  <c r="P2859" i="1"/>
  <c r="P2860" i="1"/>
  <c r="P2861" i="1"/>
  <c r="P2862" i="1"/>
  <c r="P2863" i="1"/>
  <c r="P2864" i="1"/>
  <c r="P2865" i="1"/>
  <c r="P2866" i="1"/>
  <c r="P2867" i="1"/>
  <c r="P2868" i="1"/>
  <c r="P2869" i="1"/>
  <c r="P2870" i="1"/>
  <c r="P2871" i="1"/>
  <c r="P2872" i="1"/>
  <c r="P2873" i="1"/>
  <c r="P2874" i="1"/>
  <c r="P2875" i="1"/>
  <c r="P2876" i="1"/>
  <c r="P2877" i="1"/>
  <c r="P2878" i="1"/>
  <c r="P2879" i="1"/>
  <c r="P2880" i="1"/>
  <c r="P2881" i="1"/>
  <c r="P2882" i="1"/>
  <c r="P2883" i="1"/>
  <c r="P2884" i="1"/>
  <c r="P2885" i="1"/>
  <c r="P2886" i="1"/>
  <c r="P2887" i="1"/>
  <c r="P2888" i="1"/>
  <c r="P2889" i="1"/>
  <c r="P2890" i="1"/>
  <c r="P2891" i="1"/>
  <c r="P2892" i="1"/>
  <c r="P2893" i="1"/>
  <c r="P2894" i="1"/>
  <c r="P2895" i="1"/>
  <c r="P2896" i="1"/>
  <c r="P2897" i="1"/>
  <c r="P2898" i="1"/>
  <c r="P2899" i="1"/>
  <c r="P2900" i="1"/>
  <c r="P2901" i="1"/>
  <c r="P2902" i="1"/>
  <c r="P2903" i="1"/>
  <c r="P2904" i="1"/>
  <c r="P2905" i="1"/>
  <c r="P2906" i="1"/>
  <c r="P2907" i="1"/>
  <c r="P2908" i="1"/>
  <c r="P2909" i="1"/>
  <c r="P2910" i="1"/>
  <c r="P2911" i="1"/>
  <c r="P2912" i="1"/>
  <c r="P2913" i="1"/>
  <c r="P2914" i="1"/>
  <c r="P2915" i="1"/>
  <c r="P2916" i="1"/>
  <c r="P2917" i="1"/>
  <c r="P2918" i="1"/>
  <c r="P2919" i="1"/>
  <c r="P2920" i="1"/>
  <c r="P2921"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1309"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33"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1864" i="1"/>
  <c r="O286" i="1"/>
  <c r="O287" i="1"/>
  <c r="O288" i="1"/>
  <c r="O285" i="1"/>
  <c r="O290" i="1"/>
  <c r="O2552" i="1"/>
  <c r="O292" i="1"/>
  <c r="O293" i="1"/>
  <c r="O294" i="1"/>
  <c r="O295" i="1"/>
  <c r="O296" i="1"/>
  <c r="O297" i="1"/>
  <c r="O1575" i="1"/>
  <c r="O299" i="1"/>
  <c r="O300" i="1"/>
  <c r="O301" i="1"/>
  <c r="O302" i="1"/>
  <c r="O303" i="1"/>
  <c r="O304" i="1"/>
  <c r="O141" i="1"/>
  <c r="O306" i="1"/>
  <c r="O307" i="1"/>
  <c r="O308" i="1"/>
  <c r="O305" i="1"/>
  <c r="O310" i="1"/>
  <c r="O311" i="1"/>
  <c r="O312" i="1"/>
  <c r="O313" i="1"/>
  <c r="O314" i="1"/>
  <c r="O315" i="1"/>
  <c r="O316" i="1"/>
  <c r="O317" i="1"/>
  <c r="O318" i="1"/>
  <c r="O30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319"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516"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2551"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653" i="1"/>
  <c r="O737" i="1"/>
  <c r="O738" i="1"/>
  <c r="O739" i="1"/>
  <c r="O740" i="1"/>
  <c r="O741" i="1"/>
  <c r="O742" i="1"/>
  <c r="O743" i="1"/>
  <c r="O744" i="1"/>
  <c r="O745" i="1"/>
  <c r="O746" i="1"/>
  <c r="O747" i="1"/>
  <c r="O748" i="1"/>
  <c r="O749" i="1"/>
  <c r="O750" i="1"/>
  <c r="O751" i="1"/>
  <c r="O752" i="1"/>
  <c r="O753" i="1"/>
  <c r="O754" i="1"/>
  <c r="O755" i="1"/>
  <c r="O1534" i="1"/>
  <c r="O757" i="1"/>
  <c r="O758" i="1"/>
  <c r="O759" i="1"/>
  <c r="O1847" i="1"/>
  <c r="O761" i="1"/>
  <c r="O762" i="1"/>
  <c r="O763" i="1"/>
  <c r="O764" i="1"/>
  <c r="O765" i="1"/>
  <c r="O766" i="1"/>
  <c r="O767" i="1"/>
  <c r="O768" i="1"/>
  <c r="O769" i="1"/>
  <c r="O770" i="1"/>
  <c r="O771" i="1"/>
  <c r="O772" i="1"/>
  <c r="O773" i="1"/>
  <c r="O774" i="1"/>
  <c r="O2549"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2076"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736"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2075"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853"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363"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756" i="1"/>
  <c r="O1204" i="1"/>
  <c r="O1205" i="1"/>
  <c r="O1206" i="1"/>
  <c r="O1810" i="1"/>
  <c r="O1208" i="1"/>
  <c r="O1209" i="1"/>
  <c r="O1210" i="1"/>
  <c r="O1211" i="1"/>
  <c r="O1212" i="1"/>
  <c r="O1213" i="1"/>
  <c r="O1214" i="1"/>
  <c r="O1215" i="1"/>
  <c r="O1216" i="1"/>
  <c r="O1217" i="1"/>
  <c r="O1218" i="1"/>
  <c r="O1219" i="1"/>
  <c r="O1220" i="1"/>
  <c r="O1221" i="1"/>
  <c r="O1222" i="1"/>
  <c r="O760"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849"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072" i="1"/>
  <c r="O1290" i="1"/>
  <c r="O1291" i="1"/>
  <c r="O1292" i="1"/>
  <c r="O1293" i="1"/>
  <c r="O1203" i="1"/>
  <c r="O1295" i="1"/>
  <c r="O1296" i="1"/>
  <c r="O1297" i="1"/>
  <c r="O1298" i="1"/>
  <c r="O1299" i="1"/>
  <c r="O1300" i="1"/>
  <c r="O1301" i="1"/>
  <c r="O1302" i="1"/>
  <c r="O1303" i="1"/>
  <c r="O1304" i="1"/>
  <c r="O1305" i="1"/>
  <c r="O1306" i="1"/>
  <c r="O1307" i="1"/>
  <c r="O1308" i="1"/>
  <c r="O2165"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998" i="1"/>
  <c r="O1356" i="1"/>
  <c r="O1357" i="1"/>
  <c r="O1358" i="1"/>
  <c r="O1359" i="1"/>
  <c r="O1360" i="1"/>
  <c r="O1361" i="1"/>
  <c r="O1362" i="1"/>
  <c r="O255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O1467" i="1"/>
  <c r="O1468" i="1"/>
  <c r="O1469" i="1"/>
  <c r="O1470" i="1"/>
  <c r="O1471" i="1"/>
  <c r="O1472" i="1"/>
  <c r="O1473" i="1"/>
  <c r="O1474" i="1"/>
  <c r="O1475" i="1"/>
  <c r="O1476" i="1"/>
  <c r="O1477" i="1"/>
  <c r="O1478" i="1"/>
  <c r="O1479" i="1"/>
  <c r="O1480" i="1"/>
  <c r="O1481" i="1"/>
  <c r="O1482" i="1"/>
  <c r="O1483" i="1"/>
  <c r="O1484" i="1"/>
  <c r="O1485" i="1"/>
  <c r="O1486" i="1"/>
  <c r="O1487" i="1"/>
  <c r="O1488" i="1"/>
  <c r="O1489" i="1"/>
  <c r="O1490" i="1"/>
  <c r="O1491" i="1"/>
  <c r="O1492" i="1"/>
  <c r="O1493" i="1"/>
  <c r="O1494" i="1"/>
  <c r="O1495" i="1"/>
  <c r="O1496" i="1"/>
  <c r="O1497" i="1"/>
  <c r="O1498" i="1"/>
  <c r="O1499" i="1"/>
  <c r="O1500" i="1"/>
  <c r="O1501" i="1"/>
  <c r="O1502" i="1"/>
  <c r="O1503" i="1"/>
  <c r="O1504" i="1"/>
  <c r="O1505" i="1"/>
  <c r="O1506" i="1"/>
  <c r="O1507" i="1"/>
  <c r="O1508" i="1"/>
  <c r="O1509" i="1"/>
  <c r="O1510" i="1"/>
  <c r="O1511" i="1"/>
  <c r="O1512" i="1"/>
  <c r="O1513" i="1"/>
  <c r="O1514" i="1"/>
  <c r="O1515" i="1"/>
  <c r="O1516" i="1"/>
  <c r="O1517" i="1"/>
  <c r="O1518" i="1"/>
  <c r="O1519" i="1"/>
  <c r="O1520" i="1"/>
  <c r="O1521" i="1"/>
  <c r="O1522" i="1"/>
  <c r="O1523" i="1"/>
  <c r="O1524" i="1"/>
  <c r="O1525" i="1"/>
  <c r="O1526" i="1"/>
  <c r="O1527" i="1"/>
  <c r="O1528" i="1"/>
  <c r="O1529" i="1"/>
  <c r="O1530" i="1"/>
  <c r="O1531" i="1"/>
  <c r="O1532" i="1"/>
  <c r="O1533" i="1"/>
  <c r="O1223" i="1"/>
  <c r="O1535" i="1"/>
  <c r="O1536" i="1"/>
  <c r="O1537" i="1"/>
  <c r="O1538" i="1"/>
  <c r="O1539" i="1"/>
  <c r="O1540" i="1"/>
  <c r="O1541" i="1"/>
  <c r="O1542" i="1"/>
  <c r="O1543" i="1"/>
  <c r="O1544" i="1"/>
  <c r="O1545" i="1"/>
  <c r="O1546" i="1"/>
  <c r="O1547" i="1"/>
  <c r="O1548" i="1"/>
  <c r="O1549" i="1"/>
  <c r="O1550" i="1"/>
  <c r="O1551" i="1"/>
  <c r="O1552" i="1"/>
  <c r="O1553" i="1"/>
  <c r="O1554" i="1"/>
  <c r="O1555" i="1"/>
  <c r="O1556" i="1"/>
  <c r="O1557" i="1"/>
  <c r="O1558" i="1"/>
  <c r="O1559" i="1"/>
  <c r="O1560" i="1"/>
  <c r="O1561" i="1"/>
  <c r="O1562" i="1"/>
  <c r="O1563" i="1"/>
  <c r="O1564" i="1"/>
  <c r="O1565" i="1"/>
  <c r="O2008" i="1"/>
  <c r="O1567" i="1"/>
  <c r="O1568" i="1"/>
  <c r="O1569" i="1"/>
  <c r="O1570" i="1"/>
  <c r="O1571" i="1"/>
  <c r="O1572" i="1"/>
  <c r="O1573" i="1"/>
  <c r="O1574" i="1"/>
  <c r="O1207" i="1"/>
  <c r="O1576" i="1"/>
  <c r="O1577" i="1"/>
  <c r="O1578" i="1"/>
  <c r="O1579" i="1"/>
  <c r="O1580" i="1"/>
  <c r="O1581" i="1"/>
  <c r="O1582" i="1"/>
  <c r="O1583" i="1"/>
  <c r="O1584" i="1"/>
  <c r="O1585" i="1"/>
  <c r="O1586" i="1"/>
  <c r="O1587" i="1"/>
  <c r="O1588" i="1"/>
  <c r="O1589" i="1"/>
  <c r="O1590" i="1"/>
  <c r="O1591" i="1"/>
  <c r="O1592" i="1"/>
  <c r="O1593" i="1"/>
  <c r="O1594" i="1"/>
  <c r="O1595" i="1"/>
  <c r="O1596" i="1"/>
  <c r="O1597" i="1"/>
  <c r="O1598" i="1"/>
  <c r="O1599" i="1"/>
  <c r="O1600" i="1"/>
  <c r="O1601" i="1"/>
  <c r="O1602" i="1"/>
  <c r="O1603" i="1"/>
  <c r="O1604" i="1"/>
  <c r="O1605" i="1"/>
  <c r="O1606" i="1"/>
  <c r="O1607" i="1"/>
  <c r="O1608" i="1"/>
  <c r="O1609" i="1"/>
  <c r="O1610" i="1"/>
  <c r="O1611" i="1"/>
  <c r="O1612" i="1"/>
  <c r="O1613" i="1"/>
  <c r="O1614" i="1"/>
  <c r="O1615" i="1"/>
  <c r="O1616" i="1"/>
  <c r="O1617" i="1"/>
  <c r="O1618" i="1"/>
  <c r="O1619" i="1"/>
  <c r="O1620" i="1"/>
  <c r="O1621" i="1"/>
  <c r="O1622" i="1"/>
  <c r="O1623" i="1"/>
  <c r="O1624" i="1"/>
  <c r="O1625" i="1"/>
  <c r="O1626" i="1"/>
  <c r="O1627" i="1"/>
  <c r="O1628" i="1"/>
  <c r="O1629" i="1"/>
  <c r="O1630" i="1"/>
  <c r="O1631" i="1"/>
  <c r="O1632" i="1"/>
  <c r="O1633" i="1"/>
  <c r="O1634" i="1"/>
  <c r="O1635" i="1"/>
  <c r="O1636" i="1"/>
  <c r="O1637" i="1"/>
  <c r="O1638" i="1"/>
  <c r="O1639" i="1"/>
  <c r="O1640" i="1"/>
  <c r="O1641" i="1"/>
  <c r="O1642" i="1"/>
  <c r="O1643" i="1"/>
  <c r="O1644" i="1"/>
  <c r="O1645" i="1"/>
  <c r="O1646" i="1"/>
  <c r="O1647" i="1"/>
  <c r="O1648" i="1"/>
  <c r="O1649" i="1"/>
  <c r="O1650" i="1"/>
  <c r="O1651" i="1"/>
  <c r="O1652" i="1"/>
  <c r="O1653" i="1"/>
  <c r="O1654" i="1"/>
  <c r="O1655" i="1"/>
  <c r="O1656" i="1"/>
  <c r="O1657" i="1"/>
  <c r="O1658" i="1"/>
  <c r="O1659" i="1"/>
  <c r="O1660" i="1"/>
  <c r="O1661" i="1"/>
  <c r="O1662" i="1"/>
  <c r="O1663" i="1"/>
  <c r="O1664" i="1"/>
  <c r="O1665" i="1"/>
  <c r="O1666" i="1"/>
  <c r="O1667" i="1"/>
  <c r="O1668" i="1"/>
  <c r="O1669" i="1"/>
  <c r="O1670" i="1"/>
  <c r="O1671" i="1"/>
  <c r="O1672" i="1"/>
  <c r="O1673" i="1"/>
  <c r="O1674" i="1"/>
  <c r="O1675" i="1"/>
  <c r="O1676" i="1"/>
  <c r="O1677" i="1"/>
  <c r="O1678" i="1"/>
  <c r="O1679" i="1"/>
  <c r="O1680" i="1"/>
  <c r="O1681" i="1"/>
  <c r="O1682" i="1"/>
  <c r="O1683" i="1"/>
  <c r="O1684" i="1"/>
  <c r="O1685" i="1"/>
  <c r="O1686" i="1"/>
  <c r="O1687" i="1"/>
  <c r="O1688" i="1"/>
  <c r="O1689" i="1"/>
  <c r="O1690" i="1"/>
  <c r="O1691" i="1"/>
  <c r="O1692" i="1"/>
  <c r="O1693" i="1"/>
  <c r="O1694" i="1"/>
  <c r="O1695" i="1"/>
  <c r="O1696" i="1"/>
  <c r="O1697" i="1"/>
  <c r="O1698" i="1"/>
  <c r="O1699" i="1"/>
  <c r="O1700" i="1"/>
  <c r="O1701" i="1"/>
  <c r="O1702" i="1"/>
  <c r="O1703" i="1"/>
  <c r="O1704" i="1"/>
  <c r="O1705" i="1"/>
  <c r="O1706" i="1"/>
  <c r="O1707" i="1"/>
  <c r="O1708" i="1"/>
  <c r="O1709" i="1"/>
  <c r="O1710" i="1"/>
  <c r="O1711" i="1"/>
  <c r="O1712" i="1"/>
  <c r="O1713" i="1"/>
  <c r="O1714" i="1"/>
  <c r="O1715" i="1"/>
  <c r="O1716" i="1"/>
  <c r="O1717" i="1"/>
  <c r="O1718" i="1"/>
  <c r="O1719" i="1"/>
  <c r="O1720" i="1"/>
  <c r="O1721" i="1"/>
  <c r="O1722" i="1"/>
  <c r="O1723" i="1"/>
  <c r="O1724" i="1"/>
  <c r="O1725" i="1"/>
  <c r="O1726" i="1"/>
  <c r="O1727" i="1"/>
  <c r="O1728" i="1"/>
  <c r="O1729" i="1"/>
  <c r="O1730" i="1"/>
  <c r="O1731" i="1"/>
  <c r="O1732" i="1"/>
  <c r="O1733" i="1"/>
  <c r="O1734" i="1"/>
  <c r="O1735" i="1"/>
  <c r="O1736" i="1"/>
  <c r="O1737" i="1"/>
  <c r="O1738" i="1"/>
  <c r="O1739" i="1"/>
  <c r="O1740" i="1"/>
  <c r="O1741" i="1"/>
  <c r="O1742" i="1"/>
  <c r="O1743" i="1"/>
  <c r="O1744" i="1"/>
  <c r="O1745" i="1"/>
  <c r="O1746" i="1"/>
  <c r="O1747" i="1"/>
  <c r="O1748" i="1"/>
  <c r="O1749" i="1"/>
  <c r="O1750" i="1"/>
  <c r="O1751" i="1"/>
  <c r="O1752" i="1"/>
  <c r="O1753" i="1"/>
  <c r="O1754" i="1"/>
  <c r="O1755" i="1"/>
  <c r="O1756" i="1"/>
  <c r="O1757" i="1"/>
  <c r="O1758" i="1"/>
  <c r="O1759" i="1"/>
  <c r="O1760" i="1"/>
  <c r="O1761" i="1"/>
  <c r="O1762" i="1"/>
  <c r="O1763" i="1"/>
  <c r="O1764" i="1"/>
  <c r="O1765" i="1"/>
  <c r="O1766" i="1"/>
  <c r="O1767" i="1"/>
  <c r="O1768" i="1"/>
  <c r="O1769" i="1"/>
  <c r="O1770" i="1"/>
  <c r="O1771" i="1"/>
  <c r="O1772" i="1"/>
  <c r="O1773" i="1"/>
  <c r="O1774" i="1"/>
  <c r="O1775" i="1"/>
  <c r="O1776" i="1"/>
  <c r="O1777" i="1"/>
  <c r="O1778" i="1"/>
  <c r="O1779" i="1"/>
  <c r="O1780" i="1"/>
  <c r="O1781" i="1"/>
  <c r="O1782" i="1"/>
  <c r="O1783" i="1"/>
  <c r="O1784" i="1"/>
  <c r="O1785" i="1"/>
  <c r="O1786" i="1"/>
  <c r="O1787" i="1"/>
  <c r="O1788" i="1"/>
  <c r="O1789" i="1"/>
  <c r="O1790" i="1"/>
  <c r="O1791" i="1"/>
  <c r="O1792" i="1"/>
  <c r="O1793" i="1"/>
  <c r="O1794" i="1"/>
  <c r="O1795" i="1"/>
  <c r="O1796" i="1"/>
  <c r="O1797" i="1"/>
  <c r="O1798" i="1"/>
  <c r="O1799" i="1"/>
  <c r="O1800" i="1"/>
  <c r="O1801" i="1"/>
  <c r="O1802" i="1"/>
  <c r="O1803" i="1"/>
  <c r="O1804" i="1"/>
  <c r="O1805" i="1"/>
  <c r="O1806" i="1"/>
  <c r="O1807" i="1"/>
  <c r="O1808" i="1"/>
  <c r="O1809" i="1"/>
  <c r="O289" i="1"/>
  <c r="O1811" i="1"/>
  <c r="O1812" i="1"/>
  <c r="O1813" i="1"/>
  <c r="O1814" i="1"/>
  <c r="O1815" i="1"/>
  <c r="O1816" i="1"/>
  <c r="O1817" i="1"/>
  <c r="O1818" i="1"/>
  <c r="O1819" i="1"/>
  <c r="O1820" i="1"/>
  <c r="O1821" i="1"/>
  <c r="O1822" i="1"/>
  <c r="O1823" i="1"/>
  <c r="O1824" i="1"/>
  <c r="O1825" i="1"/>
  <c r="O1826" i="1"/>
  <c r="O1827" i="1"/>
  <c r="O298" i="1"/>
  <c r="O1829" i="1"/>
  <c r="O1830" i="1"/>
  <c r="O1831" i="1"/>
  <c r="O1832" i="1"/>
  <c r="O1833" i="1"/>
  <c r="O1834" i="1"/>
  <c r="O1835" i="1"/>
  <c r="O1836" i="1"/>
  <c r="O1837" i="1"/>
  <c r="O1838" i="1"/>
  <c r="O1839" i="1"/>
  <c r="O1840" i="1"/>
  <c r="O1841" i="1"/>
  <c r="O1842" i="1"/>
  <c r="O1843" i="1"/>
  <c r="O1844" i="1"/>
  <c r="O1845" i="1"/>
  <c r="O1846" i="1"/>
  <c r="O1253" i="1"/>
  <c r="O1848" i="1"/>
  <c r="O1849" i="1"/>
  <c r="O1850" i="1"/>
  <c r="O1851" i="1"/>
  <c r="O1852" i="1"/>
  <c r="O2699" i="1"/>
  <c r="O1854" i="1"/>
  <c r="O1855" i="1"/>
  <c r="O1856" i="1"/>
  <c r="O1857" i="1"/>
  <c r="O1858" i="1"/>
  <c r="O805" i="1"/>
  <c r="O1860" i="1"/>
  <c r="O1861" i="1"/>
  <c r="O1862" i="1"/>
  <c r="O1863" i="1"/>
  <c r="O2184" i="1"/>
  <c r="O1865" i="1"/>
  <c r="O1866" i="1"/>
  <c r="O1867" i="1"/>
  <c r="O1868" i="1"/>
  <c r="O1869" i="1"/>
  <c r="O1870" i="1"/>
  <c r="O1871" i="1"/>
  <c r="O1872" i="1"/>
  <c r="O1873" i="1"/>
  <c r="O1874" i="1"/>
  <c r="O1875" i="1"/>
  <c r="O775" i="1"/>
  <c r="O1877" i="1"/>
  <c r="O1878" i="1"/>
  <c r="O1879" i="1"/>
  <c r="O1880" i="1"/>
  <c r="O1881" i="1"/>
  <c r="O1882" i="1"/>
  <c r="O1883" i="1"/>
  <c r="O1884" i="1"/>
  <c r="O1885" i="1"/>
  <c r="O1886" i="1"/>
  <c r="O1887" i="1"/>
  <c r="O1888" i="1"/>
  <c r="O1889" i="1"/>
  <c r="O1890" i="1"/>
  <c r="O1891" i="1"/>
  <c r="O1892" i="1"/>
  <c r="O1893" i="1"/>
  <c r="O1894" i="1"/>
  <c r="O1895" i="1"/>
  <c r="O1896" i="1"/>
  <c r="O1897" i="1"/>
  <c r="O1898" i="1"/>
  <c r="O1899" i="1"/>
  <c r="O1900" i="1"/>
  <c r="O1901" i="1"/>
  <c r="O1902" i="1"/>
  <c r="O1903" i="1"/>
  <c r="O1904" i="1"/>
  <c r="O1905" i="1"/>
  <c r="O1906" i="1"/>
  <c r="O1907" i="1"/>
  <c r="O1908" i="1"/>
  <c r="O1909" i="1"/>
  <c r="O1910" i="1"/>
  <c r="O1911" i="1"/>
  <c r="O1912" i="1"/>
  <c r="O1913" i="1"/>
  <c r="O1914" i="1"/>
  <c r="O1915" i="1"/>
  <c r="O1916" i="1"/>
  <c r="O1917" i="1"/>
  <c r="O1918" i="1"/>
  <c r="O1919" i="1"/>
  <c r="O1920" i="1"/>
  <c r="O1921" i="1"/>
  <c r="O1922" i="1"/>
  <c r="O1923" i="1"/>
  <c r="O1924" i="1"/>
  <c r="O1925" i="1"/>
  <c r="O1926" i="1"/>
  <c r="O1927" i="1"/>
  <c r="O1928" i="1"/>
  <c r="O1929" i="1"/>
  <c r="O1930" i="1"/>
  <c r="O1355" i="1"/>
  <c r="O1932" i="1"/>
  <c r="O1933" i="1"/>
  <c r="O1934" i="1"/>
  <c r="O1935" i="1"/>
  <c r="O1936" i="1"/>
  <c r="O1937" i="1"/>
  <c r="O1938" i="1"/>
  <c r="O1939" i="1"/>
  <c r="O1940" i="1"/>
  <c r="O1941" i="1"/>
  <c r="O1942" i="1"/>
  <c r="O1943" i="1"/>
  <c r="O1944" i="1"/>
  <c r="O1566" i="1"/>
  <c r="O1946" i="1"/>
  <c r="O1947" i="1"/>
  <c r="O1948" i="1"/>
  <c r="O1949" i="1"/>
  <c r="O1950" i="1"/>
  <c r="O1951" i="1"/>
  <c r="O1952" i="1"/>
  <c r="O1953" i="1"/>
  <c r="O1954" i="1"/>
  <c r="O1955" i="1"/>
  <c r="O1956" i="1"/>
  <c r="O1957" i="1"/>
  <c r="O1958" i="1"/>
  <c r="O1959" i="1"/>
  <c r="O1960" i="1"/>
  <c r="O1961" i="1"/>
  <c r="O1962" i="1"/>
  <c r="O1963" i="1"/>
  <c r="O1964" i="1"/>
  <c r="O1965" i="1"/>
  <c r="O1828" i="1"/>
  <c r="O1967" i="1"/>
  <c r="O1968" i="1"/>
  <c r="O1969" i="1"/>
  <c r="O1970" i="1"/>
  <c r="O1971" i="1"/>
  <c r="O1972" i="1"/>
  <c r="O1973" i="1"/>
  <c r="O1974" i="1"/>
  <c r="O1975" i="1"/>
  <c r="O1976" i="1"/>
  <c r="O1977" i="1"/>
  <c r="O1978" i="1"/>
  <c r="O1979" i="1"/>
  <c r="O1980" i="1"/>
  <c r="O1981" i="1"/>
  <c r="O1982" i="1"/>
  <c r="O1983" i="1"/>
  <c r="O1984" i="1"/>
  <c r="O1985" i="1"/>
  <c r="O1986" i="1"/>
  <c r="O1987" i="1"/>
  <c r="O1988" i="1"/>
  <c r="O1989" i="1"/>
  <c r="O1990" i="1"/>
  <c r="O1991" i="1"/>
  <c r="O1992" i="1"/>
  <c r="O1993" i="1"/>
  <c r="O1994" i="1"/>
  <c r="O1995" i="1"/>
  <c r="O1996" i="1"/>
  <c r="O1997" i="1"/>
  <c r="O1998" i="1"/>
  <c r="O1999" i="1"/>
  <c r="O2000" i="1"/>
  <c r="O2001" i="1"/>
  <c r="O2002" i="1"/>
  <c r="O2003" i="1"/>
  <c r="O2004" i="1"/>
  <c r="O2005" i="1"/>
  <c r="O2006" i="1"/>
  <c r="O1876" i="1"/>
  <c r="O1931" i="1"/>
  <c r="O2009" i="1"/>
  <c r="O2010" i="1"/>
  <c r="O2011" i="1"/>
  <c r="O2012" i="1"/>
  <c r="O2013" i="1"/>
  <c r="O2014" i="1"/>
  <c r="O1945" i="1"/>
  <c r="O2016" i="1"/>
  <c r="O2017" i="1"/>
  <c r="O2018" i="1"/>
  <c r="O2019" i="1"/>
  <c r="O2020" i="1"/>
  <c r="O2021" i="1"/>
  <c r="O2022" i="1"/>
  <c r="O2023" i="1"/>
  <c r="O2024" i="1"/>
  <c r="O2025" i="1"/>
  <c r="O2026" i="1"/>
  <c r="O2027" i="1"/>
  <c r="O2028" i="1"/>
  <c r="O2029" i="1"/>
  <c r="O1966" i="1"/>
  <c r="O2031" i="1"/>
  <c r="O2032" i="1"/>
  <c r="O2033" i="1"/>
  <c r="O2034" i="1"/>
  <c r="O2035" i="1"/>
  <c r="O2036" i="1"/>
  <c r="O2037" i="1"/>
  <c r="O2038" i="1"/>
  <c r="O2039" i="1"/>
  <c r="O2040" i="1"/>
  <c r="O2041" i="1"/>
  <c r="O2007" i="1"/>
  <c r="O2043" i="1"/>
  <c r="O2044" i="1"/>
  <c r="O2045" i="1"/>
  <c r="O2046" i="1"/>
  <c r="O2047" i="1"/>
  <c r="O2048" i="1"/>
  <c r="O2049" i="1"/>
  <c r="O2050" i="1"/>
  <c r="O2051" i="1"/>
  <c r="O2052" i="1"/>
  <c r="O2053" i="1"/>
  <c r="O2054" i="1"/>
  <c r="O2055" i="1"/>
  <c r="O2015" i="1"/>
  <c r="O2057" i="1"/>
  <c r="O2058" i="1"/>
  <c r="O2059" i="1"/>
  <c r="O2060" i="1"/>
  <c r="O2061" i="1"/>
  <c r="O2062" i="1"/>
  <c r="O2063" i="1"/>
  <c r="O2064" i="1"/>
  <c r="O2065" i="1"/>
  <c r="O2066" i="1"/>
  <c r="O2067" i="1"/>
  <c r="O2068" i="1"/>
  <c r="O2069" i="1"/>
  <c r="O2070" i="1"/>
  <c r="O2071" i="1"/>
  <c r="O2072" i="1"/>
  <c r="O2073" i="1"/>
  <c r="O2030" i="1"/>
  <c r="O2042" i="1"/>
  <c r="O2056" i="1"/>
  <c r="O2077" i="1"/>
  <c r="O2074" i="1"/>
  <c r="O2079" i="1"/>
  <c r="O2080" i="1"/>
  <c r="O2081" i="1"/>
  <c r="O2082" i="1"/>
  <c r="O2083" i="1"/>
  <c r="O2084" i="1"/>
  <c r="O2085" i="1"/>
  <c r="O2086" i="1"/>
  <c r="O2087" i="1"/>
  <c r="O2088" i="1"/>
  <c r="O2089" i="1"/>
  <c r="O2090" i="1"/>
  <c r="O2091" i="1"/>
  <c r="O2092" i="1"/>
  <c r="O2093" i="1"/>
  <c r="O2094" i="1"/>
  <c r="O2095" i="1"/>
  <c r="O2096" i="1"/>
  <c r="O2097" i="1"/>
  <c r="O2098" i="1"/>
  <c r="O2099" i="1"/>
  <c r="O2100" i="1"/>
  <c r="O2101" i="1"/>
  <c r="O2102" i="1"/>
  <c r="O2103" i="1"/>
  <c r="O2104" i="1"/>
  <c r="O2105" i="1"/>
  <c r="O2106" i="1"/>
  <c r="O2107" i="1"/>
  <c r="O2108" i="1"/>
  <c r="O2109" i="1"/>
  <c r="O2110" i="1"/>
  <c r="O2111" i="1"/>
  <c r="O2112" i="1"/>
  <c r="O2113" i="1"/>
  <c r="O2114" i="1"/>
  <c r="O2115" i="1"/>
  <c r="O2116" i="1"/>
  <c r="O2117" i="1"/>
  <c r="O2118" i="1"/>
  <c r="O2119" i="1"/>
  <c r="O2120" i="1"/>
  <c r="O2121" i="1"/>
  <c r="O2122" i="1"/>
  <c r="O2123" i="1"/>
  <c r="O2124" i="1"/>
  <c r="O2125" i="1"/>
  <c r="O2126" i="1"/>
  <c r="O2127" i="1"/>
  <c r="O2128" i="1"/>
  <c r="O2129" i="1"/>
  <c r="O2130" i="1"/>
  <c r="O2131" i="1"/>
  <c r="O2132" i="1"/>
  <c r="O2133" i="1"/>
  <c r="O2134" i="1"/>
  <c r="O2135" i="1"/>
  <c r="O2136" i="1"/>
  <c r="O2137" i="1"/>
  <c r="O2138" i="1"/>
  <c r="O2139" i="1"/>
  <c r="O2140" i="1"/>
  <c r="O2141" i="1"/>
  <c r="O2142" i="1"/>
  <c r="O2143" i="1"/>
  <c r="O2144" i="1"/>
  <c r="O2145" i="1"/>
  <c r="O2146" i="1"/>
  <c r="O2147" i="1"/>
  <c r="O2148" i="1"/>
  <c r="O2149" i="1"/>
  <c r="O2150" i="1"/>
  <c r="O2151" i="1"/>
  <c r="O2152" i="1"/>
  <c r="O2153" i="1"/>
  <c r="O2154" i="1"/>
  <c r="O2155" i="1"/>
  <c r="O2156" i="1"/>
  <c r="O2157" i="1"/>
  <c r="O2158" i="1"/>
  <c r="O2159" i="1"/>
  <c r="O2160" i="1"/>
  <c r="O2161" i="1"/>
  <c r="O2162" i="1"/>
  <c r="O2163" i="1"/>
  <c r="O2164" i="1"/>
  <c r="O1289" i="1"/>
  <c r="O2166" i="1"/>
  <c r="O2167" i="1"/>
  <c r="O2168" i="1"/>
  <c r="O2169" i="1"/>
  <c r="O2170" i="1"/>
  <c r="O2171" i="1"/>
  <c r="O2172" i="1"/>
  <c r="O2173" i="1"/>
  <c r="O2174" i="1"/>
  <c r="O2175" i="1"/>
  <c r="O2176" i="1"/>
  <c r="O2177" i="1"/>
  <c r="O2178" i="1"/>
  <c r="O2179" i="1"/>
  <c r="O2180" i="1"/>
  <c r="O2181" i="1"/>
  <c r="O2182" i="1"/>
  <c r="O2183" i="1"/>
  <c r="O684" i="1"/>
  <c r="O2185" i="1"/>
  <c r="O2186" i="1"/>
  <c r="O2187" i="1"/>
  <c r="O2188" i="1"/>
  <c r="O2189" i="1"/>
  <c r="O2190" i="1"/>
  <c r="O2191" i="1"/>
  <c r="O2192" i="1"/>
  <c r="O2193" i="1"/>
  <c r="O2194" i="1"/>
  <c r="O2195" i="1"/>
  <c r="O2196" i="1"/>
  <c r="O2197" i="1"/>
  <c r="O2198" i="1"/>
  <c r="O2199" i="1"/>
  <c r="O2200" i="1"/>
  <c r="O2201" i="1"/>
  <c r="O2202" i="1"/>
  <c r="O2203" i="1"/>
  <c r="O2204" i="1"/>
  <c r="O2205" i="1"/>
  <c r="O2206" i="1"/>
  <c r="O2207" i="1"/>
  <c r="O2208" i="1"/>
  <c r="O2209" i="1"/>
  <c r="O2210" i="1"/>
  <c r="O2211" i="1"/>
  <c r="O2212" i="1"/>
  <c r="O2213" i="1"/>
  <c r="O2214" i="1"/>
  <c r="O2215" i="1"/>
  <c r="O2216" i="1"/>
  <c r="O2217" i="1"/>
  <c r="O2218" i="1"/>
  <c r="O2219" i="1"/>
  <c r="O2220" i="1"/>
  <c r="O2221" i="1"/>
  <c r="O2222" i="1"/>
  <c r="O2223" i="1"/>
  <c r="O2224" i="1"/>
  <c r="O2225" i="1"/>
  <c r="O2226" i="1"/>
  <c r="O2227" i="1"/>
  <c r="O2228" i="1"/>
  <c r="O2229" i="1"/>
  <c r="O2230" i="1"/>
  <c r="O2231" i="1"/>
  <c r="O2232" i="1"/>
  <c r="O2233" i="1"/>
  <c r="O2234" i="1"/>
  <c r="O2235" i="1"/>
  <c r="O2236" i="1"/>
  <c r="O2237" i="1"/>
  <c r="O2238" i="1"/>
  <c r="O2239" i="1"/>
  <c r="O2240" i="1"/>
  <c r="O2241" i="1"/>
  <c r="O2242" i="1"/>
  <c r="O2243" i="1"/>
  <c r="O2244" i="1"/>
  <c r="O2245" i="1"/>
  <c r="O2246" i="1"/>
  <c r="O2247" i="1"/>
  <c r="O2248" i="1"/>
  <c r="O2249" i="1"/>
  <c r="O2250" i="1"/>
  <c r="O2251" i="1"/>
  <c r="O2252" i="1"/>
  <c r="O2253" i="1"/>
  <c r="O2254" i="1"/>
  <c r="O2255" i="1"/>
  <c r="O2256" i="1"/>
  <c r="O2257" i="1"/>
  <c r="O2258" i="1"/>
  <c r="O2259" i="1"/>
  <c r="O2260" i="1"/>
  <c r="O2261" i="1"/>
  <c r="O2262" i="1"/>
  <c r="O2263" i="1"/>
  <c r="O2264" i="1"/>
  <c r="O2265" i="1"/>
  <c r="O2266" i="1"/>
  <c r="O2267" i="1"/>
  <c r="O2268" i="1"/>
  <c r="O2269" i="1"/>
  <c r="O2270" i="1"/>
  <c r="O2271" i="1"/>
  <c r="O2272" i="1"/>
  <c r="O2273" i="1"/>
  <c r="O2274" i="1"/>
  <c r="O2275" i="1"/>
  <c r="O2276" i="1"/>
  <c r="O2277" i="1"/>
  <c r="O2278" i="1"/>
  <c r="O2279" i="1"/>
  <c r="O2280" i="1"/>
  <c r="O2281" i="1"/>
  <c r="O2282" i="1"/>
  <c r="O2283" i="1"/>
  <c r="O2284" i="1"/>
  <c r="O2285" i="1"/>
  <c r="O2286" i="1"/>
  <c r="O2287" i="1"/>
  <c r="O2288" i="1"/>
  <c r="O2289" i="1"/>
  <c r="O2290" i="1"/>
  <c r="O2291" i="1"/>
  <c r="O2292" i="1"/>
  <c r="O2293" i="1"/>
  <c r="O2294" i="1"/>
  <c r="O2295" i="1"/>
  <c r="O2296" i="1"/>
  <c r="O2297" i="1"/>
  <c r="O2298" i="1"/>
  <c r="O2299" i="1"/>
  <c r="O2300" i="1"/>
  <c r="O2301" i="1"/>
  <c r="O2302" i="1"/>
  <c r="O2303" i="1"/>
  <c r="O2304" i="1"/>
  <c r="O2305" i="1"/>
  <c r="O2306" i="1"/>
  <c r="O2307" i="1"/>
  <c r="O2308" i="1"/>
  <c r="O2309" i="1"/>
  <c r="O2310" i="1"/>
  <c r="O2311" i="1"/>
  <c r="O2312" i="1"/>
  <c r="O2313" i="1"/>
  <c r="O2314" i="1"/>
  <c r="O2315" i="1"/>
  <c r="O2316" i="1"/>
  <c r="O2317" i="1"/>
  <c r="O2318" i="1"/>
  <c r="O2319" i="1"/>
  <c r="O2320" i="1"/>
  <c r="O2321" i="1"/>
  <c r="O2322" i="1"/>
  <c r="O2323" i="1"/>
  <c r="O2324" i="1"/>
  <c r="O2325" i="1"/>
  <c r="O2326" i="1"/>
  <c r="O2327" i="1"/>
  <c r="O2328" i="1"/>
  <c r="O2329" i="1"/>
  <c r="O2330" i="1"/>
  <c r="O2331" i="1"/>
  <c r="O2332" i="1"/>
  <c r="O2333" i="1"/>
  <c r="O2334" i="1"/>
  <c r="O2335" i="1"/>
  <c r="O2336" i="1"/>
  <c r="O2337" i="1"/>
  <c r="O2338" i="1"/>
  <c r="O2339" i="1"/>
  <c r="O2340" i="1"/>
  <c r="O2341" i="1"/>
  <c r="O2342" i="1"/>
  <c r="O2343" i="1"/>
  <c r="O2344" i="1"/>
  <c r="O2345" i="1"/>
  <c r="O2346" i="1"/>
  <c r="O2347" i="1"/>
  <c r="O2348" i="1"/>
  <c r="O2349" i="1"/>
  <c r="O2350" i="1"/>
  <c r="O2550" i="1"/>
  <c r="O2352" i="1"/>
  <c r="O2353" i="1"/>
  <c r="O2354" i="1"/>
  <c r="O2355" i="1"/>
  <c r="O2356" i="1"/>
  <c r="O2357" i="1"/>
  <c r="O2358" i="1"/>
  <c r="O2359" i="1"/>
  <c r="O2360" i="1"/>
  <c r="O2361" i="1"/>
  <c r="O2362" i="1"/>
  <c r="O2363" i="1"/>
  <c r="O2364" i="1"/>
  <c r="O2365" i="1"/>
  <c r="O2366" i="1"/>
  <c r="O2367" i="1"/>
  <c r="O2368" i="1"/>
  <c r="O2369" i="1"/>
  <c r="O2370" i="1"/>
  <c r="O2371" i="1"/>
  <c r="O2372" i="1"/>
  <c r="O2373" i="1"/>
  <c r="O2374" i="1"/>
  <c r="O2375" i="1"/>
  <c r="O2376" i="1"/>
  <c r="O2377" i="1"/>
  <c r="O2378" i="1"/>
  <c r="O2379" i="1"/>
  <c r="O2380" i="1"/>
  <c r="O2381" i="1"/>
  <c r="O2382" i="1"/>
  <c r="O2383" i="1"/>
  <c r="O2384" i="1"/>
  <c r="O2385" i="1"/>
  <c r="O2386" i="1"/>
  <c r="O2387" i="1"/>
  <c r="O2388" i="1"/>
  <c r="O2389" i="1"/>
  <c r="O2390" i="1"/>
  <c r="O2391" i="1"/>
  <c r="O2392" i="1"/>
  <c r="O2393" i="1"/>
  <c r="O2394" i="1"/>
  <c r="O2395" i="1"/>
  <c r="O2396" i="1"/>
  <c r="O2397" i="1"/>
  <c r="O2398" i="1"/>
  <c r="O2399" i="1"/>
  <c r="O2400" i="1"/>
  <c r="O2401" i="1"/>
  <c r="O2402" i="1"/>
  <c r="O2403" i="1"/>
  <c r="O2404" i="1"/>
  <c r="O2405" i="1"/>
  <c r="O2406" i="1"/>
  <c r="O2407" i="1"/>
  <c r="O2408" i="1"/>
  <c r="O2409" i="1"/>
  <c r="O2410" i="1"/>
  <c r="O2411" i="1"/>
  <c r="O2412" i="1"/>
  <c r="O2413" i="1"/>
  <c r="O2414" i="1"/>
  <c r="O2415" i="1"/>
  <c r="O2416" i="1"/>
  <c r="O2417" i="1"/>
  <c r="O2418" i="1"/>
  <c r="O2419" i="1"/>
  <c r="O2420" i="1"/>
  <c r="O2421" i="1"/>
  <c r="O2422" i="1"/>
  <c r="O2423" i="1"/>
  <c r="O2424" i="1"/>
  <c r="O2425" i="1"/>
  <c r="O2426" i="1"/>
  <c r="O2427" i="1"/>
  <c r="O2428" i="1"/>
  <c r="O2429" i="1"/>
  <c r="O2430" i="1"/>
  <c r="O2431" i="1"/>
  <c r="O2432" i="1"/>
  <c r="O2433" i="1"/>
  <c r="O2434" i="1"/>
  <c r="O2435" i="1"/>
  <c r="O2436" i="1"/>
  <c r="O2437" i="1"/>
  <c r="O2438" i="1"/>
  <c r="O2439" i="1"/>
  <c r="O2440" i="1"/>
  <c r="O2441" i="1"/>
  <c r="O2442" i="1"/>
  <c r="O2443" i="1"/>
  <c r="O2444" i="1"/>
  <c r="O2445" i="1"/>
  <c r="O2446" i="1"/>
  <c r="O2447" i="1"/>
  <c r="O2448" i="1"/>
  <c r="O2449" i="1"/>
  <c r="O2450" i="1"/>
  <c r="O2451" i="1"/>
  <c r="O2452" i="1"/>
  <c r="O2453" i="1"/>
  <c r="O2454" i="1"/>
  <c r="O2455" i="1"/>
  <c r="O2456" i="1"/>
  <c r="O2457" i="1"/>
  <c r="O2458" i="1"/>
  <c r="O2459" i="1"/>
  <c r="O2460" i="1"/>
  <c r="O2461" i="1"/>
  <c r="O2462" i="1"/>
  <c r="O2463" i="1"/>
  <c r="O2464" i="1"/>
  <c r="O2465" i="1"/>
  <c r="O2466" i="1"/>
  <c r="O2467" i="1"/>
  <c r="O2468" i="1"/>
  <c r="O2469" i="1"/>
  <c r="O2470" i="1"/>
  <c r="O2471" i="1"/>
  <c r="O2472" i="1"/>
  <c r="O2473" i="1"/>
  <c r="O2474" i="1"/>
  <c r="O2475" i="1"/>
  <c r="O2476" i="1"/>
  <c r="O2477" i="1"/>
  <c r="O2478" i="1"/>
  <c r="O2479" i="1"/>
  <c r="O2480" i="1"/>
  <c r="O2481" i="1"/>
  <c r="O2482" i="1"/>
  <c r="O2483" i="1"/>
  <c r="O2484" i="1"/>
  <c r="O2485" i="1"/>
  <c r="O2486" i="1"/>
  <c r="O2487" i="1"/>
  <c r="O2488" i="1"/>
  <c r="O291" i="1"/>
  <c r="O2490" i="1"/>
  <c r="O2491" i="1"/>
  <c r="O2492" i="1"/>
  <c r="O2493" i="1"/>
  <c r="O2494" i="1"/>
  <c r="O2495" i="1"/>
  <c r="O2496" i="1"/>
  <c r="O2497" i="1"/>
  <c r="O2498" i="1"/>
  <c r="O2499" i="1"/>
  <c r="O2500" i="1"/>
  <c r="O2501" i="1"/>
  <c r="O2502" i="1"/>
  <c r="O2503" i="1"/>
  <c r="O2504" i="1"/>
  <c r="O2505" i="1"/>
  <c r="O2506" i="1"/>
  <c r="O2507" i="1"/>
  <c r="O2508" i="1"/>
  <c r="O2509" i="1"/>
  <c r="O2510" i="1"/>
  <c r="O2511" i="1"/>
  <c r="O2512" i="1"/>
  <c r="O2513" i="1"/>
  <c r="O2514" i="1"/>
  <c r="O2515" i="1"/>
  <c r="O2516" i="1"/>
  <c r="O2517" i="1"/>
  <c r="O2518" i="1"/>
  <c r="O2519" i="1"/>
  <c r="O2520" i="1"/>
  <c r="O2521" i="1"/>
  <c r="O2522" i="1"/>
  <c r="O2523" i="1"/>
  <c r="O2524" i="1"/>
  <c r="O2525" i="1"/>
  <c r="O2526" i="1"/>
  <c r="O2527" i="1"/>
  <c r="O2528" i="1"/>
  <c r="O2529" i="1"/>
  <c r="O2530" i="1"/>
  <c r="O2531" i="1"/>
  <c r="O2532" i="1"/>
  <c r="O2533" i="1"/>
  <c r="O2534" i="1"/>
  <c r="O2535" i="1"/>
  <c r="O2536" i="1"/>
  <c r="O2537" i="1"/>
  <c r="O2538" i="1"/>
  <c r="O2539" i="1"/>
  <c r="O2540" i="1"/>
  <c r="O2541" i="1"/>
  <c r="O2542" i="1"/>
  <c r="O2543" i="1"/>
  <c r="O2544" i="1"/>
  <c r="O2545" i="1"/>
  <c r="O2546" i="1"/>
  <c r="O2547" i="1"/>
  <c r="O2548" i="1"/>
  <c r="O2489" i="1"/>
  <c r="O1154" i="1"/>
  <c r="O2351" i="1"/>
  <c r="O1859" i="1"/>
  <c r="O2078" i="1"/>
  <c r="O2554" i="1"/>
  <c r="O2555" i="1"/>
  <c r="O2556" i="1"/>
  <c r="O2557" i="1"/>
  <c r="O2558" i="1"/>
  <c r="O2559" i="1"/>
  <c r="O2560" i="1"/>
  <c r="O2561" i="1"/>
  <c r="O2562" i="1"/>
  <c r="O2563" i="1"/>
  <c r="O2564" i="1"/>
  <c r="O2565" i="1"/>
  <c r="O2566" i="1"/>
  <c r="O2567" i="1"/>
  <c r="O2568" i="1"/>
  <c r="O2569" i="1"/>
  <c r="O2570" i="1"/>
  <c r="O2571" i="1"/>
  <c r="O2572" i="1"/>
  <c r="O2573" i="1"/>
  <c r="O2574" i="1"/>
  <c r="O2575" i="1"/>
  <c r="O2576" i="1"/>
  <c r="O2577" i="1"/>
  <c r="O2578" i="1"/>
  <c r="O2579" i="1"/>
  <c r="O2580" i="1"/>
  <c r="O2581" i="1"/>
  <c r="O2582" i="1"/>
  <c r="O2583" i="1"/>
  <c r="O2584" i="1"/>
  <c r="O2585" i="1"/>
  <c r="O2586" i="1"/>
  <c r="O2587" i="1"/>
  <c r="O2588" i="1"/>
  <c r="O2589" i="1"/>
  <c r="O2590" i="1"/>
  <c r="O2591" i="1"/>
  <c r="O2592" i="1"/>
  <c r="O2593" i="1"/>
  <c r="O2594" i="1"/>
  <c r="O2595" i="1"/>
  <c r="O2596" i="1"/>
  <c r="O2597" i="1"/>
  <c r="O2598" i="1"/>
  <c r="O2599" i="1"/>
  <c r="O2600" i="1"/>
  <c r="O2601" i="1"/>
  <c r="O2602" i="1"/>
  <c r="O2603" i="1"/>
  <c r="O2604" i="1"/>
  <c r="O2605" i="1"/>
  <c r="O2606" i="1"/>
  <c r="O2607" i="1"/>
  <c r="O2608" i="1"/>
  <c r="O2609" i="1"/>
  <c r="O2610" i="1"/>
  <c r="O2611" i="1"/>
  <c r="O2612" i="1"/>
  <c r="O2613" i="1"/>
  <c r="O2614" i="1"/>
  <c r="O2615" i="1"/>
  <c r="O2616" i="1"/>
  <c r="O2617" i="1"/>
  <c r="O2618" i="1"/>
  <c r="O2619" i="1"/>
  <c r="O2620" i="1"/>
  <c r="O2621" i="1"/>
  <c r="O2622" i="1"/>
  <c r="O2623" i="1"/>
  <c r="O2624" i="1"/>
  <c r="O2625" i="1"/>
  <c r="O2626" i="1"/>
  <c r="O2627" i="1"/>
  <c r="O2628" i="1"/>
  <c r="O2629" i="1"/>
  <c r="O2630" i="1"/>
  <c r="O2631" i="1"/>
  <c r="O2632" i="1"/>
  <c r="O2633" i="1"/>
  <c r="O2634" i="1"/>
  <c r="O2635" i="1"/>
  <c r="O2636" i="1"/>
  <c r="O2637" i="1"/>
  <c r="O2638" i="1"/>
  <c r="O2639" i="1"/>
  <c r="O2640" i="1"/>
  <c r="O2641" i="1"/>
  <c r="O2642" i="1"/>
  <c r="O2643" i="1"/>
  <c r="O2644" i="1"/>
  <c r="O2645" i="1"/>
  <c r="O2646" i="1"/>
  <c r="O2647" i="1"/>
  <c r="O2648" i="1"/>
  <c r="O2649" i="1"/>
  <c r="O2650" i="1"/>
  <c r="O2651" i="1"/>
  <c r="O2652" i="1"/>
  <c r="O2653" i="1"/>
  <c r="O2654" i="1"/>
  <c r="O2655" i="1"/>
  <c r="O2656" i="1"/>
  <c r="O2657" i="1"/>
  <c r="O2658" i="1"/>
  <c r="O2659" i="1"/>
  <c r="O2660" i="1"/>
  <c r="O2661" i="1"/>
  <c r="O2662" i="1"/>
  <c r="O2663" i="1"/>
  <c r="O2664" i="1"/>
  <c r="O2665" i="1"/>
  <c r="O2666" i="1"/>
  <c r="O2667" i="1"/>
  <c r="O2668" i="1"/>
  <c r="O2669" i="1"/>
  <c r="O2670" i="1"/>
  <c r="O2671" i="1"/>
  <c r="O2672" i="1"/>
  <c r="O2673" i="1"/>
  <c r="O2674" i="1"/>
  <c r="O2675" i="1"/>
  <c r="O2676" i="1"/>
  <c r="O2677" i="1"/>
  <c r="O2678" i="1"/>
  <c r="O2679" i="1"/>
  <c r="O2680" i="1"/>
  <c r="O2681" i="1"/>
  <c r="O2682" i="1"/>
  <c r="O2683" i="1"/>
  <c r="O2684" i="1"/>
  <c r="O2685" i="1"/>
  <c r="O2686" i="1"/>
  <c r="O2687" i="1"/>
  <c r="O2688" i="1"/>
  <c r="O2689" i="1"/>
  <c r="O2690" i="1"/>
  <c r="O2691" i="1"/>
  <c r="O2692" i="1"/>
  <c r="O2693" i="1"/>
  <c r="O2694" i="1"/>
  <c r="O2695" i="1"/>
  <c r="O2696" i="1"/>
  <c r="O2697" i="1"/>
  <c r="O2698" i="1"/>
  <c r="O1294" i="1"/>
  <c r="O2700" i="1"/>
  <c r="O2701" i="1"/>
  <c r="O2702" i="1"/>
  <c r="O2703" i="1"/>
  <c r="O2704" i="1"/>
  <c r="O2705" i="1"/>
  <c r="O2706" i="1"/>
  <c r="O2707" i="1"/>
  <c r="O2708" i="1"/>
  <c r="O2709" i="1"/>
  <c r="O2710" i="1"/>
  <c r="O2711" i="1"/>
  <c r="O2712" i="1"/>
  <c r="O2713" i="1"/>
  <c r="O2714" i="1"/>
  <c r="O2715" i="1"/>
  <c r="O2716" i="1"/>
  <c r="O2717" i="1"/>
  <c r="O2718" i="1"/>
  <c r="O2719" i="1"/>
  <c r="O2720" i="1"/>
  <c r="O2721" i="1"/>
  <c r="O2722" i="1"/>
  <c r="O2723" i="1"/>
  <c r="O2724" i="1"/>
  <c r="O2725" i="1"/>
  <c r="O2726" i="1"/>
  <c r="O2727" i="1"/>
  <c r="O2728" i="1"/>
  <c r="O2729" i="1"/>
  <c r="O2730" i="1"/>
  <c r="O2731" i="1"/>
  <c r="O2732" i="1"/>
  <c r="O2733" i="1"/>
  <c r="O2734" i="1"/>
  <c r="O2735" i="1"/>
  <c r="O2736" i="1"/>
  <c r="O2737" i="1"/>
  <c r="O2738" i="1"/>
  <c r="O2739" i="1"/>
  <c r="O2740" i="1"/>
  <c r="O2741" i="1"/>
  <c r="O2742" i="1"/>
  <c r="O2743" i="1"/>
  <c r="O2744" i="1"/>
  <c r="O2745" i="1"/>
  <c r="O2746" i="1"/>
  <c r="O2747" i="1"/>
  <c r="O2748" i="1"/>
  <c r="O2749" i="1"/>
  <c r="O2750" i="1"/>
  <c r="O2751" i="1"/>
  <c r="O2752" i="1"/>
  <c r="O2753" i="1"/>
  <c r="O2754" i="1"/>
  <c r="O2755" i="1"/>
  <c r="O2756" i="1"/>
  <c r="O2757" i="1"/>
  <c r="O2758" i="1"/>
  <c r="O2759" i="1"/>
  <c r="O2760" i="1"/>
  <c r="O2761" i="1"/>
  <c r="O2762" i="1"/>
  <c r="O2763" i="1"/>
  <c r="O2764" i="1"/>
  <c r="O2765" i="1"/>
  <c r="O2766" i="1"/>
  <c r="O2767" i="1"/>
  <c r="O2768" i="1"/>
  <c r="O2769" i="1"/>
  <c r="O2770" i="1"/>
  <c r="O2771" i="1"/>
  <c r="O2772" i="1"/>
  <c r="O2773" i="1"/>
  <c r="O2774" i="1"/>
  <c r="O2775" i="1"/>
  <c r="O2776" i="1"/>
  <c r="O2777" i="1"/>
  <c r="O2778" i="1"/>
  <c r="O2779" i="1"/>
  <c r="O2780" i="1"/>
  <c r="O2781" i="1"/>
  <c r="O2782" i="1"/>
  <c r="O2783" i="1"/>
  <c r="O2784" i="1"/>
  <c r="O2785" i="1"/>
  <c r="O2786" i="1"/>
  <c r="O2787" i="1"/>
  <c r="O2788" i="1"/>
  <c r="O2789" i="1"/>
  <c r="O2790" i="1"/>
  <c r="O2791" i="1"/>
  <c r="O2792" i="1"/>
  <c r="O2793" i="1"/>
  <c r="O2794" i="1"/>
  <c r="O2795" i="1"/>
  <c r="O2796" i="1"/>
  <c r="O2797" i="1"/>
  <c r="O2798" i="1"/>
  <c r="O2799" i="1"/>
  <c r="O2800" i="1"/>
  <c r="O2801" i="1"/>
  <c r="O2802" i="1"/>
  <c r="O2803" i="1"/>
  <c r="O2804" i="1"/>
  <c r="O2805" i="1"/>
  <c r="O2806" i="1"/>
  <c r="O2807" i="1"/>
  <c r="O2808" i="1"/>
  <c r="O2809" i="1"/>
  <c r="O2810" i="1"/>
  <c r="O2811" i="1"/>
  <c r="O2812" i="1"/>
  <c r="O2813" i="1"/>
  <c r="O2814" i="1"/>
  <c r="O2815" i="1"/>
  <c r="O2816" i="1"/>
  <c r="O2817" i="1"/>
  <c r="O2818" i="1"/>
  <c r="O2819" i="1"/>
  <c r="O2820" i="1"/>
  <c r="O2821" i="1"/>
  <c r="O2822" i="1"/>
  <c r="O2823" i="1"/>
  <c r="O2824" i="1"/>
  <c r="O2825" i="1"/>
  <c r="O2826" i="1"/>
  <c r="O2827" i="1"/>
  <c r="O2828" i="1"/>
  <c r="O2829" i="1"/>
  <c r="O2830" i="1"/>
  <c r="O2831" i="1"/>
  <c r="O2832" i="1"/>
  <c r="O2833" i="1"/>
  <c r="O2834" i="1"/>
  <c r="O2835" i="1"/>
  <c r="O2836" i="1"/>
  <c r="O2837" i="1"/>
  <c r="O2838" i="1"/>
  <c r="O2839" i="1"/>
  <c r="O2840" i="1"/>
  <c r="O2841" i="1"/>
  <c r="O2842" i="1"/>
  <c r="O2843" i="1"/>
  <c r="O2844" i="1"/>
  <c r="O2845" i="1"/>
  <c r="O2846" i="1"/>
  <c r="O2847" i="1"/>
  <c r="O2848" i="1"/>
  <c r="O2849" i="1"/>
  <c r="O2850" i="1"/>
  <c r="O2851" i="1"/>
  <c r="O2852" i="1"/>
  <c r="O2853" i="1"/>
  <c r="O2854" i="1"/>
  <c r="O2855" i="1"/>
  <c r="O2856" i="1"/>
  <c r="O2857" i="1"/>
  <c r="O2858" i="1"/>
  <c r="O2859" i="1"/>
  <c r="O2860" i="1"/>
  <c r="O2861" i="1"/>
  <c r="O2862" i="1"/>
  <c r="O2863" i="1"/>
  <c r="O2864" i="1"/>
  <c r="O2865" i="1"/>
  <c r="O2866" i="1"/>
  <c r="O2867" i="1"/>
  <c r="O2868" i="1"/>
  <c r="O2869" i="1"/>
  <c r="O2870" i="1"/>
  <c r="O2871" i="1"/>
  <c r="O2872" i="1"/>
  <c r="O2873" i="1"/>
  <c r="O2874" i="1"/>
  <c r="O2875" i="1"/>
  <c r="O2876" i="1"/>
  <c r="O2877" i="1"/>
  <c r="O2878" i="1"/>
  <c r="O2879" i="1"/>
  <c r="O2880" i="1"/>
  <c r="O2881" i="1"/>
  <c r="O2882" i="1"/>
  <c r="O2883" i="1"/>
  <c r="O2884" i="1"/>
  <c r="O2885" i="1"/>
  <c r="O2886" i="1"/>
  <c r="O2887" i="1"/>
  <c r="O2888" i="1"/>
  <c r="O2889" i="1"/>
  <c r="O2890" i="1"/>
  <c r="O2891" i="1"/>
  <c r="O2892" i="1"/>
  <c r="O2893" i="1"/>
  <c r="O2894" i="1"/>
  <c r="O2895" i="1"/>
  <c r="O2896" i="1"/>
  <c r="O2897" i="1"/>
  <c r="O2898" i="1"/>
  <c r="O2899" i="1"/>
  <c r="O2900" i="1"/>
  <c r="O2901" i="1"/>
  <c r="O2902" i="1"/>
  <c r="O2903" i="1"/>
  <c r="O2904" i="1"/>
  <c r="O2905" i="1"/>
  <c r="O2906" i="1"/>
  <c r="O2907" i="1"/>
  <c r="O2908" i="1"/>
  <c r="O2909" i="1"/>
  <c r="O2910" i="1"/>
  <c r="O2911" i="1"/>
  <c r="O2912" i="1"/>
  <c r="O2913" i="1"/>
  <c r="O2914" i="1"/>
  <c r="O2915" i="1"/>
  <c r="O2916" i="1"/>
  <c r="O2917" i="1"/>
  <c r="O2918" i="1"/>
  <c r="O2919" i="1"/>
  <c r="O2920" i="1"/>
  <c r="O2921" i="1"/>
  <c r="R227" i="1" l="1"/>
  <c r="R223" i="1"/>
  <c r="R219" i="1"/>
  <c r="R215" i="1"/>
  <c r="R212" i="1"/>
  <c r="R208" i="1"/>
  <c r="R204" i="1"/>
  <c r="R200" i="1"/>
  <c r="R196" i="1"/>
  <c r="R192" i="1"/>
  <c r="R188" i="1"/>
  <c r="R184" i="1"/>
  <c r="R180" i="1"/>
  <c r="R176" i="1"/>
  <c r="R172" i="1"/>
  <c r="R168" i="1"/>
  <c r="R164" i="1"/>
  <c r="R160" i="1"/>
  <c r="R156" i="1"/>
  <c r="R152" i="1"/>
  <c r="R148" i="1"/>
  <c r="R144" i="1"/>
  <c r="R140" i="1"/>
  <c r="R136" i="1"/>
  <c r="R132" i="1"/>
  <c r="R128" i="1"/>
  <c r="R124" i="1"/>
  <c r="R121" i="1"/>
  <c r="R117" i="1"/>
  <c r="R113" i="1"/>
  <c r="R109" i="1"/>
  <c r="R105" i="1"/>
  <c r="R101" i="1"/>
  <c r="R97" i="1"/>
  <c r="R93" i="1"/>
  <c r="R89" i="1"/>
  <c r="R85" i="1"/>
  <c r="R81" i="1"/>
  <c r="R77" i="1"/>
  <c r="R73" i="1"/>
  <c r="R69" i="1"/>
  <c r="R65" i="1"/>
  <c r="R61" i="1"/>
  <c r="R58" i="1"/>
  <c r="R55" i="1"/>
  <c r="R51" i="1"/>
  <c r="R48" i="1"/>
  <c r="R44" i="1"/>
  <c r="R40" i="1"/>
  <c r="R36" i="1"/>
  <c r="R32" i="1"/>
  <c r="R28" i="1"/>
  <c r="R25" i="1"/>
  <c r="R21" i="1"/>
  <c r="R17" i="1"/>
  <c r="R13" i="1"/>
  <c r="R9" i="1"/>
  <c r="R5" i="1"/>
  <c r="R2915" i="1"/>
  <c r="R2903" i="1"/>
  <c r="R2893" i="1"/>
  <c r="R2889" i="1"/>
  <c r="R2881" i="1"/>
  <c r="R2869" i="1"/>
  <c r="R2857" i="1"/>
  <c r="R2845" i="1"/>
  <c r="R2829" i="1"/>
  <c r="R2817" i="1"/>
  <c r="R2809" i="1"/>
  <c r="R2797" i="1"/>
  <c r="R2785" i="1"/>
  <c r="R2770" i="1"/>
  <c r="R2759" i="1"/>
  <c r="R2745" i="1"/>
  <c r="R2733" i="1"/>
  <c r="R2721" i="1"/>
  <c r="R2705" i="1"/>
  <c r="R2693" i="1"/>
  <c r="R2681" i="1"/>
  <c r="R2665" i="1"/>
  <c r="R2649" i="1"/>
  <c r="R2642" i="1"/>
  <c r="R2630" i="1"/>
  <c r="R2617" i="1"/>
  <c r="R2605" i="1"/>
  <c r="R2597" i="1"/>
  <c r="R2566" i="1"/>
  <c r="R2555" i="1"/>
  <c r="R2547" i="1"/>
  <c r="R2535" i="1"/>
  <c r="R2519" i="1"/>
  <c r="R2503" i="1"/>
  <c r="R2491" i="1"/>
  <c r="R2475" i="1"/>
  <c r="R2465" i="1"/>
  <c r="R2457" i="1"/>
  <c r="R2441" i="1"/>
  <c r="R2421" i="1"/>
  <c r="R2402" i="1"/>
  <c r="R2390" i="1"/>
  <c r="R2374" i="1"/>
  <c r="R2340" i="1"/>
  <c r="R2328" i="1"/>
  <c r="R2316" i="1"/>
  <c r="R2304" i="1"/>
  <c r="R2292" i="1"/>
  <c r="R2282" i="1"/>
  <c r="R2266" i="1"/>
  <c r="R2254" i="1"/>
  <c r="R2242" i="1"/>
  <c r="R2230" i="1"/>
  <c r="R2218" i="1"/>
  <c r="R2198" i="1"/>
  <c r="R2182" i="1"/>
  <c r="R2170" i="1"/>
  <c r="R2158" i="1"/>
  <c r="R2142" i="1"/>
  <c r="R2130" i="1"/>
  <c r="R2118" i="1"/>
  <c r="R2102" i="1"/>
  <c r="R2086" i="1"/>
  <c r="R2042" i="1"/>
  <c r="R2059" i="1"/>
  <c r="R2052" i="1"/>
  <c r="R2033" i="1"/>
  <c r="R2025" i="1"/>
  <c r="R2009" i="1"/>
  <c r="R1995" i="1"/>
  <c r="R1984" i="1"/>
  <c r="R1972" i="1"/>
  <c r="R1964" i="1"/>
  <c r="R1952" i="1"/>
  <c r="R1936" i="1"/>
  <c r="R1924" i="1"/>
  <c r="R1916" i="1"/>
  <c r="R1908" i="1"/>
  <c r="R1904" i="1"/>
  <c r="R1886" i="1"/>
  <c r="R1874" i="1"/>
  <c r="R1862" i="1"/>
  <c r="R1846" i="1"/>
  <c r="R1835" i="1"/>
  <c r="R1819" i="1"/>
  <c r="R1807" i="1"/>
  <c r="R1795" i="1"/>
  <c r="R1783" i="1"/>
  <c r="R1767" i="1"/>
  <c r="R1756" i="1"/>
  <c r="R1742" i="1"/>
  <c r="R1731" i="1"/>
  <c r="R1715" i="1"/>
  <c r="R1707" i="1"/>
  <c r="R1695" i="1"/>
  <c r="R1683" i="1"/>
  <c r="R1658" i="1"/>
  <c r="R1642" i="1"/>
  <c r="R1626" i="1"/>
  <c r="R1614" i="1"/>
  <c r="R1607" i="1"/>
  <c r="R1595" i="1"/>
  <c r="R1579" i="1"/>
  <c r="R1567" i="1"/>
  <c r="R1545" i="1"/>
  <c r="R1537" i="1"/>
  <c r="R1525" i="1"/>
  <c r="R1517" i="1"/>
  <c r="R1505" i="1"/>
  <c r="R1493" i="1"/>
  <c r="R1481" i="1"/>
  <c r="R1470" i="1"/>
  <c r="R1454" i="1"/>
  <c r="R1442" i="1"/>
  <c r="R1434" i="1"/>
  <c r="R1418" i="1"/>
  <c r="R1406" i="1"/>
  <c r="R1398" i="1"/>
  <c r="R1387" i="1"/>
  <c r="R1371" i="1"/>
  <c r="R1359" i="1"/>
  <c r="R1347" i="1"/>
  <c r="R1331" i="1"/>
  <c r="R1319" i="1"/>
  <c r="R1305" i="1"/>
  <c r="R1293" i="1"/>
  <c r="R1282" i="1"/>
  <c r="R1270" i="1"/>
  <c r="R1258" i="1"/>
  <c r="R1250" i="1"/>
  <c r="R1242" i="1"/>
  <c r="R1230" i="1"/>
  <c r="R1218" i="1"/>
  <c r="R1206" i="1"/>
  <c r="R1190" i="1"/>
  <c r="R1178" i="1"/>
  <c r="R1166" i="1"/>
  <c r="R1155" i="1"/>
  <c r="R1141" i="1"/>
  <c r="R1129" i="1"/>
  <c r="R1117" i="1"/>
  <c r="R1101" i="1"/>
  <c r="R1086" i="1"/>
  <c r="R1853" i="1"/>
  <c r="R1060" i="1"/>
  <c r="R1050" i="1"/>
  <c r="R1042" i="1"/>
  <c r="R1026" i="1"/>
  <c r="R1019" i="1"/>
  <c r="R992" i="1"/>
  <c r="R981" i="1"/>
  <c r="R973" i="1"/>
  <c r="R958" i="1"/>
  <c r="R946" i="1"/>
  <c r="R934" i="1"/>
  <c r="R920" i="1"/>
  <c r="R904" i="1"/>
  <c r="R892" i="1"/>
  <c r="R878" i="1"/>
  <c r="R862" i="1"/>
  <c r="R850" i="1"/>
  <c r="R839" i="1"/>
  <c r="R827" i="1"/>
  <c r="R815" i="1"/>
  <c r="R803" i="1"/>
  <c r="R791" i="1"/>
  <c r="R783" i="1"/>
  <c r="R2549" i="1"/>
  <c r="R763" i="1"/>
  <c r="R755" i="1"/>
  <c r="R747" i="1"/>
  <c r="R739" i="1"/>
  <c r="R731" i="1"/>
  <c r="R723" i="1"/>
  <c r="R715" i="1"/>
  <c r="R707" i="1"/>
  <c r="R699" i="1"/>
  <c r="R691" i="1"/>
  <c r="R676" i="1"/>
  <c r="R668" i="1"/>
  <c r="R660" i="1"/>
  <c r="R652" i="1"/>
  <c r="R644" i="1"/>
  <c r="R636" i="1"/>
  <c r="R628" i="1"/>
  <c r="R620" i="1"/>
  <c r="R612" i="1"/>
  <c r="R604" i="1"/>
  <c r="R596" i="1"/>
  <c r="R588" i="1"/>
  <c r="R580" i="1"/>
  <c r="R576" i="1"/>
  <c r="R572" i="1"/>
  <c r="R568" i="1"/>
  <c r="R564" i="1"/>
  <c r="R560" i="1"/>
  <c r="R556" i="1"/>
  <c r="R552" i="1"/>
  <c r="R548" i="1"/>
  <c r="R544" i="1"/>
  <c r="R540" i="1"/>
  <c r="R536" i="1"/>
  <c r="R532" i="1"/>
  <c r="R528" i="1"/>
  <c r="R524" i="1"/>
  <c r="R520" i="1"/>
  <c r="R319" i="1"/>
  <c r="R512" i="1"/>
  <c r="R508" i="1"/>
  <c r="R504" i="1"/>
  <c r="R500" i="1"/>
  <c r="R496" i="1"/>
  <c r="R492" i="1"/>
  <c r="R488" i="1"/>
  <c r="R484" i="1"/>
  <c r="R480" i="1"/>
  <c r="R476" i="1"/>
  <c r="R464" i="1"/>
  <c r="R460" i="1"/>
  <c r="R456" i="1"/>
  <c r="R452" i="1"/>
  <c r="R448" i="1"/>
  <c r="R444" i="1"/>
  <c r="R440" i="1"/>
  <c r="R436" i="1"/>
  <c r="R432" i="1"/>
  <c r="R428" i="1"/>
  <c r="R424" i="1"/>
  <c r="R420" i="1"/>
  <c r="R416" i="1"/>
  <c r="R412" i="1"/>
  <c r="R408" i="1"/>
  <c r="R404" i="1"/>
  <c r="R400" i="1"/>
  <c r="R396" i="1"/>
  <c r="R392" i="1"/>
  <c r="R388" i="1"/>
  <c r="R384" i="1"/>
  <c r="R380" i="1"/>
  <c r="R376" i="1"/>
  <c r="R372" i="1"/>
  <c r="R368" i="1"/>
  <c r="R364" i="1"/>
  <c r="R360" i="1"/>
  <c r="R356" i="1"/>
  <c r="R352" i="1"/>
  <c r="R348" i="1"/>
  <c r="R344" i="1"/>
  <c r="R340" i="1"/>
  <c r="R336" i="1"/>
  <c r="R332" i="1"/>
  <c r="R328" i="1"/>
  <c r="R324" i="1"/>
  <c r="R320" i="1"/>
  <c r="R313" i="1"/>
  <c r="R305" i="1"/>
  <c r="R141" i="1"/>
  <c r="R301" i="1"/>
  <c r="R297" i="1"/>
  <c r="R294" i="1"/>
  <c r="R290" i="1"/>
  <c r="R286" i="1"/>
  <c r="R282" i="1"/>
  <c r="R278" i="1"/>
  <c r="R274" i="1"/>
  <c r="R270" i="1"/>
  <c r="R266" i="1"/>
  <c r="R263" i="1"/>
  <c r="R259" i="1"/>
  <c r="R255" i="1"/>
  <c r="R251" i="1"/>
  <c r="R247" i="1"/>
  <c r="R243" i="1"/>
  <c r="R239" i="1"/>
  <c r="R235" i="1"/>
  <c r="R231" i="1"/>
  <c r="R2918" i="1"/>
  <c r="R2914" i="1"/>
  <c r="R2910" i="1"/>
  <c r="R2906" i="1"/>
  <c r="R2900" i="1"/>
  <c r="R2896" i="1"/>
  <c r="R2892" i="1"/>
  <c r="R2888" i="1"/>
  <c r="R2884" i="1"/>
  <c r="R2880" i="1"/>
  <c r="R2876" i="1"/>
  <c r="R2872" i="1"/>
  <c r="R2868" i="1"/>
  <c r="R2864" i="1"/>
  <c r="R2860" i="1"/>
  <c r="R2856" i="1"/>
  <c r="R2852" i="1"/>
  <c r="R2848" i="1"/>
  <c r="R2844" i="1"/>
  <c r="R2840" i="1"/>
  <c r="R2836" i="1"/>
  <c r="R2832" i="1"/>
  <c r="R2828" i="1"/>
  <c r="R2824" i="1"/>
  <c r="R2820" i="1"/>
  <c r="R2816" i="1"/>
  <c r="R2812" i="1"/>
  <c r="R2808" i="1"/>
  <c r="R2804" i="1"/>
  <c r="R2800" i="1"/>
  <c r="R2796" i="1"/>
  <c r="R2792" i="1"/>
  <c r="R2788" i="1"/>
  <c r="R2784" i="1"/>
  <c r="R2781" i="1"/>
  <c r="R2777" i="1"/>
  <c r="R2773" i="1"/>
  <c r="R2769" i="1"/>
  <c r="R2765" i="1"/>
  <c r="R2762" i="1"/>
  <c r="R2758" i="1"/>
  <c r="R2755" i="1"/>
  <c r="R2751" i="1"/>
  <c r="R2748" i="1"/>
  <c r="R2744" i="1"/>
  <c r="R2740" i="1"/>
  <c r="R2736" i="1"/>
  <c r="R2732" i="1"/>
  <c r="R2728" i="1"/>
  <c r="R2724" i="1"/>
  <c r="R2720" i="1"/>
  <c r="R2716" i="1"/>
  <c r="R2712" i="1"/>
  <c r="R2708" i="1"/>
  <c r="R2704" i="1"/>
  <c r="R2700" i="1"/>
  <c r="R2696" i="1"/>
  <c r="R2692" i="1"/>
  <c r="R2688" i="1"/>
  <c r="R2684" i="1"/>
  <c r="R2680" i="1"/>
  <c r="R2676" i="1"/>
  <c r="R2672" i="1"/>
  <c r="R2668" i="1"/>
  <c r="R2664" i="1"/>
  <c r="R2660" i="1"/>
  <c r="R2656" i="1"/>
  <c r="R2652" i="1"/>
  <c r="R2648" i="1"/>
  <c r="R2644" i="1"/>
  <c r="R2641" i="1"/>
  <c r="R2637" i="1"/>
  <c r="R2633" i="1"/>
  <c r="R2629" i="1"/>
  <c r="R2620" i="1"/>
  <c r="R2616" i="1"/>
  <c r="R2612" i="1"/>
  <c r="R2608" i="1"/>
  <c r="R2604" i="1"/>
  <c r="R2602" i="1"/>
  <c r="R2600" i="1"/>
  <c r="R2596" i="1"/>
  <c r="R2590" i="1"/>
  <c r="R2586" i="1"/>
  <c r="R2582" i="1"/>
  <c r="R2578" i="1"/>
  <c r="R2575" i="1"/>
  <c r="R2572" i="1"/>
  <c r="R2565" i="1"/>
  <c r="R2562" i="1"/>
  <c r="R2560" i="1"/>
  <c r="R2554" i="1"/>
  <c r="R1154" i="1"/>
  <c r="R2546" i="1"/>
  <c r="R2542" i="1"/>
  <c r="R2538" i="1"/>
  <c r="R2534" i="1"/>
  <c r="R2530" i="1"/>
  <c r="R2526" i="1"/>
  <c r="R2522" i="1"/>
  <c r="R2518" i="1"/>
  <c r="R2514" i="1"/>
  <c r="R2510" i="1"/>
  <c r="R2506" i="1"/>
  <c r="R2502" i="1"/>
  <c r="R2498" i="1"/>
  <c r="R2494" i="1"/>
  <c r="R2490" i="1"/>
  <c r="R2486" i="1"/>
  <c r="R2482" i="1"/>
  <c r="R2478" i="1"/>
  <c r="R2474" i="1"/>
  <c r="R2471" i="1"/>
  <c r="R2464" i="1"/>
  <c r="R2460" i="1"/>
  <c r="R2456" i="1"/>
  <c r="R2452" i="1"/>
  <c r="R2448" i="1"/>
  <c r="R2444" i="1"/>
  <c r="R2440" i="1"/>
  <c r="R2436" i="1"/>
  <c r="R2430" i="1"/>
  <c r="R2426" i="1"/>
  <c r="R2423" i="1"/>
  <c r="R2420" i="1"/>
  <c r="R2416" i="1"/>
  <c r="R2413" i="1"/>
  <c r="R2409" i="1"/>
  <c r="R2405" i="1"/>
  <c r="R2401" i="1"/>
  <c r="R2397" i="1"/>
  <c r="R2393" i="1"/>
  <c r="R2389" i="1"/>
  <c r="R2385" i="1"/>
  <c r="R2381" i="1"/>
  <c r="R2377" i="1"/>
  <c r="R2373" i="1"/>
  <c r="R2366" i="1"/>
  <c r="R2362" i="1"/>
  <c r="R2358" i="1"/>
  <c r="R2354" i="1"/>
  <c r="R2550" i="1"/>
  <c r="R2347" i="1"/>
  <c r="R2343" i="1"/>
  <c r="R2339" i="1"/>
  <c r="R2335" i="1"/>
  <c r="R2331" i="1"/>
  <c r="R2327" i="1"/>
  <c r="R2323" i="1"/>
  <c r="R2319" i="1"/>
  <c r="R2315" i="1"/>
  <c r="R2311" i="1"/>
  <c r="R2307" i="1"/>
  <c r="R2303" i="1"/>
  <c r="R2299" i="1"/>
  <c r="R2295" i="1"/>
  <c r="R2291" i="1"/>
  <c r="R2288" i="1"/>
  <c r="R2285" i="1"/>
  <c r="R2281" i="1"/>
  <c r="R2277" i="1"/>
  <c r="R2273" i="1"/>
  <c r="R2269" i="1"/>
  <c r="R2265" i="1"/>
  <c r="R2261" i="1"/>
  <c r="R2257" i="1"/>
  <c r="R2253" i="1"/>
  <c r="R2249" i="1"/>
  <c r="R2245" i="1"/>
  <c r="R2241" i="1"/>
  <c r="R2237" i="1"/>
  <c r="R2233" i="1"/>
  <c r="R2229" i="1"/>
  <c r="R2225" i="1"/>
  <c r="R2221" i="1"/>
  <c r="R2217" i="1"/>
  <c r="R2213" i="1"/>
  <c r="R2209" i="1"/>
  <c r="R2205" i="1"/>
  <c r="R2201" i="1"/>
  <c r="R2197" i="1"/>
  <c r="R2193" i="1"/>
  <c r="R2189" i="1"/>
  <c r="R2185" i="1"/>
  <c r="R2181" i="1"/>
  <c r="R2177" i="1"/>
  <c r="R2173" i="1"/>
  <c r="R2169" i="1"/>
  <c r="R1289" i="1"/>
  <c r="R2161" i="1"/>
  <c r="R2157" i="1"/>
  <c r="R2153" i="1"/>
  <c r="R2149" i="1"/>
  <c r="R2145" i="1"/>
  <c r="R2141" i="1"/>
  <c r="R2137" i="1"/>
  <c r="R2133" i="1"/>
  <c r="R2129" i="1"/>
  <c r="R2125" i="1"/>
  <c r="R2121" i="1"/>
  <c r="R2117" i="1"/>
  <c r="R2113" i="1"/>
  <c r="R2109" i="1"/>
  <c r="R2105" i="1"/>
  <c r="R2101" i="1"/>
  <c r="R2097" i="1"/>
  <c r="R2093" i="1"/>
  <c r="R2089" i="1"/>
  <c r="R2085" i="1"/>
  <c r="R2081" i="1"/>
  <c r="R2074" i="1"/>
  <c r="R2030" i="1"/>
  <c r="R2070" i="1"/>
  <c r="R2066" i="1"/>
  <c r="R2062" i="1"/>
  <c r="R2058" i="1"/>
  <c r="R2051" i="1"/>
  <c r="R2047" i="1"/>
  <c r="R2043" i="1"/>
  <c r="R2040" i="1"/>
  <c r="R2036" i="1"/>
  <c r="R2032" i="1"/>
  <c r="R2028" i="1"/>
  <c r="R2024" i="1"/>
  <c r="R2020" i="1"/>
  <c r="R2016" i="1"/>
  <c r="R2012" i="1"/>
  <c r="R1931" i="1"/>
  <c r="R2005" i="1"/>
  <c r="R2001" i="1"/>
  <c r="R1997" i="1"/>
  <c r="R1994" i="1"/>
  <c r="R1990" i="1"/>
  <c r="R1983" i="1"/>
  <c r="R1979" i="1"/>
  <c r="R1975" i="1"/>
  <c r="R1971" i="1"/>
  <c r="R1967" i="1"/>
  <c r="R1963" i="1"/>
  <c r="R1959" i="1"/>
  <c r="R1955" i="1"/>
  <c r="R1951" i="1"/>
  <c r="R1947" i="1"/>
  <c r="R1943" i="1"/>
  <c r="R1939" i="1"/>
  <c r="R1935" i="1"/>
  <c r="R1355" i="1"/>
  <c r="R1927" i="1"/>
  <c r="R1923" i="1"/>
  <c r="R1919" i="1"/>
  <c r="R1915" i="1"/>
  <c r="R1911" i="1"/>
  <c r="R1907" i="1"/>
  <c r="R1903" i="1"/>
  <c r="R1899" i="1"/>
  <c r="R1896" i="1"/>
  <c r="R1893" i="1"/>
  <c r="R1889" i="1"/>
  <c r="R1885" i="1"/>
  <c r="R1881" i="1"/>
  <c r="R1877" i="1"/>
  <c r="R1873" i="1"/>
  <c r="R1869" i="1"/>
  <c r="R1865" i="1"/>
  <c r="R1861" i="1"/>
  <c r="R1857" i="1"/>
  <c r="R2699" i="1"/>
  <c r="R1849" i="1"/>
  <c r="R1845" i="1"/>
  <c r="R1841" i="1"/>
  <c r="R1837" i="1"/>
  <c r="R1834" i="1"/>
  <c r="R1830" i="1"/>
  <c r="R1826" i="1"/>
  <c r="R1822" i="1"/>
  <c r="R1818" i="1"/>
  <c r="R1814" i="1"/>
  <c r="R289" i="1"/>
  <c r="R1806" i="1"/>
  <c r="R1802" i="1"/>
  <c r="R1798" i="1"/>
  <c r="R1794" i="1"/>
  <c r="R1790" i="1"/>
  <c r="R1786" i="1"/>
  <c r="R1782" i="1"/>
  <c r="R1778" i="1"/>
  <c r="R1774" i="1"/>
  <c r="R1770" i="1"/>
  <c r="R1766" i="1"/>
  <c r="R1762" i="1"/>
  <c r="R1759" i="1"/>
  <c r="R1755" i="1"/>
  <c r="R1751" i="1"/>
  <c r="R1747" i="1"/>
  <c r="R1744" i="1"/>
  <c r="R1741" i="1"/>
  <c r="R1737" i="1"/>
  <c r="R1734" i="1"/>
  <c r="R1730" i="1"/>
  <c r="R1726" i="1"/>
  <c r="R1722" i="1"/>
  <c r="R1718" i="1"/>
  <c r="R1714" i="1"/>
  <c r="R1710" i="1"/>
  <c r="R1706" i="1"/>
  <c r="R1702" i="1"/>
  <c r="R1698" i="1"/>
  <c r="R1694" i="1"/>
  <c r="R1690" i="1"/>
  <c r="R1686" i="1"/>
  <c r="R1682" i="1"/>
  <c r="R1679" i="1"/>
  <c r="R1675" i="1"/>
  <c r="R1669" i="1"/>
  <c r="R1665" i="1"/>
  <c r="R1661" i="1"/>
  <c r="R1657" i="1"/>
  <c r="R1653" i="1"/>
  <c r="R1649" i="1"/>
  <c r="R1645" i="1"/>
  <c r="R1641" i="1"/>
  <c r="R1637" i="1"/>
  <c r="R1633" i="1"/>
  <c r="R1629" i="1"/>
  <c r="R1625" i="1"/>
  <c r="R1621" i="1"/>
  <c r="R1617" i="1"/>
  <c r="R1613" i="1"/>
  <c r="R1609" i="1"/>
  <c r="R1606" i="1"/>
  <c r="R1602" i="1"/>
  <c r="R1598" i="1"/>
  <c r="R1594" i="1"/>
  <c r="R1590" i="1"/>
  <c r="R1586" i="1"/>
  <c r="R1582" i="1"/>
  <c r="R1578" i="1"/>
  <c r="R1574" i="1"/>
  <c r="R1570" i="1"/>
  <c r="R2008" i="1"/>
  <c r="R1562" i="1"/>
  <c r="R1558" i="1"/>
  <c r="R1555" i="1"/>
  <c r="R1552" i="1"/>
  <c r="R1548" i="1"/>
  <c r="R1544" i="1"/>
  <c r="R1540" i="1"/>
  <c r="R1536" i="1"/>
  <c r="R1532" i="1"/>
  <c r="R1528" i="1"/>
  <c r="R1524" i="1"/>
  <c r="R1520" i="1"/>
  <c r="R1516" i="1"/>
  <c r="R1512" i="1"/>
  <c r="R1508" i="1"/>
  <c r="R1504" i="1"/>
  <c r="R1500" i="1"/>
  <c r="R1496" i="1"/>
  <c r="R1492" i="1"/>
  <c r="R1488" i="1"/>
  <c r="R1484" i="1"/>
  <c r="R1480" i="1"/>
  <c r="R1476" i="1"/>
  <c r="R1472" i="1"/>
  <c r="R1469" i="1"/>
  <c r="R1465" i="1"/>
  <c r="R1461" i="1"/>
  <c r="R1457" i="1"/>
  <c r="R1453" i="1"/>
  <c r="R1449" i="1"/>
  <c r="R1445" i="1"/>
  <c r="R1441" i="1"/>
  <c r="R1437" i="1"/>
  <c r="R1433" i="1"/>
  <c r="R1429" i="1"/>
  <c r="R1425" i="1"/>
  <c r="R1421" i="1"/>
  <c r="R1417" i="1"/>
  <c r="R1413" i="1"/>
  <c r="R1409" i="1"/>
  <c r="R1405" i="1"/>
  <c r="R1401" i="1"/>
  <c r="R1397" i="1"/>
  <c r="R1393" i="1"/>
  <c r="R1390" i="1"/>
  <c r="R1386" i="1"/>
  <c r="R1382" i="1"/>
  <c r="R1378" i="1"/>
  <c r="R1374" i="1"/>
  <c r="R1370" i="1"/>
  <c r="R1366" i="1"/>
  <c r="R1362" i="1"/>
  <c r="R1358" i="1"/>
  <c r="R1354" i="1"/>
  <c r="R1350" i="1"/>
  <c r="R1346" i="1"/>
  <c r="R1342" i="1"/>
  <c r="R1338" i="1"/>
  <c r="R1334" i="1"/>
  <c r="R1330" i="1"/>
  <c r="R1326" i="1"/>
  <c r="R1322" i="1"/>
  <c r="R1315" i="1"/>
  <c r="R1311" i="1"/>
  <c r="R1308" i="1"/>
  <c r="R1304" i="1"/>
  <c r="R1300" i="1"/>
  <c r="R1296" i="1"/>
  <c r="R1292" i="1"/>
  <c r="R1288" i="1"/>
  <c r="R1284" i="1"/>
  <c r="R1281" i="1"/>
  <c r="R1277" i="1"/>
  <c r="R1273" i="1"/>
  <c r="R1269" i="1"/>
  <c r="R1265" i="1"/>
  <c r="R1261" i="1"/>
  <c r="R1257" i="1"/>
  <c r="R849" i="1"/>
  <c r="R1249" i="1"/>
  <c r="R1245" i="1"/>
  <c r="R1241" i="1"/>
  <c r="R1237" i="1"/>
  <c r="R1233" i="1"/>
  <c r="R1229" i="1"/>
  <c r="R1225" i="1"/>
  <c r="R1221" i="1"/>
  <c r="R1217" i="1"/>
  <c r="R1213" i="1"/>
  <c r="R1209" i="1"/>
  <c r="R1205" i="1"/>
  <c r="R1201" i="1"/>
  <c r="R1197" i="1"/>
  <c r="R1193" i="1"/>
  <c r="R1189" i="1"/>
  <c r="R1185" i="1"/>
  <c r="R1181" i="1"/>
  <c r="R1177" i="1"/>
  <c r="R1173" i="1"/>
  <c r="R1169" i="1"/>
  <c r="R1162" i="1"/>
  <c r="R1158" i="1"/>
  <c r="R1363" i="1"/>
  <c r="R1150" i="1"/>
  <c r="R1147" i="1"/>
  <c r="R1143" i="1"/>
  <c r="R1140" i="1"/>
  <c r="R1136" i="1"/>
  <c r="R1132" i="1"/>
  <c r="R1128" i="1"/>
  <c r="R1124" i="1"/>
  <c r="R1120" i="1"/>
  <c r="R1116" i="1"/>
  <c r="R1112" i="1"/>
  <c r="R1108" i="1"/>
  <c r="R1104" i="1"/>
  <c r="R1097" i="1"/>
  <c r="R1093" i="1"/>
  <c r="R1089" i="1"/>
  <c r="R1085" i="1"/>
  <c r="R1081" i="1"/>
  <c r="R1079" i="1"/>
  <c r="R1075" i="1"/>
  <c r="R1071" i="1"/>
  <c r="R1067" i="1"/>
  <c r="R1063" i="1"/>
  <c r="R1056" i="1"/>
  <c r="R1052" i="1"/>
  <c r="R1049" i="1"/>
  <c r="R1045" i="1"/>
  <c r="R1041" i="1"/>
  <c r="R1037" i="1"/>
  <c r="R1033" i="1"/>
  <c r="R1029" i="1"/>
  <c r="R1025" i="1"/>
  <c r="R1018" i="1"/>
  <c r="R1014" i="1"/>
  <c r="R1010" i="1"/>
  <c r="R1006" i="1"/>
  <c r="R1003" i="1"/>
  <c r="R999" i="1"/>
  <c r="R995" i="1"/>
  <c r="R991" i="1"/>
  <c r="R987" i="1"/>
  <c r="R984" i="1"/>
  <c r="R980" i="1"/>
  <c r="R976" i="1"/>
  <c r="R972" i="1"/>
  <c r="R968" i="1"/>
  <c r="R964" i="1"/>
  <c r="R961" i="1"/>
  <c r="R957" i="1"/>
  <c r="R953" i="1"/>
  <c r="R949" i="1"/>
  <c r="R945" i="1"/>
  <c r="R941" i="1"/>
  <c r="R937" i="1"/>
  <c r="R930" i="1"/>
  <c r="R927" i="1"/>
  <c r="R923" i="1"/>
  <c r="R919" i="1"/>
  <c r="R915" i="1"/>
  <c r="R911" i="1"/>
  <c r="R907" i="1"/>
  <c r="R903" i="1"/>
  <c r="R899" i="1"/>
  <c r="R895" i="1"/>
  <c r="R885" i="1"/>
  <c r="R881" i="1"/>
  <c r="R877" i="1"/>
  <c r="R873" i="1"/>
  <c r="R869" i="1"/>
  <c r="R865" i="1"/>
  <c r="R861" i="1"/>
  <c r="R857" i="1"/>
  <c r="R853" i="1"/>
  <c r="R736" i="1"/>
  <c r="R845" i="1"/>
  <c r="R838" i="1"/>
  <c r="R834" i="1"/>
  <c r="R830" i="1"/>
  <c r="R826" i="1"/>
  <c r="R822" i="1"/>
  <c r="R818" i="1"/>
  <c r="R814" i="1"/>
  <c r="R810" i="1"/>
  <c r="R806" i="1"/>
  <c r="R802" i="1"/>
  <c r="R798" i="1"/>
  <c r="R794" i="1"/>
  <c r="R790" i="1"/>
  <c r="R786" i="1"/>
  <c r="R782" i="1"/>
  <c r="R778" i="1"/>
  <c r="R774" i="1"/>
  <c r="R770" i="1"/>
  <c r="R766" i="1"/>
  <c r="R762" i="1"/>
  <c r="R758" i="1"/>
  <c r="R754" i="1"/>
  <c r="R750" i="1"/>
  <c r="R746" i="1"/>
  <c r="R742" i="1"/>
  <c r="R738" i="1"/>
  <c r="R734" i="1"/>
  <c r="R730" i="1"/>
  <c r="R726" i="1"/>
  <c r="R722" i="1"/>
  <c r="R718" i="1"/>
  <c r="R714" i="1"/>
  <c r="R710" i="1"/>
  <c r="R706" i="1"/>
  <c r="R702" i="1"/>
  <c r="R698" i="1"/>
  <c r="R694" i="1"/>
  <c r="R690" i="1"/>
  <c r="R686" i="1"/>
  <c r="R683" i="1"/>
  <c r="R679" i="1"/>
  <c r="R675" i="1"/>
  <c r="R671" i="1"/>
  <c r="R667" i="1"/>
  <c r="R663" i="1"/>
  <c r="R659" i="1"/>
  <c r="R655" i="1"/>
  <c r="R651" i="1"/>
  <c r="R647" i="1"/>
  <c r="R643" i="1"/>
  <c r="R639" i="1"/>
  <c r="R635" i="1"/>
  <c r="R631" i="1"/>
  <c r="R627" i="1"/>
  <c r="R623" i="1"/>
  <c r="R619" i="1"/>
  <c r="R615" i="1"/>
  <c r="R611" i="1"/>
  <c r="R607" i="1"/>
  <c r="R603" i="1"/>
  <c r="R599" i="1"/>
  <c r="R595" i="1"/>
  <c r="R591" i="1"/>
  <c r="R587" i="1"/>
  <c r="R583" i="1"/>
  <c r="R579" i="1"/>
  <c r="R575" i="1"/>
  <c r="R571" i="1"/>
  <c r="R567" i="1"/>
  <c r="R563" i="1"/>
  <c r="R559" i="1"/>
  <c r="R555" i="1"/>
  <c r="R551" i="1"/>
  <c r="R547" i="1"/>
  <c r="R543" i="1"/>
  <c r="R539" i="1"/>
  <c r="R535" i="1"/>
  <c r="R531" i="1"/>
  <c r="R527" i="1"/>
  <c r="R523" i="1"/>
  <c r="R519" i="1"/>
  <c r="R515" i="1"/>
  <c r="R511" i="1"/>
  <c r="R507" i="1"/>
  <c r="R503" i="1"/>
  <c r="R499" i="1"/>
  <c r="R495" i="1"/>
  <c r="R491" i="1"/>
  <c r="R487" i="1"/>
  <c r="R483" i="1"/>
  <c r="R479" i="1"/>
  <c r="R475" i="1"/>
  <c r="R471" i="1"/>
  <c r="R467" i="1"/>
  <c r="R463" i="1"/>
  <c r="R459" i="1"/>
  <c r="R455" i="1"/>
  <c r="R451" i="1"/>
  <c r="R447" i="1"/>
  <c r="R443" i="1"/>
  <c r="R439" i="1"/>
  <c r="R435" i="1"/>
  <c r="R431" i="1"/>
  <c r="R427" i="1"/>
  <c r="R423" i="1"/>
  <c r="R419" i="1"/>
  <c r="R415" i="1"/>
  <c r="R411" i="1"/>
  <c r="R407" i="1"/>
  <c r="R403" i="1"/>
  <c r="R399" i="1"/>
  <c r="R395" i="1"/>
  <c r="R391" i="1"/>
  <c r="R387" i="1"/>
  <c r="R383" i="1"/>
  <c r="R379" i="1"/>
  <c r="R375" i="1"/>
  <c r="R371" i="1"/>
  <c r="R367" i="1"/>
  <c r="R363" i="1"/>
  <c r="R359" i="1"/>
  <c r="R355" i="1"/>
  <c r="R351" i="1"/>
  <c r="R347" i="1"/>
  <c r="R343" i="1"/>
  <c r="R339" i="1"/>
  <c r="R335" i="1"/>
  <c r="R331" i="1"/>
  <c r="R327" i="1"/>
  <c r="R323" i="1"/>
  <c r="R309" i="1"/>
  <c r="R316" i="1"/>
  <c r="R312" i="1"/>
  <c r="R308" i="1"/>
  <c r="R304" i="1"/>
  <c r="R300" i="1"/>
  <c r="R296" i="1"/>
  <c r="R293" i="1"/>
  <c r="R285" i="1"/>
  <c r="R1864" i="1"/>
  <c r="R281" i="1"/>
  <c r="R277" i="1"/>
  <c r="R273" i="1"/>
  <c r="R269" i="1"/>
  <c r="R262" i="1"/>
  <c r="R258" i="1"/>
  <c r="R254" i="1"/>
  <c r="R250" i="1"/>
  <c r="R246" i="1"/>
  <c r="R242" i="1"/>
  <c r="R238" i="1"/>
  <c r="R234" i="1"/>
  <c r="R230" i="1"/>
  <c r="R226" i="1"/>
  <c r="R222" i="1"/>
  <c r="R218" i="1"/>
  <c r="R211" i="1"/>
  <c r="R207" i="1"/>
  <c r="R203" i="1"/>
  <c r="R199" i="1"/>
  <c r="R195" i="1"/>
  <c r="R191" i="1"/>
  <c r="R187" i="1"/>
  <c r="R183" i="1"/>
  <c r="R179" i="1"/>
  <c r="R175" i="1"/>
  <c r="R171" i="1"/>
  <c r="R167" i="1"/>
  <c r="R163" i="1"/>
  <c r="R159" i="1"/>
  <c r="R155" i="1"/>
  <c r="R151" i="1"/>
  <c r="R147" i="1"/>
  <c r="R143" i="1"/>
  <c r="R139" i="1"/>
  <c r="R135" i="1"/>
  <c r="R131" i="1"/>
  <c r="R127" i="1"/>
  <c r="R123" i="1"/>
  <c r="R120" i="1"/>
  <c r="R116" i="1"/>
  <c r="R112" i="1"/>
  <c r="R108" i="1"/>
  <c r="R104" i="1"/>
  <c r="R100" i="1"/>
  <c r="R96" i="1"/>
  <c r="R92" i="1"/>
  <c r="R88" i="1"/>
  <c r="R84" i="1"/>
  <c r="R80" i="1"/>
  <c r="R76" i="1"/>
  <c r="R72" i="1"/>
  <c r="R68" i="1"/>
  <c r="R64" i="1"/>
  <c r="R60" i="1"/>
  <c r="R57" i="1"/>
  <c r="R54" i="1"/>
  <c r="R50" i="1"/>
  <c r="R47" i="1"/>
  <c r="R43" i="1"/>
  <c r="R39" i="1"/>
  <c r="R35" i="1"/>
  <c r="R31" i="1"/>
  <c r="R24" i="1"/>
  <c r="R20" i="1"/>
  <c r="R16" i="1"/>
  <c r="R12" i="1"/>
  <c r="R8" i="1"/>
  <c r="R2919" i="1"/>
  <c r="R2907" i="1"/>
  <c r="R2897" i="1"/>
  <c r="R2885" i="1"/>
  <c r="R2877" i="1"/>
  <c r="R2865" i="1"/>
  <c r="R2853" i="1"/>
  <c r="R2837" i="1"/>
  <c r="R2821" i="1"/>
  <c r="R2789" i="1"/>
  <c r="R2778" i="1"/>
  <c r="R2763" i="1"/>
  <c r="R2752" i="1"/>
  <c r="R2741" i="1"/>
  <c r="R2725" i="1"/>
  <c r="R2709" i="1"/>
  <c r="R2697" i="1"/>
  <c r="R2685" i="1"/>
  <c r="R2669" i="1"/>
  <c r="R2653" i="1"/>
  <c r="R2638" i="1"/>
  <c r="R2613" i="1"/>
  <c r="R2591" i="1"/>
  <c r="R2583" i="1"/>
  <c r="R2576" i="1"/>
  <c r="R2558" i="1"/>
  <c r="R2543" i="1"/>
  <c r="R2531" i="1"/>
  <c r="R2523" i="1"/>
  <c r="R2507" i="1"/>
  <c r="R2495" i="1"/>
  <c r="R2483" i="1"/>
  <c r="R2461" i="1"/>
  <c r="R2449" i="1"/>
  <c r="R2433" i="1"/>
  <c r="R2406" i="1"/>
  <c r="R2394" i="1"/>
  <c r="R2382" i="1"/>
  <c r="R2367" i="1"/>
  <c r="R2359" i="1"/>
  <c r="R2348" i="1"/>
  <c r="R2332" i="1"/>
  <c r="R2320" i="1"/>
  <c r="R2308" i="1"/>
  <c r="R2296" i="1"/>
  <c r="R2286" i="1"/>
  <c r="R2270" i="1"/>
  <c r="R2258" i="1"/>
  <c r="R2238" i="1"/>
  <c r="R2226" i="1"/>
  <c r="R2214" i="1"/>
  <c r="R2202" i="1"/>
  <c r="R2190" i="1"/>
  <c r="R2174" i="1"/>
  <c r="R2162" i="1"/>
  <c r="R2146" i="1"/>
  <c r="R2126" i="1"/>
  <c r="R2114" i="1"/>
  <c r="R2098" i="1"/>
  <c r="R2090" i="1"/>
  <c r="R2071" i="1"/>
  <c r="R2063" i="1"/>
  <c r="R2048" i="1"/>
  <c r="R2041" i="1"/>
  <c r="R2021" i="1"/>
  <c r="R2013" i="1"/>
  <c r="R1998" i="1"/>
  <c r="R1987" i="1"/>
  <c r="R1976" i="1"/>
  <c r="R1956" i="1"/>
  <c r="R1944" i="1"/>
  <c r="R1928" i="1"/>
  <c r="R1912" i="1"/>
  <c r="R1890" i="1"/>
  <c r="R1878" i="1"/>
  <c r="R1866" i="1"/>
  <c r="R1854" i="1"/>
  <c r="R1838" i="1"/>
  <c r="R1823" i="1"/>
  <c r="R1811" i="1"/>
  <c r="R1799" i="1"/>
  <c r="R1787" i="1"/>
  <c r="R1771" i="1"/>
  <c r="R1760" i="1"/>
  <c r="R1748" i="1"/>
  <c r="R1735" i="1"/>
  <c r="R1723" i="1"/>
  <c r="R1703" i="1"/>
  <c r="R1691" i="1"/>
  <c r="R1666" i="1"/>
  <c r="R1654" i="1"/>
  <c r="R1646" i="1"/>
  <c r="R1630" i="1"/>
  <c r="R1618" i="1"/>
  <c r="R1603" i="1"/>
  <c r="R1587" i="1"/>
  <c r="R1207" i="1"/>
  <c r="R1559" i="1"/>
  <c r="R1509" i="1"/>
  <c r="R1497" i="1"/>
  <c r="R1485" i="1"/>
  <c r="R1473" i="1"/>
  <c r="R1462" i="1"/>
  <c r="R1446" i="1"/>
  <c r="R1430" i="1"/>
  <c r="R1422" i="1"/>
  <c r="R1410" i="1"/>
  <c r="R1394" i="1"/>
  <c r="R1379" i="1"/>
  <c r="R1367" i="1"/>
  <c r="R998" i="1"/>
  <c r="R1339" i="1"/>
  <c r="R1327" i="1"/>
  <c r="R1312" i="1"/>
  <c r="R1301" i="1"/>
  <c r="R1072" i="1"/>
  <c r="R1278" i="1"/>
  <c r="R1266" i="1"/>
  <c r="R1254" i="1"/>
  <c r="R1246" i="1"/>
  <c r="R1234" i="1"/>
  <c r="R1214" i="1"/>
  <c r="R1198" i="1"/>
  <c r="R1186" i="1"/>
  <c r="R1170" i="1"/>
  <c r="R1159" i="1"/>
  <c r="R1148" i="1"/>
  <c r="R1133" i="1"/>
  <c r="R1113" i="1"/>
  <c r="R1105" i="1"/>
  <c r="R1090" i="1"/>
  <c r="R1076" i="1"/>
  <c r="R1064" i="1"/>
  <c r="R1053" i="1"/>
  <c r="R1038" i="1"/>
  <c r="R1030" i="1"/>
  <c r="R1022" i="1"/>
  <c r="R1007" i="1"/>
  <c r="R996" i="1"/>
  <c r="R985" i="1"/>
  <c r="R965" i="1"/>
  <c r="R954" i="1"/>
  <c r="R942" i="1"/>
  <c r="R916" i="1"/>
  <c r="R908" i="1"/>
  <c r="R896" i="1"/>
  <c r="R882" i="1"/>
  <c r="R866" i="1"/>
  <c r="R854" i="1"/>
  <c r="R842" i="1"/>
  <c r="R831" i="1"/>
  <c r="R819" i="1"/>
  <c r="R807" i="1"/>
  <c r="R795" i="1"/>
  <c r="R787" i="1"/>
  <c r="R779" i="1"/>
  <c r="R771" i="1"/>
  <c r="R759" i="1"/>
  <c r="R751" i="1"/>
  <c r="R743" i="1"/>
  <c r="R735" i="1"/>
  <c r="R727" i="1"/>
  <c r="R719" i="1"/>
  <c r="R711" i="1"/>
  <c r="R703" i="1"/>
  <c r="R695" i="1"/>
  <c r="R687" i="1"/>
  <c r="R680" i="1"/>
  <c r="R672" i="1"/>
  <c r="R664" i="1"/>
  <c r="R656" i="1"/>
  <c r="R648" i="1"/>
  <c r="R640" i="1"/>
  <c r="R632" i="1"/>
  <c r="R624" i="1"/>
  <c r="R616" i="1"/>
  <c r="R608" i="1"/>
  <c r="R600" i="1"/>
  <c r="R592" i="1"/>
  <c r="R584" i="1"/>
  <c r="R472" i="1"/>
  <c r="R2917" i="1"/>
  <c r="R2909" i="1"/>
  <c r="R2899" i="1"/>
  <c r="R2891" i="1"/>
  <c r="R2883" i="1"/>
  <c r="R2871" i="1"/>
  <c r="R2863" i="1"/>
  <c r="R2851" i="1"/>
  <c r="R2843" i="1"/>
  <c r="R2835" i="1"/>
  <c r="R2823" i="1"/>
  <c r="R2815" i="1"/>
  <c r="R2803" i="1"/>
  <c r="R2795" i="1"/>
  <c r="R2783" i="1"/>
  <c r="R2776" i="1"/>
  <c r="R2768" i="1"/>
  <c r="R2757" i="1"/>
  <c r="R2739" i="1"/>
  <c r="R2731" i="1"/>
  <c r="R2723" i="1"/>
  <c r="R2711" i="1"/>
  <c r="R2703" i="1"/>
  <c r="R2691" i="1"/>
  <c r="R2683" i="1"/>
  <c r="R2671" i="1"/>
  <c r="R2659" i="1"/>
  <c r="R2647" i="1"/>
  <c r="R2640" i="1"/>
  <c r="R2632" i="1"/>
  <c r="R2623" i="1"/>
  <c r="R2615" i="1"/>
  <c r="R2607" i="1"/>
  <c r="R2599" i="1"/>
  <c r="R2589" i="1"/>
  <c r="R2571" i="1"/>
  <c r="R2557" i="1"/>
  <c r="R2545" i="1"/>
  <c r="R2533" i="1"/>
  <c r="R2525" i="1"/>
  <c r="R2517" i="1"/>
  <c r="R2509" i="1"/>
  <c r="R2505" i="1"/>
  <c r="R2497" i="1"/>
  <c r="R2485" i="1"/>
  <c r="R2477" i="1"/>
  <c r="R2467" i="1"/>
  <c r="R2459" i="1"/>
  <c r="R2447" i="1"/>
  <c r="R2435" i="1"/>
  <c r="R2429" i="1"/>
  <c r="R2419" i="1"/>
  <c r="R2412" i="1"/>
  <c r="R2400" i="1"/>
  <c r="R2388" i="1"/>
  <c r="R2376" i="1"/>
  <c r="R2365" i="1"/>
  <c r="R2353" i="1"/>
  <c r="R2338" i="1"/>
  <c r="R2326" i="1"/>
  <c r="R2314" i="1"/>
  <c r="R2302" i="1"/>
  <c r="R2294" i="1"/>
  <c r="R2284" i="1"/>
  <c r="R2276" i="1"/>
  <c r="R2264" i="1"/>
  <c r="R2252" i="1"/>
  <c r="R2240" i="1"/>
  <c r="R2228" i="1"/>
  <c r="R2220" i="1"/>
  <c r="R2212" i="1"/>
  <c r="R2208" i="1"/>
  <c r="R2196" i="1"/>
  <c r="R2188" i="1"/>
  <c r="R2180" i="1"/>
  <c r="R2168" i="1"/>
  <c r="R2156" i="1"/>
  <c r="R2148" i="1"/>
  <c r="R2136" i="1"/>
  <c r="R2128" i="1"/>
  <c r="R2120" i="1"/>
  <c r="R2108" i="1"/>
  <c r="R2096" i="1"/>
  <c r="R2088" i="1"/>
  <c r="R2073" i="1"/>
  <c r="R2065" i="1"/>
  <c r="R2054" i="1"/>
  <c r="R2046" i="1"/>
  <c r="R2039" i="1"/>
  <c r="R2027" i="1"/>
  <c r="R2019" i="1"/>
  <c r="R1945" i="1"/>
  <c r="R1876" i="1"/>
  <c r="R2004" i="1"/>
  <c r="R2000" i="1"/>
  <c r="R1989" i="1"/>
  <c r="R1986" i="1"/>
  <c r="R1982" i="1"/>
  <c r="R1978" i="1"/>
  <c r="R1974" i="1"/>
  <c r="R1970" i="1"/>
  <c r="R1828" i="1"/>
  <c r="R1962" i="1"/>
  <c r="R1958" i="1"/>
  <c r="R1954" i="1"/>
  <c r="R1950" i="1"/>
  <c r="R1946" i="1"/>
  <c r="R1942" i="1"/>
  <c r="R1938" i="1"/>
  <c r="R1934" i="1"/>
  <c r="R1930" i="1"/>
  <c r="R1926" i="1"/>
  <c r="R1922" i="1"/>
  <c r="R1918" i="1"/>
  <c r="R1914" i="1"/>
  <c r="R1906" i="1"/>
  <c r="R1898" i="1"/>
  <c r="R1892" i="1"/>
  <c r="R1884" i="1"/>
  <c r="R775" i="1"/>
  <c r="R1868" i="1"/>
  <c r="R1856" i="1"/>
  <c r="R1848" i="1"/>
  <c r="R1840" i="1"/>
  <c r="R1833" i="1"/>
  <c r="R1825" i="1"/>
  <c r="R1821" i="1"/>
  <c r="R1809" i="1"/>
  <c r="R1801" i="1"/>
  <c r="R1793" i="1"/>
  <c r="R1785" i="1"/>
  <c r="R1777" i="1"/>
  <c r="R1769" i="1"/>
  <c r="R1754" i="1"/>
  <c r="R1746" i="1"/>
  <c r="R1740" i="1"/>
  <c r="R1729" i="1"/>
  <c r="R1721" i="1"/>
  <c r="R1713" i="1"/>
  <c r="R1705" i="1"/>
  <c r="R1697" i="1"/>
  <c r="R1689" i="1"/>
  <c r="R1681" i="1"/>
  <c r="R1674" i="1"/>
  <c r="R1668" i="1"/>
  <c r="R1660" i="1"/>
  <c r="R1652" i="1"/>
  <c r="R1644" i="1"/>
  <c r="R1636" i="1"/>
  <c r="R1628" i="1"/>
  <c r="R1620" i="1"/>
  <c r="R1612" i="1"/>
  <c r="R1605" i="1"/>
  <c r="R1597" i="1"/>
  <c r="R1585" i="1"/>
  <c r="R1577" i="1"/>
  <c r="R1569" i="1"/>
  <c r="R1561" i="1"/>
  <c r="R1557" i="1"/>
  <c r="R1551" i="1"/>
  <c r="R1543" i="1"/>
  <c r="R1535" i="1"/>
  <c r="R1527" i="1"/>
  <c r="R1519" i="1"/>
  <c r="R1511" i="1"/>
  <c r="R1503" i="1"/>
  <c r="R1499" i="1"/>
  <c r="R1491" i="1"/>
  <c r="R1483" i="1"/>
  <c r="R1475" i="1"/>
  <c r="R1468" i="1"/>
  <c r="R1460" i="1"/>
  <c r="R1452" i="1"/>
  <c r="R1444" i="1"/>
  <c r="R1440" i="1"/>
  <c r="R1436" i="1"/>
  <c r="R1432" i="1"/>
  <c r="R1428" i="1"/>
  <c r="R1424" i="1"/>
  <c r="R1420" i="1"/>
  <c r="R1416" i="1"/>
  <c r="R1412" i="1"/>
  <c r="R1408" i="1"/>
  <c r="R1404" i="1"/>
  <c r="R1400" i="1"/>
  <c r="R1396" i="1"/>
  <c r="R1389" i="1"/>
  <c r="R1385" i="1"/>
  <c r="R1381" i="1"/>
  <c r="R1377" i="1"/>
  <c r="R1373" i="1"/>
  <c r="R1365" i="1"/>
  <c r="R1361" i="1"/>
  <c r="R1357" i="1"/>
  <c r="R1353" i="1"/>
  <c r="R1349" i="1"/>
  <c r="R1345" i="1"/>
  <c r="R1341" i="1"/>
  <c r="R1337" i="1"/>
  <c r="R1333" i="1"/>
  <c r="R1329" i="1"/>
  <c r="R1325" i="1"/>
  <c r="R1321" i="1"/>
  <c r="R1318" i="1"/>
  <c r="R1314" i="1"/>
  <c r="R1310" i="1"/>
  <c r="R1307" i="1"/>
  <c r="R1303" i="1"/>
  <c r="R1299" i="1"/>
  <c r="R1295" i="1"/>
  <c r="R1291" i="1"/>
  <c r="R1287" i="1"/>
  <c r="R1283" i="1"/>
  <c r="R1280" i="1"/>
  <c r="R1276" i="1"/>
  <c r="R1272" i="1"/>
  <c r="R1268" i="1"/>
  <c r="R1264" i="1"/>
  <c r="R1260" i="1"/>
  <c r="R1256" i="1"/>
  <c r="R1252" i="1"/>
  <c r="R1248" i="1"/>
  <c r="R1244" i="1"/>
  <c r="R1240" i="1"/>
  <c r="R1236" i="1"/>
  <c r="R1232" i="1"/>
  <c r="R1228" i="1"/>
  <c r="R1224" i="1"/>
  <c r="R1220" i="1"/>
  <c r="R1216" i="1"/>
  <c r="R1212" i="1"/>
  <c r="R1208" i="1"/>
  <c r="R1204" i="1"/>
  <c r="R1200" i="1"/>
  <c r="R1196" i="1"/>
  <c r="R1192" i="1"/>
  <c r="R1188" i="1"/>
  <c r="R1184" i="1"/>
  <c r="R1180" i="1"/>
  <c r="R1176" i="1"/>
  <c r="R1172" i="1"/>
  <c r="R1168" i="1"/>
  <c r="R1165" i="1"/>
  <c r="R1161" i="1"/>
  <c r="R1157" i="1"/>
  <c r="R1153" i="1"/>
  <c r="R1146" i="1"/>
  <c r="R1142" i="1"/>
  <c r="R1139" i="1"/>
  <c r="R1135" i="1"/>
  <c r="R1131" i="1"/>
  <c r="R1127" i="1"/>
  <c r="R1123" i="1"/>
  <c r="R1119" i="1"/>
  <c r="R1115" i="1"/>
  <c r="R1111" i="1"/>
  <c r="R1107" i="1"/>
  <c r="R1103" i="1"/>
  <c r="R1100" i="1"/>
  <c r="R1096" i="1"/>
  <c r="R1092" i="1"/>
  <c r="R1088" i="1"/>
  <c r="R1084" i="1"/>
  <c r="R1078" i="1"/>
  <c r="R1074" i="1"/>
  <c r="R1070" i="1"/>
  <c r="R1066" i="1"/>
  <c r="R1062" i="1"/>
  <c r="R1059" i="1"/>
  <c r="R1055" i="1"/>
  <c r="R1048" i="1"/>
  <c r="R1044" i="1"/>
  <c r="R1040" i="1"/>
  <c r="R1036" i="1"/>
  <c r="R1032" i="1"/>
  <c r="R1028" i="1"/>
  <c r="R1024" i="1"/>
  <c r="R1021" i="1"/>
  <c r="R1017" i="1"/>
  <c r="R1013" i="1"/>
  <c r="R1009" i="1"/>
  <c r="R1005" i="1"/>
  <c r="R1002" i="1"/>
  <c r="R2075" i="1"/>
  <c r="R994" i="1"/>
  <c r="R990" i="1"/>
  <c r="R986" i="1"/>
  <c r="R983" i="1"/>
  <c r="R979" i="1"/>
  <c r="R975" i="1"/>
  <c r="R971" i="1"/>
  <c r="R967" i="1"/>
  <c r="R963" i="1"/>
  <c r="R960" i="1"/>
  <c r="R956" i="1"/>
  <c r="R952" i="1"/>
  <c r="R948" i="1"/>
  <c r="R944" i="1"/>
  <c r="R940" i="1"/>
  <c r="R936" i="1"/>
  <c r="R933" i="1"/>
  <c r="R929" i="1"/>
  <c r="R926" i="1"/>
  <c r="R922" i="1"/>
  <c r="R918" i="1"/>
  <c r="R914" i="1"/>
  <c r="R910" i="1"/>
  <c r="R906" i="1"/>
  <c r="R902" i="1"/>
  <c r="R898" i="1"/>
  <c r="R894" i="1"/>
  <c r="R891" i="1"/>
  <c r="R888" i="1"/>
  <c r="R884" i="1"/>
  <c r="R880" i="1"/>
  <c r="R876" i="1"/>
  <c r="R872" i="1"/>
  <c r="R868" i="1"/>
  <c r="R864" i="1"/>
  <c r="R860" i="1"/>
  <c r="R856" i="1"/>
  <c r="R852" i="1"/>
  <c r="R848" i="1"/>
  <c r="R844" i="1"/>
  <c r="R841" i="1"/>
  <c r="R837" i="1"/>
  <c r="R833" i="1"/>
  <c r="R829" i="1"/>
  <c r="R825" i="1"/>
  <c r="R821" i="1"/>
  <c r="R817" i="1"/>
  <c r="R813" i="1"/>
  <c r="R809" i="1"/>
  <c r="R2076" i="1"/>
  <c r="R801" i="1"/>
  <c r="R797" i="1"/>
  <c r="R793" i="1"/>
  <c r="R789" i="1"/>
  <c r="R785" i="1"/>
  <c r="R781" i="1"/>
  <c r="R777" i="1"/>
  <c r="R773" i="1"/>
  <c r="R769" i="1"/>
  <c r="R765" i="1"/>
  <c r="R761" i="1"/>
  <c r="R757" i="1"/>
  <c r="R753" i="1"/>
  <c r="R749" i="1"/>
  <c r="R745" i="1"/>
  <c r="R741" i="1"/>
  <c r="R737" i="1"/>
  <c r="R733" i="1"/>
  <c r="R729" i="1"/>
  <c r="R725" i="1"/>
  <c r="R721" i="1"/>
  <c r="R717" i="1"/>
  <c r="R713" i="1"/>
  <c r="R709" i="1"/>
  <c r="R705" i="1"/>
  <c r="R701" i="1"/>
  <c r="R697" i="1"/>
  <c r="R693" i="1"/>
  <c r="R689" i="1"/>
  <c r="R685" i="1"/>
  <c r="R682" i="1"/>
  <c r="R678" i="1"/>
  <c r="R674" i="1"/>
  <c r="R670" i="1"/>
  <c r="R666" i="1"/>
  <c r="R662" i="1"/>
  <c r="R658" i="1"/>
  <c r="R654" i="1"/>
  <c r="R650" i="1"/>
  <c r="R646" i="1"/>
  <c r="R642" i="1"/>
  <c r="R638" i="1"/>
  <c r="R634" i="1"/>
  <c r="R630" i="1"/>
  <c r="R626" i="1"/>
  <c r="R622" i="1"/>
  <c r="R618" i="1"/>
  <c r="R614" i="1"/>
  <c r="R610" i="1"/>
  <c r="R606" i="1"/>
  <c r="R602" i="1"/>
  <c r="R598" i="1"/>
  <c r="R594" i="1"/>
  <c r="R590" i="1"/>
  <c r="R586" i="1"/>
  <c r="R582" i="1"/>
  <c r="R578" i="1"/>
  <c r="R574" i="1"/>
  <c r="R570" i="1"/>
  <c r="R566" i="1"/>
  <c r="R562" i="1"/>
  <c r="R558" i="1"/>
  <c r="R554" i="1"/>
  <c r="R550" i="1"/>
  <c r="R546" i="1"/>
  <c r="R542" i="1"/>
  <c r="R538" i="1"/>
  <c r="R534" i="1"/>
  <c r="R530" i="1"/>
  <c r="R526" i="1"/>
  <c r="R522" i="1"/>
  <c r="R518" i="1"/>
  <c r="R514" i="1"/>
  <c r="R510" i="1"/>
  <c r="R506" i="1"/>
  <c r="R502" i="1"/>
  <c r="R498" i="1"/>
  <c r="R494" i="1"/>
  <c r="R490" i="1"/>
  <c r="R486" i="1"/>
  <c r="R482" i="1"/>
  <c r="R478" i="1"/>
  <c r="R474" i="1"/>
  <c r="R470" i="1"/>
  <c r="R466" i="1"/>
  <c r="R462" i="1"/>
  <c r="R458" i="1"/>
  <c r="R454" i="1"/>
  <c r="R450" i="1"/>
  <c r="R446" i="1"/>
  <c r="R442" i="1"/>
  <c r="R438" i="1"/>
  <c r="R434" i="1"/>
  <c r="R430" i="1"/>
  <c r="R426" i="1"/>
  <c r="R422" i="1"/>
  <c r="R418" i="1"/>
  <c r="R414" i="1"/>
  <c r="R410" i="1"/>
  <c r="R406" i="1"/>
  <c r="R402" i="1"/>
  <c r="R398" i="1"/>
  <c r="R394" i="1"/>
  <c r="R390" i="1"/>
  <c r="R386" i="1"/>
  <c r="R382" i="1"/>
  <c r="R378" i="1"/>
  <c r="R374" i="1"/>
  <c r="R370" i="1"/>
  <c r="R366" i="1"/>
  <c r="R362" i="1"/>
  <c r="R358" i="1"/>
  <c r="R354" i="1"/>
  <c r="R350" i="1"/>
  <c r="R346" i="1"/>
  <c r="R342" i="1"/>
  <c r="R338" i="1"/>
  <c r="R334" i="1"/>
  <c r="R330" i="1"/>
  <c r="R326" i="1"/>
  <c r="R322" i="1"/>
  <c r="R318" i="1"/>
  <c r="R315" i="1"/>
  <c r="R311" i="1"/>
  <c r="R307" i="1"/>
  <c r="R303" i="1"/>
  <c r="R299" i="1"/>
  <c r="R295" i="1"/>
  <c r="R292" i="1"/>
  <c r="R288" i="1"/>
  <c r="R284" i="1"/>
  <c r="R280" i="1"/>
  <c r="R276" i="1"/>
  <c r="R272" i="1"/>
  <c r="R268" i="1"/>
  <c r="R265" i="1"/>
  <c r="R261" i="1"/>
  <c r="R257" i="1"/>
  <c r="R253" i="1"/>
  <c r="R249" i="1"/>
  <c r="R245" i="1"/>
  <c r="R241" i="1"/>
  <c r="R237" i="1"/>
  <c r="R233" i="1"/>
  <c r="R229" i="1"/>
  <c r="R225" i="1"/>
  <c r="R221" i="1"/>
  <c r="R217" i="1"/>
  <c r="R214" i="1"/>
  <c r="R210" i="1"/>
  <c r="R206" i="1"/>
  <c r="R202" i="1"/>
  <c r="R198" i="1"/>
  <c r="R194" i="1"/>
  <c r="R190" i="1"/>
  <c r="R186" i="1"/>
  <c r="R182" i="1"/>
  <c r="R178" i="1"/>
  <c r="R174" i="1"/>
  <c r="R170" i="1"/>
  <c r="R166" i="1"/>
  <c r="R162" i="1"/>
  <c r="R158" i="1"/>
  <c r="R154" i="1"/>
  <c r="R150" i="1"/>
  <c r="R146" i="1"/>
  <c r="R142" i="1"/>
  <c r="R138" i="1"/>
  <c r="R134" i="1"/>
  <c r="R130" i="1"/>
  <c r="R126" i="1"/>
  <c r="R119" i="1"/>
  <c r="R115" i="1"/>
  <c r="R111" i="1"/>
  <c r="R107" i="1"/>
  <c r="R103" i="1"/>
  <c r="R99" i="1"/>
  <c r="R95" i="1"/>
  <c r="R91" i="1"/>
  <c r="R87" i="1"/>
  <c r="R83" i="1"/>
  <c r="R79" i="1"/>
  <c r="R75" i="1"/>
  <c r="R71" i="1"/>
  <c r="R67" i="1"/>
  <c r="R63" i="1"/>
  <c r="R56" i="1"/>
  <c r="R53" i="1"/>
  <c r="R49" i="1"/>
  <c r="R46" i="1"/>
  <c r="R42" i="1"/>
  <c r="R38" i="1"/>
  <c r="R34" i="1"/>
  <c r="R30" i="1"/>
  <c r="R27" i="1"/>
  <c r="R23" i="1"/>
  <c r="R19" i="1"/>
  <c r="R15" i="1"/>
  <c r="R11" i="1"/>
  <c r="R7" i="1"/>
  <c r="R2911" i="1"/>
  <c r="R2901" i="1"/>
  <c r="R2873" i="1"/>
  <c r="R2861" i="1"/>
  <c r="R2849" i="1"/>
  <c r="R2841" i="1"/>
  <c r="R2833" i="1"/>
  <c r="R2825" i="1"/>
  <c r="R2813" i="1"/>
  <c r="R2805" i="1"/>
  <c r="R2801" i="1"/>
  <c r="R2793" i="1"/>
  <c r="R2774" i="1"/>
  <c r="R2766" i="1"/>
  <c r="R2756" i="1"/>
  <c r="R2749" i="1"/>
  <c r="R2737" i="1"/>
  <c r="R2729" i="1"/>
  <c r="R2717" i="1"/>
  <c r="R2713" i="1"/>
  <c r="R2701" i="1"/>
  <c r="R2689" i="1"/>
  <c r="R2677" i="1"/>
  <c r="R2673" i="1"/>
  <c r="R2661" i="1"/>
  <c r="R2657" i="1"/>
  <c r="R2645" i="1"/>
  <c r="R2634" i="1"/>
  <c r="R2626" i="1"/>
  <c r="R2621" i="1"/>
  <c r="R2609" i="1"/>
  <c r="R2587" i="1"/>
  <c r="R2579" i="1"/>
  <c r="R2573" i="1"/>
  <c r="R2569" i="1"/>
  <c r="R2561" i="1"/>
  <c r="R2351" i="1"/>
  <c r="R2539" i="1"/>
  <c r="R2527" i="1"/>
  <c r="R2515" i="1"/>
  <c r="R2511" i="1"/>
  <c r="R2499" i="1"/>
  <c r="R2487" i="1"/>
  <c r="R2479" i="1"/>
  <c r="R2468" i="1"/>
  <c r="R2453" i="1"/>
  <c r="R2445" i="1"/>
  <c r="R2437" i="1"/>
  <c r="R2427" i="1"/>
  <c r="R2417" i="1"/>
  <c r="R2410" i="1"/>
  <c r="R2398" i="1"/>
  <c r="R2386" i="1"/>
  <c r="R2378" i="1"/>
  <c r="R2370" i="1"/>
  <c r="R2363" i="1"/>
  <c r="R2355" i="1"/>
  <c r="R2352" i="1"/>
  <c r="R2344" i="1"/>
  <c r="R2336" i="1"/>
  <c r="R2324" i="1"/>
  <c r="R2312" i="1"/>
  <c r="R2300" i="1"/>
  <c r="R2289" i="1"/>
  <c r="R2278" i="1"/>
  <c r="R2274" i="1"/>
  <c r="R2262" i="1"/>
  <c r="R2250" i="1"/>
  <c r="R2246" i="1"/>
  <c r="R2234" i="1"/>
  <c r="R2222" i="1"/>
  <c r="R2210" i="1"/>
  <c r="R2206" i="1"/>
  <c r="R2194" i="1"/>
  <c r="R2186" i="1"/>
  <c r="R2178" i="1"/>
  <c r="R2166" i="1"/>
  <c r="R2154" i="1"/>
  <c r="R2150" i="1"/>
  <c r="R2138" i="1"/>
  <c r="R2134" i="1"/>
  <c r="R2122" i="1"/>
  <c r="R2110" i="1"/>
  <c r="R2106" i="1"/>
  <c r="R2094" i="1"/>
  <c r="R2082" i="1"/>
  <c r="R2079" i="1"/>
  <c r="R2067" i="1"/>
  <c r="R2055" i="1"/>
  <c r="R2044" i="1"/>
  <c r="R2037" i="1"/>
  <c r="R2029" i="1"/>
  <c r="R2017" i="1"/>
  <c r="R2002" i="1"/>
  <c r="R1991" i="1"/>
  <c r="R1980" i="1"/>
  <c r="R1968" i="1"/>
  <c r="R1960" i="1"/>
  <c r="R1948" i="1"/>
  <c r="R1940" i="1"/>
  <c r="R1932" i="1"/>
  <c r="R1920" i="1"/>
  <c r="R1900" i="1"/>
  <c r="R1894" i="1"/>
  <c r="R1882" i="1"/>
  <c r="R1870" i="1"/>
  <c r="R1858" i="1"/>
  <c r="R1850" i="1"/>
  <c r="R1842" i="1"/>
  <c r="R1831" i="1"/>
  <c r="R1827" i="1"/>
  <c r="R1815" i="1"/>
  <c r="R1803" i="1"/>
  <c r="R1791" i="1"/>
  <c r="R1779" i="1"/>
  <c r="R1775" i="1"/>
  <c r="R1763" i="1"/>
  <c r="R1752" i="1"/>
  <c r="R1745" i="1"/>
  <c r="R1738" i="1"/>
  <c r="R1727" i="1"/>
  <c r="R1719" i="1"/>
  <c r="R1711" i="1"/>
  <c r="R1699" i="1"/>
  <c r="R1687" i="1"/>
  <c r="R1676" i="1"/>
  <c r="R1672" i="1"/>
  <c r="R1662" i="1"/>
  <c r="R1650" i="1"/>
  <c r="R1638" i="1"/>
  <c r="R1634" i="1"/>
  <c r="R1622" i="1"/>
  <c r="R1610" i="1"/>
  <c r="R1599" i="1"/>
  <c r="R1591" i="1"/>
  <c r="R1583" i="1"/>
  <c r="R1571" i="1"/>
  <c r="R1563" i="1"/>
  <c r="R1553" i="1"/>
  <c r="R1549" i="1"/>
  <c r="R1541" i="1"/>
  <c r="R1533" i="1"/>
  <c r="R1529" i="1"/>
  <c r="R1521" i="1"/>
  <c r="R1513" i="1"/>
  <c r="R1501" i="1"/>
  <c r="R1489" i="1"/>
  <c r="R1477" i="1"/>
  <c r="R1466" i="1"/>
  <c r="R1458" i="1"/>
  <c r="R1450" i="1"/>
  <c r="R1438" i="1"/>
  <c r="R1426" i="1"/>
  <c r="R1414" i="1"/>
  <c r="R1402" i="1"/>
  <c r="R1391" i="1"/>
  <c r="R1383" i="1"/>
  <c r="R1375" i="1"/>
  <c r="R2553" i="1"/>
  <c r="R1351" i="1"/>
  <c r="R1343" i="1"/>
  <c r="R1335" i="1"/>
  <c r="R1323" i="1"/>
  <c r="R1316" i="1"/>
  <c r="R2165" i="1"/>
  <c r="R1297" i="1"/>
  <c r="R1285" i="1"/>
  <c r="R1274" i="1"/>
  <c r="R1262" i="1"/>
  <c r="R1238" i="1"/>
  <c r="R1226" i="1"/>
  <c r="R1222" i="1"/>
  <c r="R1210" i="1"/>
  <c r="R1202" i="1"/>
  <c r="R1194" i="1"/>
  <c r="R1182" i="1"/>
  <c r="R1174" i="1"/>
  <c r="R1163" i="1"/>
  <c r="R1151" i="1"/>
  <c r="R1144" i="1"/>
  <c r="R1137" i="1"/>
  <c r="R1125" i="1"/>
  <c r="R1121" i="1"/>
  <c r="R1109" i="1"/>
  <c r="R1098" i="1"/>
  <c r="R1094" i="1"/>
  <c r="R1082" i="1"/>
  <c r="R1068" i="1"/>
  <c r="R1057" i="1"/>
  <c r="R1046" i="1"/>
  <c r="R1034" i="1"/>
  <c r="R1015" i="1"/>
  <c r="R1011" i="1"/>
  <c r="R1000" i="1"/>
  <c r="R988" i="1"/>
  <c r="R977" i="1"/>
  <c r="R969" i="1"/>
  <c r="R962" i="1"/>
  <c r="R950" i="1"/>
  <c r="R938" i="1"/>
  <c r="R931" i="1"/>
  <c r="R924" i="1"/>
  <c r="R912" i="1"/>
  <c r="R900" i="1"/>
  <c r="R889" i="1"/>
  <c r="R886" i="1"/>
  <c r="R874" i="1"/>
  <c r="R870" i="1"/>
  <c r="R858" i="1"/>
  <c r="R846" i="1"/>
  <c r="R835" i="1"/>
  <c r="R823" i="1"/>
  <c r="R811" i="1"/>
  <c r="R799" i="1"/>
  <c r="R767" i="1"/>
  <c r="R468" i="1"/>
  <c r="R2921" i="1"/>
  <c r="R2913" i="1"/>
  <c r="R2905" i="1"/>
  <c r="R2895" i="1"/>
  <c r="R2887" i="1"/>
  <c r="R2879" i="1"/>
  <c r="R2875" i="1"/>
  <c r="R2867" i="1"/>
  <c r="R2859" i="1"/>
  <c r="R2855" i="1"/>
  <c r="R2847" i="1"/>
  <c r="R2839" i="1"/>
  <c r="R2831" i="1"/>
  <c r="R2827" i="1"/>
  <c r="R2819" i="1"/>
  <c r="R2811" i="1"/>
  <c r="R2807" i="1"/>
  <c r="R2799" i="1"/>
  <c r="R2791" i="1"/>
  <c r="R2787" i="1"/>
  <c r="R2780" i="1"/>
  <c r="R2772" i="1"/>
  <c r="R2764" i="1"/>
  <c r="R2761" i="1"/>
  <c r="R2754" i="1"/>
  <c r="R2747" i="1"/>
  <c r="R2743" i="1"/>
  <c r="R2735" i="1"/>
  <c r="R2727" i="1"/>
  <c r="R2719" i="1"/>
  <c r="R2715" i="1"/>
  <c r="R2707" i="1"/>
  <c r="R1294" i="1"/>
  <c r="R2695" i="1"/>
  <c r="R2687" i="1"/>
  <c r="R2679" i="1"/>
  <c r="R2675" i="1"/>
  <c r="R2667" i="1"/>
  <c r="R2663" i="1"/>
  <c r="R2655" i="1"/>
  <c r="R2651" i="1"/>
  <c r="R2636" i="1"/>
  <c r="R2628" i="1"/>
  <c r="R2625" i="1"/>
  <c r="R2619" i="1"/>
  <c r="R2611" i="1"/>
  <c r="R2603" i="1"/>
  <c r="R2601" i="1"/>
  <c r="R2595" i="1"/>
  <c r="R2593" i="1"/>
  <c r="R2585" i="1"/>
  <c r="R2581" i="1"/>
  <c r="R2574" i="1"/>
  <c r="R2568" i="1"/>
  <c r="R2564" i="1"/>
  <c r="R2559" i="1"/>
  <c r="R2078" i="1"/>
  <c r="R2489" i="1"/>
  <c r="R2541" i="1"/>
  <c r="R2537" i="1"/>
  <c r="R2529" i="1"/>
  <c r="R2521" i="1"/>
  <c r="R2513" i="1"/>
  <c r="R2501" i="1"/>
  <c r="R2493" i="1"/>
  <c r="R291" i="1"/>
  <c r="R2481" i="1"/>
  <c r="R2473" i="1"/>
  <c r="R2470" i="1"/>
  <c r="R2463" i="1"/>
  <c r="R2455" i="1"/>
  <c r="R2451" i="1"/>
  <c r="R2443" i="1"/>
  <c r="R2439" i="1"/>
  <c r="R2432" i="1"/>
  <c r="R2425" i="1"/>
  <c r="R2415" i="1"/>
  <c r="R2408" i="1"/>
  <c r="R2404" i="1"/>
  <c r="R2396" i="1"/>
  <c r="R2392" i="1"/>
  <c r="R2384" i="1"/>
  <c r="R2380" i="1"/>
  <c r="R2372" i="1"/>
  <c r="R2369" i="1"/>
  <c r="R2361" i="1"/>
  <c r="R2357" i="1"/>
  <c r="R2350" i="1"/>
  <c r="R2346" i="1"/>
  <c r="R2342" i="1"/>
  <c r="R2334" i="1"/>
  <c r="R2330" i="1"/>
  <c r="R2322" i="1"/>
  <c r="R2318" i="1"/>
  <c r="R2310" i="1"/>
  <c r="R2306" i="1"/>
  <c r="R2298" i="1"/>
  <c r="R2290" i="1"/>
  <c r="R2287" i="1"/>
  <c r="R2280" i="1"/>
  <c r="R2272" i="1"/>
  <c r="R2268" i="1"/>
  <c r="R2260" i="1"/>
  <c r="R2256" i="1"/>
  <c r="R2248" i="1"/>
  <c r="R2244" i="1"/>
  <c r="R2236" i="1"/>
  <c r="R2232" i="1"/>
  <c r="R2224" i="1"/>
  <c r="R2216" i="1"/>
  <c r="R2204" i="1"/>
  <c r="R2200" i="1"/>
  <c r="R2192" i="1"/>
  <c r="R684" i="1"/>
  <c r="R2176" i="1"/>
  <c r="R2172" i="1"/>
  <c r="R2164" i="1"/>
  <c r="R2160" i="1"/>
  <c r="R2152" i="1"/>
  <c r="R2144" i="1"/>
  <c r="R2140" i="1"/>
  <c r="R2132" i="1"/>
  <c r="R2124" i="1"/>
  <c r="R2116" i="1"/>
  <c r="R2112" i="1"/>
  <c r="R2104" i="1"/>
  <c r="R2100" i="1"/>
  <c r="R2092" i="1"/>
  <c r="R2084" i="1"/>
  <c r="R2077" i="1"/>
  <c r="R2069" i="1"/>
  <c r="R2061" i="1"/>
  <c r="R2057" i="1"/>
  <c r="R2050" i="1"/>
  <c r="R2035" i="1"/>
  <c r="R2031" i="1"/>
  <c r="R2023" i="1"/>
  <c r="R2011" i="1"/>
  <c r="R1993" i="1"/>
  <c r="R1910" i="1"/>
  <c r="R1902" i="1"/>
  <c r="R1888" i="1"/>
  <c r="R1880" i="1"/>
  <c r="R1872" i="1"/>
  <c r="R2184" i="1"/>
  <c r="R1860" i="1"/>
  <c r="R1852" i="1"/>
  <c r="R1844" i="1"/>
  <c r="R1836" i="1"/>
  <c r="R1829" i="1"/>
  <c r="R1817" i="1"/>
  <c r="R1813" i="1"/>
  <c r="R1805" i="1"/>
  <c r="R1797" i="1"/>
  <c r="R1789" i="1"/>
  <c r="R1781" i="1"/>
  <c r="R1773" i="1"/>
  <c r="R1765" i="1"/>
  <c r="R1758" i="1"/>
  <c r="R1750" i="1"/>
  <c r="R1736" i="1"/>
  <c r="R1733" i="1"/>
  <c r="R1725" i="1"/>
  <c r="R1717" i="1"/>
  <c r="R1709" i="1"/>
  <c r="R1701" i="1"/>
  <c r="R1693" i="1"/>
  <c r="R1685" i="1"/>
  <c r="R1678" i="1"/>
  <c r="R1671" i="1"/>
  <c r="R1664" i="1"/>
  <c r="R1656" i="1"/>
  <c r="R1648" i="1"/>
  <c r="R1640" i="1"/>
  <c r="R1632" i="1"/>
  <c r="R1624" i="1"/>
  <c r="R1616" i="1"/>
  <c r="R1608" i="1"/>
  <c r="R1601" i="1"/>
  <c r="R1593" i="1"/>
  <c r="R1589" i="1"/>
  <c r="R1581" i="1"/>
  <c r="R1573" i="1"/>
  <c r="R1565" i="1"/>
  <c r="R1554" i="1"/>
  <c r="R1547" i="1"/>
  <c r="R1539" i="1"/>
  <c r="R1531" i="1"/>
  <c r="R1523" i="1"/>
  <c r="R1515" i="1"/>
  <c r="R1507" i="1"/>
  <c r="R1495" i="1"/>
  <c r="R1487" i="1"/>
  <c r="R1479" i="1"/>
  <c r="R1471" i="1"/>
  <c r="R1464" i="1"/>
  <c r="R1456" i="1"/>
  <c r="R1448" i="1"/>
  <c r="R1369" i="1"/>
  <c r="R2920" i="1"/>
  <c r="R2916" i="1"/>
  <c r="R2912" i="1"/>
  <c r="R2908" i="1"/>
  <c r="R2904" i="1"/>
  <c r="R2902" i="1"/>
  <c r="R2898" i="1"/>
  <c r="R2894" i="1"/>
  <c r="R2890" i="1"/>
  <c r="R2886" i="1"/>
  <c r="R2882" i="1"/>
  <c r="R2878" i="1"/>
  <c r="R2874" i="1"/>
  <c r="R2870" i="1"/>
  <c r="R2866" i="1"/>
  <c r="R2862" i="1"/>
  <c r="R2858" i="1"/>
  <c r="R2854" i="1"/>
  <c r="R2850" i="1"/>
  <c r="R2846" i="1"/>
  <c r="R2842" i="1"/>
  <c r="R2838" i="1"/>
  <c r="R2834" i="1"/>
  <c r="R2830" i="1"/>
  <c r="R2826" i="1"/>
  <c r="R2822" i="1"/>
  <c r="R2818" i="1"/>
  <c r="R2814" i="1"/>
  <c r="R2810" i="1"/>
  <c r="R2806" i="1"/>
  <c r="R2802" i="1"/>
  <c r="R2798" i="1"/>
  <c r="R2794" i="1"/>
  <c r="R2790" i="1"/>
  <c r="R2786" i="1"/>
  <c r="R2782" i="1"/>
  <c r="R2779" i="1"/>
  <c r="R2775" i="1"/>
  <c r="R2771" i="1"/>
  <c r="R2767" i="1"/>
  <c r="R2760" i="1"/>
  <c r="R2753" i="1"/>
  <c r="R2750" i="1"/>
  <c r="R2746" i="1"/>
  <c r="R2742" i="1"/>
  <c r="R2738" i="1"/>
  <c r="R2734" i="1"/>
  <c r="R2730" i="1"/>
  <c r="R2726" i="1"/>
  <c r="R2722" i="1"/>
  <c r="R2718" i="1"/>
  <c r="R2714" i="1"/>
  <c r="R2710" i="1"/>
  <c r="R2706" i="1"/>
  <c r="R2702" i="1"/>
  <c r="R2698" i="1"/>
  <c r="R2694" i="1"/>
  <c r="R2690" i="1"/>
  <c r="R2686" i="1"/>
  <c r="R2682" i="1"/>
  <c r="R2678" i="1"/>
  <c r="R2674" i="1"/>
  <c r="R2670" i="1"/>
  <c r="R2666" i="1"/>
  <c r="R2662" i="1"/>
  <c r="R2658" i="1"/>
  <c r="R2654" i="1"/>
  <c r="R2650" i="1"/>
  <c r="R2646" i="1"/>
  <c r="R2643" i="1"/>
  <c r="R2639" i="1"/>
  <c r="R2635" i="1"/>
  <c r="R2631" i="1"/>
  <c r="R2627" i="1"/>
  <c r="R2624" i="1"/>
  <c r="R2622" i="1"/>
  <c r="R2618" i="1"/>
  <c r="R2614" i="1"/>
  <c r="R2610" i="1"/>
  <c r="R2606" i="1"/>
  <c r="R2598" i="1"/>
  <c r="R2594" i="1"/>
  <c r="R2592" i="1"/>
  <c r="R2588" i="1"/>
  <c r="R2584" i="1"/>
  <c r="R2580" i="1"/>
  <c r="R2577" i="1"/>
  <c r="R2570" i="1"/>
  <c r="R2567" i="1"/>
  <c r="R2563" i="1"/>
  <c r="R2556" i="1"/>
  <c r="R1859" i="1"/>
  <c r="R2548" i="1"/>
  <c r="R2544" i="1"/>
  <c r="R2540" i="1"/>
  <c r="R2536" i="1"/>
  <c r="R2532" i="1"/>
  <c r="R2528" i="1"/>
  <c r="R2524" i="1"/>
  <c r="R2520" i="1"/>
  <c r="R2516" i="1"/>
  <c r="R2512" i="1"/>
  <c r="R2508" i="1"/>
  <c r="R2504" i="1"/>
  <c r="R2500" i="1"/>
  <c r="R2496" i="1"/>
  <c r="R2492" i="1"/>
  <c r="R2488" i="1"/>
  <c r="R2484" i="1"/>
  <c r="R2480" i="1"/>
  <c r="R2476" i="1"/>
  <c r="R2472" i="1"/>
  <c r="R2469" i="1"/>
  <c r="R2466" i="1"/>
  <c r="R2462" i="1"/>
  <c r="R2458" i="1"/>
  <c r="R2454" i="1"/>
  <c r="R2450" i="1"/>
  <c r="R2446" i="1"/>
  <c r="R2442" i="1"/>
  <c r="R2438" i="1"/>
  <c r="R2434" i="1"/>
  <c r="R2431" i="1"/>
  <c r="R2428" i="1"/>
  <c r="R2424" i="1"/>
  <c r="R2422" i="1"/>
  <c r="R2418" i="1"/>
  <c r="R2414" i="1"/>
  <c r="R2411" i="1"/>
  <c r="R2407" i="1"/>
  <c r="R2403" i="1"/>
  <c r="R2399" i="1"/>
  <c r="R2395" i="1"/>
  <c r="R2391" i="1"/>
  <c r="R2387" i="1"/>
  <c r="R2383" i="1"/>
  <c r="R2379" i="1"/>
  <c r="R2375" i="1"/>
  <c r="R2371" i="1"/>
  <c r="R2368" i="1"/>
  <c r="R2364" i="1"/>
  <c r="R2360" i="1"/>
  <c r="R2356" i="1"/>
  <c r="R2349" i="1"/>
  <c r="R2345" i="1"/>
  <c r="R2341" i="1"/>
  <c r="R2337" i="1"/>
  <c r="R2333" i="1"/>
  <c r="R2329" i="1"/>
  <c r="R2325" i="1"/>
  <c r="R2321" i="1"/>
  <c r="R2317" i="1"/>
  <c r="R2313" i="1"/>
  <c r="R2309" i="1"/>
  <c r="R2305" i="1"/>
  <c r="R2301" i="1"/>
  <c r="R2297" i="1"/>
  <c r="R2293" i="1"/>
  <c r="R2283" i="1"/>
  <c r="R2279" i="1"/>
  <c r="R2275" i="1"/>
  <c r="R2271" i="1"/>
  <c r="R2267" i="1"/>
  <c r="R2263" i="1"/>
  <c r="R2259" i="1"/>
  <c r="R2255" i="1"/>
  <c r="R2251" i="1"/>
  <c r="R2247" i="1"/>
  <c r="R2243" i="1"/>
  <c r="R2239" i="1"/>
  <c r="R2235" i="1"/>
  <c r="R2231" i="1"/>
  <c r="R2227" i="1"/>
  <c r="R2223" i="1"/>
  <c r="R2219" i="1"/>
  <c r="R2215" i="1"/>
  <c r="R2211" i="1"/>
  <c r="R2207" i="1"/>
  <c r="R2203" i="1"/>
  <c r="R2199" i="1"/>
  <c r="R2195" i="1"/>
  <c r="R2191" i="1"/>
  <c r="R2187" i="1"/>
  <c r="R2183" i="1"/>
  <c r="R2179" i="1"/>
  <c r="R2175" i="1"/>
  <c r="R2171" i="1"/>
  <c r="R2167" i="1"/>
  <c r="R2163" i="1"/>
  <c r="R2159" i="1"/>
  <c r="R2155" i="1"/>
  <c r="R2151" i="1"/>
  <c r="R2147" i="1"/>
  <c r="R2143" i="1"/>
  <c r="R2139" i="1"/>
  <c r="R2135" i="1"/>
  <c r="R2131" i="1"/>
  <c r="R2127" i="1"/>
  <c r="R2123" i="1"/>
  <c r="R2119" i="1"/>
  <c r="R2115" i="1"/>
  <c r="R2111" i="1"/>
  <c r="R2107" i="1"/>
  <c r="R2103" i="1"/>
  <c r="R2099" i="1"/>
  <c r="R2095" i="1"/>
  <c r="R2091" i="1"/>
  <c r="R2087" i="1"/>
  <c r="R2083" i="1"/>
  <c r="R2080" i="1"/>
  <c r="R2056" i="1"/>
  <c r="R2072" i="1"/>
  <c r="R2068" i="1"/>
  <c r="R2064" i="1"/>
  <c r="R2060" i="1"/>
  <c r="R2015" i="1"/>
  <c r="R2053" i="1"/>
  <c r="R2049" i="1"/>
  <c r="R2045" i="1"/>
  <c r="R2007" i="1"/>
  <c r="R2038" i="1"/>
  <c r="R2034" i="1"/>
  <c r="R1966" i="1"/>
  <c r="R2026" i="1"/>
  <c r="R2022" i="1"/>
  <c r="R2018" i="1"/>
  <c r="R2014" i="1"/>
  <c r="R2010" i="1"/>
  <c r="R2006" i="1"/>
  <c r="R2003" i="1"/>
  <c r="R1999" i="1"/>
  <c r="R1996" i="1"/>
  <c r="R1992" i="1"/>
  <c r="R1988" i="1"/>
  <c r="R1985" i="1"/>
  <c r="R1981" i="1"/>
  <c r="R1977" i="1"/>
  <c r="R1973" i="1"/>
  <c r="R1969" i="1"/>
  <c r="R1965" i="1"/>
  <c r="R1961" i="1"/>
  <c r="R1957" i="1"/>
  <c r="R1953" i="1"/>
  <c r="R1949" i="1"/>
  <c r="R1566" i="1"/>
  <c r="R1941" i="1"/>
  <c r="R1937" i="1"/>
  <c r="R1933" i="1"/>
  <c r="R1929" i="1"/>
  <c r="R1925" i="1"/>
  <c r="R1921" i="1"/>
  <c r="R1917" i="1"/>
  <c r="R1913" i="1"/>
  <c r="R1909" i="1"/>
  <c r="R1905" i="1"/>
  <c r="R1901" i="1"/>
  <c r="R1897" i="1"/>
  <c r="R1895" i="1"/>
  <c r="R1891" i="1"/>
  <c r="R1887" i="1"/>
  <c r="R1883" i="1"/>
  <c r="R1879" i="1"/>
  <c r="R1875" i="1"/>
  <c r="R1871" i="1"/>
  <c r="R1867" i="1"/>
  <c r="R1863" i="1"/>
  <c r="R805" i="1"/>
  <c r="R1855" i="1"/>
  <c r="R1851" i="1"/>
  <c r="R1253" i="1"/>
  <c r="R1843" i="1"/>
  <c r="R1839" i="1"/>
  <c r="R1832" i="1"/>
  <c r="R298" i="1"/>
  <c r="R1824" i="1"/>
  <c r="R1820" i="1"/>
  <c r="R1816" i="1"/>
  <c r="R1812" i="1"/>
  <c r="R1808" i="1"/>
  <c r="R1804" i="1"/>
  <c r="R1800" i="1"/>
  <c r="R1796" i="1"/>
  <c r="R1792" i="1"/>
  <c r="R1788" i="1"/>
  <c r="R1784" i="1"/>
  <c r="R1780" i="1"/>
  <c r="R1776" i="1"/>
  <c r="R1772" i="1"/>
  <c r="R1768" i="1"/>
  <c r="R1764" i="1"/>
  <c r="R1761" i="1"/>
  <c r="R1757" i="1"/>
  <c r="R1753" i="1"/>
  <c r="R1749" i="1"/>
  <c r="R1743" i="1"/>
  <c r="R1739" i="1"/>
  <c r="R1732" i="1"/>
  <c r="R1728" i="1"/>
  <c r="R1724" i="1"/>
  <c r="R1720" i="1"/>
  <c r="R1716" i="1"/>
  <c r="R1712" i="1"/>
  <c r="R1708" i="1"/>
  <c r="R1704" i="1"/>
  <c r="R1700" i="1"/>
  <c r="R1696" i="1"/>
  <c r="R1692" i="1"/>
  <c r="R1688" i="1"/>
  <c r="R1684" i="1"/>
  <c r="R1680" i="1"/>
  <c r="R1677" i="1"/>
  <c r="R1673" i="1"/>
  <c r="R1670" i="1"/>
  <c r="R1667" i="1"/>
  <c r="R1663" i="1"/>
  <c r="R1659" i="1"/>
  <c r="R1655" i="1"/>
  <c r="R1651" i="1"/>
  <c r="R1647" i="1"/>
  <c r="R1643" i="1"/>
  <c r="R1639" i="1"/>
  <c r="R1635" i="1"/>
  <c r="R1631" i="1"/>
  <c r="R1627" i="1"/>
  <c r="R1623" i="1"/>
  <c r="R1619" i="1"/>
  <c r="R1615" i="1"/>
  <c r="R1611" i="1"/>
  <c r="R1604" i="1"/>
  <c r="R1600" i="1"/>
  <c r="R1596" i="1"/>
  <c r="R1592" i="1"/>
  <c r="R1588" i="1"/>
  <c r="R1584" i="1"/>
  <c r="R1580" i="1"/>
  <c r="R1576" i="1"/>
  <c r="R1572" i="1"/>
  <c r="R1568" i="1"/>
  <c r="R1564" i="1"/>
  <c r="R1560" i="1"/>
  <c r="R1556" i="1"/>
  <c r="R1550" i="1"/>
  <c r="R1546" i="1"/>
  <c r="R1542" i="1"/>
  <c r="R1538" i="1"/>
  <c r="R1223" i="1"/>
  <c r="R1530" i="1"/>
  <c r="R1526" i="1"/>
  <c r="R1522" i="1"/>
  <c r="R1518" i="1"/>
  <c r="R1514" i="1"/>
  <c r="R1510" i="1"/>
  <c r="R1506" i="1"/>
  <c r="R1502" i="1"/>
  <c r="R1498" i="1"/>
  <c r="R1494" i="1"/>
  <c r="R1490" i="1"/>
  <c r="R1486" i="1"/>
  <c r="R1482" i="1"/>
  <c r="R1478" i="1"/>
  <c r="R1474" i="1"/>
  <c r="R1467" i="1"/>
  <c r="R1463" i="1"/>
  <c r="R1459" i="1"/>
  <c r="R1455" i="1"/>
  <c r="R1451" i="1"/>
  <c r="R1447" i="1"/>
  <c r="R1443" i="1"/>
  <c r="R1439" i="1"/>
  <c r="R1435" i="1"/>
  <c r="R1431" i="1"/>
  <c r="R1427" i="1"/>
  <c r="R1423" i="1"/>
  <c r="R1419" i="1"/>
  <c r="R1415" i="1"/>
  <c r="R1411" i="1"/>
  <c r="R1407" i="1"/>
  <c r="R1403" i="1"/>
  <c r="R1399" i="1"/>
  <c r="R1395" i="1"/>
  <c r="R1392" i="1"/>
  <c r="R1388" i="1"/>
  <c r="R1384" i="1"/>
  <c r="R1380" i="1"/>
  <c r="R1376" i="1"/>
  <c r="R1372" i="1"/>
  <c r="R1368" i="1"/>
  <c r="R1364" i="1"/>
  <c r="R1360" i="1"/>
  <c r="R1356" i="1"/>
  <c r="R1352" i="1"/>
  <c r="R1348" i="1"/>
  <c r="R1344" i="1"/>
  <c r="R1340" i="1"/>
  <c r="R1336" i="1"/>
  <c r="R1332" i="1"/>
  <c r="R1328" i="1"/>
  <c r="R1324" i="1"/>
  <c r="R1320" i="1"/>
  <c r="R1317" i="1"/>
  <c r="R1313" i="1"/>
  <c r="R1306" i="1"/>
  <c r="R1302" i="1"/>
  <c r="R1298" i="1"/>
  <c r="R1203" i="1"/>
  <c r="R1290" i="1"/>
  <c r="R1286" i="1"/>
  <c r="R1279" i="1"/>
  <c r="R1275" i="1"/>
  <c r="R1271" i="1"/>
  <c r="R1267" i="1"/>
  <c r="R1263" i="1"/>
  <c r="R1259" i="1"/>
  <c r="R1255" i="1"/>
  <c r="R1251" i="1"/>
  <c r="R1247" i="1"/>
  <c r="R1243" i="1"/>
  <c r="R1239" i="1"/>
  <c r="R1235" i="1"/>
  <c r="R1231" i="1"/>
  <c r="R1227" i="1"/>
  <c r="R760" i="1"/>
  <c r="R1219" i="1"/>
  <c r="R1215" i="1"/>
  <c r="R1211" i="1"/>
  <c r="R1810" i="1"/>
  <c r="R756" i="1"/>
  <c r="R1199" i="1"/>
  <c r="R1195" i="1"/>
  <c r="R1191" i="1"/>
  <c r="R1187" i="1"/>
  <c r="R1183" i="1"/>
  <c r="R1179" i="1"/>
  <c r="R1175" i="1"/>
  <c r="R1171" i="1"/>
  <c r="R1167" i="1"/>
  <c r="R1164" i="1"/>
  <c r="R1160" i="1"/>
  <c r="R1156" i="1"/>
  <c r="R1152" i="1"/>
  <c r="R1149" i="1"/>
  <c r="R1145" i="1"/>
  <c r="R1138" i="1"/>
  <c r="R1134" i="1"/>
  <c r="R1130" i="1"/>
  <c r="R1126" i="1"/>
  <c r="R1122" i="1"/>
  <c r="R1118" i="1"/>
  <c r="R1114" i="1"/>
  <c r="R1110" i="1"/>
  <c r="R1106" i="1"/>
  <c r="R1102" i="1"/>
  <c r="R1099" i="1"/>
  <c r="R1095" i="1"/>
  <c r="R1091" i="1"/>
  <c r="R1087" i="1"/>
  <c r="R1083" i="1"/>
  <c r="R1080" i="1"/>
  <c r="R1077" i="1"/>
  <c r="R1073" i="1"/>
  <c r="R1069" i="1"/>
  <c r="R1065" i="1"/>
  <c r="R1061" i="1"/>
  <c r="R1058" i="1"/>
  <c r="R1054" i="1"/>
  <c r="R1051" i="1"/>
  <c r="R1047" i="1"/>
  <c r="R1043" i="1"/>
  <c r="R1039" i="1"/>
  <c r="R1035" i="1"/>
  <c r="R1031" i="1"/>
  <c r="R1027" i="1"/>
  <c r="R1023" i="1"/>
  <c r="R1020" i="1"/>
  <c r="R1016" i="1"/>
  <c r="R1012" i="1"/>
  <c r="R1008" i="1"/>
  <c r="R1004" i="1"/>
  <c r="R1001" i="1"/>
  <c r="R997" i="1"/>
  <c r="R993" i="1"/>
  <c r="R989" i="1"/>
  <c r="R982" i="1"/>
  <c r="R978" i="1"/>
  <c r="R974" i="1"/>
  <c r="R970" i="1"/>
  <c r="R966" i="1"/>
  <c r="R959" i="1"/>
  <c r="R955" i="1"/>
  <c r="R951" i="1"/>
  <c r="R947" i="1"/>
  <c r="R943" i="1"/>
  <c r="R939" i="1"/>
  <c r="R935" i="1"/>
  <c r="R932" i="1"/>
  <c r="R928" i="1"/>
  <c r="R925" i="1"/>
  <c r="R921" i="1"/>
  <c r="R917" i="1"/>
  <c r="R913" i="1"/>
  <c r="R909" i="1"/>
  <c r="R905" i="1"/>
  <c r="R901" i="1"/>
  <c r="R897" i="1"/>
  <c r="R893" i="1"/>
  <c r="R890" i="1"/>
  <c r="R887" i="1"/>
  <c r="R883" i="1"/>
  <c r="R879" i="1"/>
  <c r="R875" i="1"/>
  <c r="R871" i="1"/>
  <c r="R867" i="1"/>
  <c r="R863" i="1"/>
  <c r="R859" i="1"/>
  <c r="R855" i="1"/>
  <c r="R851" i="1"/>
  <c r="R847" i="1"/>
  <c r="R843" i="1"/>
  <c r="R840" i="1"/>
  <c r="R836" i="1"/>
  <c r="R832" i="1"/>
  <c r="R828" i="1"/>
  <c r="R824" i="1"/>
  <c r="R820" i="1"/>
  <c r="R816" i="1"/>
  <c r="R812" i="1"/>
  <c r="R808" i="1"/>
  <c r="R804" i="1"/>
  <c r="R800" i="1"/>
  <c r="R796" i="1"/>
  <c r="R792" i="1"/>
  <c r="R788" i="1"/>
  <c r="R784" i="1"/>
  <c r="R780" i="1"/>
  <c r="R776" i="1"/>
  <c r="R772" i="1"/>
  <c r="R768" i="1"/>
  <c r="R764" i="1"/>
  <c r="R1847" i="1"/>
  <c r="R1534" i="1"/>
  <c r="R752" i="1"/>
  <c r="R748" i="1"/>
  <c r="R744" i="1"/>
  <c r="R740" i="1"/>
  <c r="R653" i="1"/>
  <c r="R732" i="1"/>
  <c r="R728" i="1"/>
  <c r="R724" i="1"/>
  <c r="R720" i="1"/>
  <c r="R716" i="1"/>
  <c r="R712" i="1"/>
  <c r="R708" i="1"/>
  <c r="R704" i="1"/>
  <c r="R700" i="1"/>
  <c r="R696" i="1"/>
  <c r="R692" i="1"/>
  <c r="R688" i="1"/>
  <c r="R2551" i="1"/>
  <c r="R681" i="1"/>
  <c r="R677" i="1"/>
  <c r="R673" i="1"/>
  <c r="R669" i="1"/>
  <c r="R665" i="1"/>
  <c r="R661" i="1"/>
  <c r="R657" i="1"/>
  <c r="R516" i="1"/>
  <c r="R649" i="1"/>
  <c r="R645" i="1"/>
  <c r="R641" i="1"/>
  <c r="R637" i="1"/>
  <c r="R633" i="1"/>
  <c r="R629" i="1"/>
  <c r="R625" i="1"/>
  <c r="R621" i="1"/>
  <c r="R617" i="1"/>
  <c r="R613" i="1"/>
  <c r="R609" i="1"/>
  <c r="R605" i="1"/>
  <c r="R601" i="1"/>
  <c r="R597" i="1"/>
  <c r="R593" i="1"/>
  <c r="R589" i="1"/>
  <c r="R585" i="1"/>
  <c r="R581" i="1"/>
  <c r="R577" i="1"/>
  <c r="R573" i="1"/>
  <c r="R569" i="1"/>
  <c r="R565" i="1"/>
  <c r="R561" i="1"/>
  <c r="R557" i="1"/>
  <c r="R553" i="1"/>
  <c r="R549" i="1"/>
  <c r="R545" i="1"/>
  <c r="R541" i="1"/>
  <c r="R537" i="1"/>
  <c r="R533" i="1"/>
  <c r="R529" i="1"/>
  <c r="R525" i="1"/>
  <c r="R521" i="1"/>
  <c r="R517" i="1"/>
  <c r="R513" i="1"/>
  <c r="R509" i="1"/>
  <c r="R505" i="1"/>
  <c r="R501" i="1"/>
  <c r="R497" i="1"/>
  <c r="R493" i="1"/>
  <c r="R489" i="1"/>
  <c r="R485" i="1"/>
  <c r="R481" i="1"/>
  <c r="R477" i="1"/>
  <c r="R473" i="1"/>
  <c r="R469" i="1"/>
  <c r="R465" i="1"/>
  <c r="R461" i="1"/>
  <c r="R457" i="1"/>
  <c r="R453" i="1"/>
  <c r="R449" i="1"/>
  <c r="R445" i="1"/>
  <c r="R441" i="1"/>
  <c r="R437" i="1"/>
  <c r="R433" i="1"/>
  <c r="R429" i="1"/>
  <c r="R425" i="1"/>
  <c r="R421" i="1"/>
  <c r="R417" i="1"/>
  <c r="R413" i="1"/>
  <c r="R409" i="1"/>
  <c r="R405" i="1"/>
  <c r="R401" i="1"/>
  <c r="R397" i="1"/>
  <c r="R393" i="1"/>
  <c r="R389" i="1"/>
  <c r="R385" i="1"/>
  <c r="R381" i="1"/>
  <c r="R377" i="1"/>
  <c r="R373" i="1"/>
  <c r="R369" i="1"/>
  <c r="R365" i="1"/>
  <c r="R361" i="1"/>
  <c r="R357" i="1"/>
  <c r="R353" i="1"/>
  <c r="R349" i="1"/>
  <c r="R345" i="1"/>
  <c r="R341" i="1"/>
  <c r="R337" i="1"/>
  <c r="R333" i="1"/>
  <c r="R329" i="1"/>
  <c r="R325" i="1"/>
  <c r="R321" i="1"/>
  <c r="R317" i="1"/>
  <c r="R314" i="1"/>
  <c r="R310" i="1"/>
  <c r="R306" i="1"/>
  <c r="R302" i="1"/>
  <c r="R1575" i="1"/>
  <c r="R2552" i="1"/>
  <c r="R287" i="1"/>
  <c r="R283" i="1"/>
  <c r="R279" i="1"/>
  <c r="R275" i="1"/>
  <c r="R271" i="1"/>
  <c r="R267" i="1"/>
  <c r="R264" i="1"/>
  <c r="R260" i="1"/>
  <c r="R256" i="1"/>
  <c r="R252" i="1"/>
  <c r="R248" i="1"/>
  <c r="R244" i="1"/>
  <c r="R240" i="1"/>
  <c r="R236" i="1"/>
  <c r="R232" i="1"/>
  <c r="R228" i="1"/>
  <c r="R224" i="1"/>
  <c r="R220" i="1"/>
  <c r="R216" i="1"/>
  <c r="R213" i="1"/>
  <c r="R209" i="1"/>
  <c r="R205" i="1"/>
  <c r="R201" i="1"/>
  <c r="R197" i="1"/>
  <c r="R193" i="1"/>
  <c r="R189" i="1"/>
  <c r="R185" i="1"/>
  <c r="R181" i="1"/>
  <c r="R177" i="1"/>
  <c r="R173" i="1"/>
  <c r="R169" i="1"/>
  <c r="R165" i="1"/>
  <c r="R161" i="1"/>
  <c r="R157" i="1"/>
  <c r="R153" i="1"/>
  <c r="R149" i="1"/>
  <c r="R145" i="1"/>
  <c r="R33" i="1"/>
  <c r="R137" i="1"/>
  <c r="R133" i="1"/>
  <c r="R129" i="1"/>
  <c r="R125" i="1"/>
  <c r="R122" i="1"/>
  <c r="R118" i="1"/>
  <c r="R114" i="1"/>
  <c r="R110" i="1"/>
  <c r="R106" i="1"/>
  <c r="R102" i="1"/>
  <c r="R98" i="1"/>
  <c r="R94" i="1"/>
  <c r="R90" i="1"/>
  <c r="R86" i="1"/>
  <c r="R82" i="1"/>
  <c r="R78" i="1"/>
  <c r="R74" i="1"/>
  <c r="R70" i="1"/>
  <c r="R66" i="1"/>
  <c r="R62" i="1"/>
  <c r="R59" i="1"/>
  <c r="R52" i="1"/>
  <c r="R45" i="1"/>
  <c r="R41" i="1"/>
  <c r="R37" i="1"/>
  <c r="R1309" i="1"/>
  <c r="R29" i="1"/>
  <c r="R26" i="1"/>
  <c r="R22" i="1"/>
  <c r="R18" i="1"/>
  <c r="R14" i="1"/>
  <c r="R10" i="1"/>
  <c r="R6" i="1"/>
  <c r="I2236" i="1" l="1"/>
  <c r="I1469" i="1"/>
  <c r="H2236" i="1"/>
  <c r="H1469" i="1"/>
  <c r="I1295" i="1"/>
  <c r="I1244" i="1"/>
  <c r="I1243" i="1"/>
  <c r="I1100" i="1"/>
  <c r="I1095" i="1"/>
  <c r="I1086" i="1"/>
  <c r="I1080" i="1"/>
  <c r="I1071" i="1"/>
  <c r="I1069" i="1"/>
  <c r="I1054" i="1"/>
  <c r="I1041" i="1"/>
  <c r="I985" i="1"/>
  <c r="I968" i="1"/>
  <c r="I964" i="1"/>
  <c r="I933" i="1"/>
  <c r="I921" i="1"/>
  <c r="I909" i="1"/>
  <c r="I876" i="1"/>
  <c r="I856" i="1"/>
  <c r="I809" i="1"/>
  <c r="I553" i="1"/>
  <c r="I147" i="1"/>
  <c r="I121" i="1"/>
  <c r="I58" i="1"/>
  <c r="I54" i="1"/>
  <c r="I42" i="1"/>
  <c r="I41" i="1"/>
  <c r="I39" i="1"/>
  <c r="I37" i="1"/>
  <c r="I35" i="1"/>
  <c r="I29" i="1"/>
  <c r="I26" i="1"/>
  <c r="I24" i="1"/>
  <c r="I22" i="1"/>
  <c r="I20" i="1"/>
  <c r="I16" i="1"/>
  <c r="I10" i="1"/>
  <c r="H1295" i="1"/>
  <c r="H1244" i="1"/>
  <c r="H1243" i="1"/>
  <c r="H1100" i="1"/>
  <c r="H1095" i="1"/>
  <c r="H1086" i="1"/>
  <c r="H1080" i="1"/>
  <c r="H1071" i="1"/>
  <c r="H1069" i="1"/>
  <c r="H1054" i="1"/>
  <c r="H1041" i="1"/>
  <c r="H985" i="1"/>
  <c r="H968" i="1"/>
  <c r="H964" i="1"/>
  <c r="H933" i="1"/>
  <c r="H921" i="1"/>
  <c r="H909" i="1"/>
  <c r="H876" i="1"/>
  <c r="H856" i="1"/>
  <c r="H809" i="1"/>
  <c r="H553" i="1"/>
  <c r="H147" i="1"/>
  <c r="H121" i="1"/>
  <c r="H58" i="1"/>
  <c r="H54" i="1"/>
  <c r="I1077" i="1" l="1"/>
  <c r="I1078" i="1"/>
  <c r="H1077" i="1"/>
  <c r="H1078" i="1"/>
  <c r="O3" i="1" l="1"/>
  <c r="O4" i="1" l="1"/>
  <c r="O2" i="1"/>
  <c r="R4" i="1" l="1"/>
  <c r="R2" i="1" l="1"/>
  <c r="L1486" i="1" l="1"/>
  <c r="L1481" i="1"/>
  <c r="L1478" i="1"/>
  <c r="L1477" i="1"/>
  <c r="L1470" i="1"/>
  <c r="L1464" i="1"/>
  <c r="L1462" i="1"/>
  <c r="L1459" i="1"/>
  <c r="L1458" i="1"/>
  <c r="L1457" i="1"/>
  <c r="L1456" i="1"/>
  <c r="L1453" i="1"/>
  <c r="L1451" i="1"/>
  <c r="L1449" i="1"/>
  <c r="L1448" i="1"/>
  <c r="L1447" i="1"/>
  <c r="L1443" i="1"/>
  <c r="L1441" i="1"/>
  <c r="L1439" i="1"/>
  <c r="L1434" i="1"/>
  <c r="L1431" i="1"/>
  <c r="L1429" i="1"/>
  <c r="L1419" i="1"/>
  <c r="L1415" i="1"/>
  <c r="L1410" i="1"/>
  <c r="L1401" i="1"/>
  <c r="L1396" i="1"/>
  <c r="L1393" i="1"/>
  <c r="L1386" i="1"/>
  <c r="L1373" i="1"/>
  <c r="L1370" i="1"/>
  <c r="L1365" i="1"/>
  <c r="L1364" i="1"/>
  <c r="L1347" i="1"/>
  <c r="L1335" i="1"/>
  <c r="L1334" i="1"/>
  <c r="L1315" i="1"/>
  <c r="L1299" i="1"/>
  <c r="L1281" i="1"/>
  <c r="L1263" i="1"/>
  <c r="L1262" i="1"/>
  <c r="L1215" i="1"/>
  <c r="L1190" i="1"/>
  <c r="L1162" i="1"/>
  <c r="L1141" i="1"/>
  <c r="L1138" i="1"/>
  <c r="L1128" i="1"/>
  <c r="L1093" i="1"/>
  <c r="L1089" i="1"/>
  <c r="L1084" i="1"/>
  <c r="L1079" i="1"/>
  <c r="L1075" i="1"/>
  <c r="L1073" i="1"/>
  <c r="L1051" i="1"/>
  <c r="L1049" i="1"/>
  <c r="L1046" i="1"/>
  <c r="L1039" i="1"/>
  <c r="L1025" i="1"/>
  <c r="L1023" i="1"/>
  <c r="L1019" i="1"/>
  <c r="L1014" i="1"/>
  <c r="L1011" i="1"/>
  <c r="L1005" i="1"/>
  <c r="L1004" i="1"/>
  <c r="L1002" i="1"/>
  <c r="L1001" i="1"/>
  <c r="L999" i="1"/>
  <c r="L997" i="1"/>
  <c r="L995" i="1"/>
  <c r="L994" i="1"/>
  <c r="L992" i="1"/>
  <c r="L989" i="1"/>
  <c r="L988" i="1"/>
  <c r="L986" i="1"/>
  <c r="L984" i="1"/>
  <c r="L982" i="1"/>
  <c r="L981" i="1"/>
  <c r="L979" i="1"/>
  <c r="L977" i="1"/>
  <c r="L974" i="1"/>
  <c r="L970" i="1"/>
  <c r="L969" i="1"/>
  <c r="L966" i="1"/>
  <c r="L964" i="1"/>
  <c r="L963" i="1"/>
  <c r="L961" i="1"/>
  <c r="L959" i="1"/>
  <c r="L957" i="1"/>
  <c r="L956" i="1"/>
  <c r="L955" i="1"/>
  <c r="L953" i="1"/>
  <c r="L947" i="1"/>
  <c r="L946" i="1"/>
  <c r="L944" i="1"/>
  <c r="L941" i="1"/>
  <c r="L940" i="1"/>
  <c r="L936" i="1"/>
  <c r="L934" i="1"/>
  <c r="L929" i="1"/>
  <c r="L926" i="1"/>
  <c r="L924" i="1"/>
  <c r="L922" i="1"/>
  <c r="L919" i="1"/>
  <c r="L918" i="1"/>
  <c r="L915" i="1"/>
  <c r="L914" i="1"/>
  <c r="L913" i="1"/>
  <c r="L910" i="1"/>
  <c r="L909" i="1"/>
  <c r="L907" i="1"/>
  <c r="L905" i="1"/>
  <c r="L903" i="1"/>
  <c r="L901" i="1"/>
  <c r="L899" i="1"/>
  <c r="L897" i="1"/>
  <c r="L895" i="1"/>
  <c r="L893" i="1"/>
  <c r="L891" i="1"/>
  <c r="L888" i="1"/>
  <c r="L886" i="1"/>
  <c r="L884" i="1"/>
  <c r="L882" i="1"/>
  <c r="L880" i="1"/>
  <c r="L877" i="1"/>
  <c r="L875" i="1"/>
  <c r="L874" i="1"/>
  <c r="L871" i="1"/>
  <c r="L866" i="1"/>
  <c r="L864" i="1"/>
  <c r="L863" i="1"/>
  <c r="L859" i="1"/>
  <c r="L852" i="1"/>
  <c r="L851" i="1"/>
  <c r="L848" i="1"/>
  <c r="L847" i="1"/>
  <c r="L845" i="1"/>
  <c r="L844" i="1"/>
  <c r="L842" i="1"/>
  <c r="L841" i="1"/>
  <c r="L839" i="1"/>
  <c r="L836" i="1"/>
  <c r="L833" i="1"/>
  <c r="L831" i="1"/>
  <c r="L829" i="1"/>
  <c r="L828" i="1"/>
  <c r="L824" i="1"/>
  <c r="L820" i="1"/>
  <c r="L817" i="1"/>
  <c r="L814" i="1"/>
  <c r="L812" i="1"/>
  <c r="L811" i="1"/>
  <c r="L808" i="1"/>
  <c r="L807" i="1"/>
  <c r="L806" i="1"/>
  <c r="L799" i="1"/>
  <c r="L798" i="1"/>
  <c r="L796" i="1"/>
  <c r="L794" i="1"/>
  <c r="L792" i="1"/>
  <c r="L791" i="1"/>
  <c r="L790" i="1"/>
  <c r="L789" i="1"/>
  <c r="L787" i="1"/>
  <c r="L786" i="1"/>
  <c r="L784" i="1"/>
  <c r="L781" i="1"/>
  <c r="L776" i="1"/>
  <c r="L2549" i="1"/>
  <c r="L772" i="1"/>
  <c r="L770" i="1"/>
  <c r="L767" i="1"/>
  <c r="L765" i="1"/>
  <c r="L761" i="1"/>
  <c r="L758" i="1"/>
  <c r="L1534" i="1"/>
  <c r="L752" i="1"/>
  <c r="L750" i="1"/>
  <c r="L747" i="1"/>
  <c r="L746" i="1"/>
  <c r="L745" i="1"/>
  <c r="L742" i="1"/>
  <c r="L741" i="1"/>
  <c r="L739" i="1"/>
  <c r="L737" i="1"/>
  <c r="L735" i="1"/>
  <c r="L733" i="1"/>
  <c r="L731" i="1"/>
  <c r="L728" i="1"/>
  <c r="L727" i="1"/>
  <c r="L724" i="1"/>
  <c r="L723" i="1"/>
  <c r="L720" i="1"/>
  <c r="L719" i="1"/>
  <c r="L717" i="1"/>
  <c r="L714" i="1"/>
  <c r="L712" i="1"/>
  <c r="L710" i="1"/>
  <c r="L708" i="1"/>
  <c r="L706" i="1"/>
  <c r="L705" i="1"/>
  <c r="L703" i="1"/>
  <c r="L701" i="1"/>
  <c r="L700" i="1"/>
  <c r="L697" i="1"/>
  <c r="L695" i="1"/>
  <c r="L693" i="1"/>
  <c r="L691" i="1"/>
  <c r="L688" i="1"/>
  <c r="L686" i="1"/>
  <c r="L2551" i="1"/>
  <c r="L683" i="1"/>
  <c r="L682" i="1"/>
  <c r="L680" i="1"/>
  <c r="L678" i="1"/>
  <c r="L675" i="1"/>
  <c r="L672" i="1"/>
  <c r="L670" i="1"/>
  <c r="L668" i="1"/>
  <c r="L655" i="1"/>
  <c r="L516" i="1"/>
  <c r="L650" i="1"/>
  <c r="L648" i="1"/>
  <c r="L646" i="1"/>
  <c r="L644" i="1"/>
  <c r="L642" i="1"/>
  <c r="L640" i="1"/>
  <c r="L638" i="1"/>
  <c r="L636" i="1"/>
  <c r="L633" i="1"/>
  <c r="L631" i="1"/>
  <c r="L629" i="1"/>
  <c r="L627" i="1"/>
  <c r="L625" i="1"/>
  <c r="L622" i="1"/>
  <c r="L620" i="1"/>
  <c r="L619" i="1"/>
  <c r="L616" i="1"/>
  <c r="L613" i="1"/>
  <c r="L611" i="1"/>
  <c r="L608" i="1"/>
  <c r="L606" i="1"/>
  <c r="L603" i="1"/>
  <c r="L601" i="1"/>
  <c r="L599" i="1"/>
  <c r="L597" i="1"/>
  <c r="L596" i="1"/>
  <c r="L594" i="1"/>
  <c r="L592" i="1"/>
  <c r="L590" i="1"/>
  <c r="L588" i="1"/>
  <c r="L586" i="1"/>
  <c r="L584" i="1"/>
  <c r="L582" i="1"/>
  <c r="L580" i="1"/>
  <c r="L578" i="1"/>
  <c r="L570" i="1"/>
  <c r="L564" i="1"/>
  <c r="L558" i="1"/>
  <c r="L556" i="1"/>
  <c r="L553" i="1"/>
  <c r="L551" i="1"/>
  <c r="L549" i="1"/>
  <c r="L547" i="1"/>
  <c r="L545" i="1"/>
  <c r="L543" i="1"/>
  <c r="L541" i="1"/>
  <c r="L539" i="1"/>
  <c r="L537" i="1"/>
  <c r="L535" i="1"/>
  <c r="L534" i="1"/>
  <c r="L532" i="1"/>
  <c r="L530" i="1"/>
  <c r="L528" i="1"/>
  <c r="L526" i="1"/>
  <c r="L523" i="1"/>
  <c r="L521" i="1"/>
  <c r="L519" i="1"/>
  <c r="L517" i="1"/>
  <c r="L319" i="1"/>
  <c r="L513" i="1"/>
  <c r="L511" i="1"/>
  <c r="L509" i="1"/>
  <c r="L507" i="1"/>
  <c r="L506" i="1"/>
  <c r="L504" i="1"/>
  <c r="L502" i="1"/>
  <c r="L500" i="1"/>
  <c r="L498" i="1"/>
  <c r="L495" i="1"/>
  <c r="L494" i="1"/>
  <c r="L492" i="1"/>
  <c r="L490" i="1"/>
  <c r="L488" i="1"/>
  <c r="L486" i="1"/>
  <c r="L484" i="1"/>
  <c r="L482" i="1"/>
  <c r="L480" i="1"/>
  <c r="L479" i="1"/>
  <c r="L478" i="1"/>
  <c r="L477" i="1"/>
  <c r="L475" i="1"/>
  <c r="L474" i="1"/>
  <c r="L471" i="1"/>
  <c r="L469" i="1"/>
  <c r="L468" i="1"/>
  <c r="L465" i="1"/>
  <c r="L463" i="1"/>
  <c r="L462" i="1"/>
  <c r="L460" i="1"/>
  <c r="L457" i="1"/>
  <c r="L456" i="1"/>
  <c r="L454" i="1"/>
  <c r="L451" i="1"/>
  <c r="L450" i="1"/>
  <c r="L448" i="1"/>
  <c r="L446" i="1"/>
  <c r="L444" i="1"/>
  <c r="L442" i="1"/>
  <c r="L440" i="1"/>
  <c r="L439" i="1"/>
  <c r="L436" i="1"/>
  <c r="L434" i="1"/>
  <c r="L432" i="1"/>
  <c r="L430" i="1"/>
  <c r="L428" i="1"/>
  <c r="L427" i="1"/>
  <c r="L425" i="1"/>
  <c r="L424" i="1"/>
  <c r="L421" i="1"/>
  <c r="L419" i="1"/>
  <c r="L417" i="1"/>
  <c r="L413" i="1"/>
  <c r="L411" i="1"/>
  <c r="L410" i="1"/>
  <c r="L408" i="1"/>
  <c r="L406" i="1"/>
  <c r="L404" i="1"/>
  <c r="L402" i="1"/>
  <c r="L400" i="1"/>
  <c r="L399" i="1"/>
  <c r="L398" i="1"/>
  <c r="L397" i="1"/>
  <c r="L396" i="1"/>
  <c r="L394" i="1"/>
  <c r="L390" i="1"/>
  <c r="L388" i="1"/>
  <c r="L386" i="1"/>
  <c r="L384" i="1"/>
  <c r="L381" i="1"/>
  <c r="L380" i="1"/>
  <c r="L378" i="1"/>
  <c r="L376" i="1"/>
  <c r="L374" i="1"/>
  <c r="L373" i="1"/>
  <c r="L370" i="1"/>
  <c r="L368" i="1"/>
  <c r="L367" i="1"/>
  <c r="L361" i="1"/>
  <c r="L357" i="1"/>
  <c r="L352" i="1"/>
  <c r="L349" i="1"/>
  <c r="L347" i="1"/>
  <c r="L343" i="1"/>
  <c r="L335" i="1"/>
  <c r="L333" i="1"/>
  <c r="L330" i="1"/>
  <c r="L329" i="1"/>
  <c r="L325" i="1"/>
  <c r="L323" i="1"/>
  <c r="L321" i="1"/>
  <c r="L317" i="1"/>
  <c r="L311" i="1"/>
  <c r="L310" i="1"/>
  <c r="L308" i="1"/>
  <c r="L306" i="1"/>
  <c r="L304" i="1"/>
  <c r="L303" i="1"/>
  <c r="L301" i="1"/>
  <c r="L299" i="1"/>
  <c r="L297" i="1"/>
  <c r="L295" i="1"/>
  <c r="L294" i="1"/>
  <c r="L292" i="1"/>
  <c r="L290" i="1"/>
  <c r="L288" i="1"/>
  <c r="L286" i="1"/>
  <c r="L284" i="1"/>
  <c r="L282" i="1"/>
  <c r="L280" i="1"/>
  <c r="L279" i="1"/>
  <c r="L276" i="1"/>
  <c r="L275" i="1"/>
  <c r="L273" i="1"/>
  <c r="L271" i="1"/>
  <c r="L269" i="1"/>
  <c r="L265" i="1"/>
  <c r="L263" i="1"/>
  <c r="L262" i="1"/>
  <c r="L260" i="1"/>
  <c r="L257" i="1"/>
  <c r="L253" i="1"/>
  <c r="L251" i="1"/>
  <c r="L248" i="1"/>
  <c r="L246" i="1"/>
  <c r="L244" i="1"/>
  <c r="P2" i="1"/>
  <c r="L2" i="1"/>
  <c r="I3" i="1" l="1"/>
  <c r="I5" i="1"/>
  <c r="I7" i="1"/>
  <c r="I8" i="1"/>
  <c r="I12" i="1"/>
  <c r="I14" i="1"/>
  <c r="I18" i="1"/>
  <c r="I31" i="1"/>
  <c r="I1309" i="1"/>
  <c r="I43" i="1"/>
  <c r="I45" i="1"/>
  <c r="I47" i="1"/>
  <c r="I48" i="1"/>
  <c r="I49" i="1"/>
  <c r="I53" i="1"/>
  <c r="I55" i="1"/>
  <c r="I56" i="1"/>
  <c r="I57" i="1"/>
  <c r="I59" i="1"/>
  <c r="I61" i="1"/>
  <c r="I66" i="1"/>
  <c r="I68" i="1"/>
  <c r="I70" i="1"/>
  <c r="I72" i="1"/>
  <c r="I74" i="1"/>
  <c r="I76" i="1"/>
  <c r="I78" i="1"/>
  <c r="I80" i="1"/>
  <c r="I82" i="1"/>
  <c r="I84" i="1"/>
  <c r="I86" i="1"/>
  <c r="I88" i="1"/>
  <c r="I89" i="1"/>
  <c r="I91" i="1"/>
  <c r="I92" i="1"/>
  <c r="I94" i="1"/>
  <c r="I96" i="1"/>
  <c r="I99" i="1"/>
  <c r="I100" i="1"/>
  <c r="I103" i="1"/>
  <c r="I104" i="1"/>
  <c r="I106" i="1"/>
  <c r="I108" i="1"/>
  <c r="I110" i="1"/>
  <c r="I112" i="1"/>
  <c r="I115" i="1"/>
  <c r="I117" i="1"/>
  <c r="I122" i="1"/>
  <c r="I123" i="1"/>
  <c r="I125" i="1"/>
  <c r="I127" i="1"/>
  <c r="I129" i="1"/>
  <c r="I131" i="1"/>
  <c r="I133" i="1"/>
  <c r="I136" i="1"/>
  <c r="I138" i="1"/>
  <c r="I140" i="1"/>
  <c r="I33" i="1"/>
  <c r="I144" i="1"/>
  <c r="I145" i="1"/>
  <c r="I853" i="1"/>
  <c r="I868" i="1"/>
  <c r="I879" i="1"/>
  <c r="I889" i="1"/>
  <c r="I890" i="1"/>
  <c r="I894" i="1"/>
  <c r="I896" i="1"/>
  <c r="I906" i="1"/>
  <c r="I830" i="1"/>
  <c r="I835" i="1"/>
  <c r="I923" i="1"/>
  <c r="I930" i="1"/>
  <c r="I932" i="1"/>
  <c r="I837" i="1"/>
  <c r="I935" i="1"/>
  <c r="I938" i="1"/>
  <c r="I172" i="1"/>
  <c r="I175" i="1"/>
  <c r="I177" i="1"/>
  <c r="I179" i="1"/>
  <c r="I181" i="1"/>
  <c r="I182" i="1"/>
  <c r="I185" i="1"/>
  <c r="I186" i="1"/>
  <c r="I188" i="1"/>
  <c r="I189" i="1"/>
  <c r="I192" i="1"/>
  <c r="I195" i="1"/>
  <c r="I197" i="1"/>
  <c r="I198" i="1"/>
  <c r="I200" i="1"/>
  <c r="I205" i="1"/>
  <c r="I709" i="1"/>
  <c r="I211" i="1"/>
  <c r="I937" i="1"/>
  <c r="I951" i="1"/>
  <c r="I1082" i="1"/>
  <c r="I1094" i="1"/>
  <c r="I1112" i="1"/>
  <c r="I1114" i="1"/>
  <c r="I1126" i="1"/>
  <c r="I227" i="1"/>
  <c r="I228" i="1"/>
  <c r="I231" i="1"/>
  <c r="I164" i="1"/>
  <c r="I235" i="1"/>
  <c r="I233" i="1"/>
  <c r="I243" i="1"/>
  <c r="I245" i="1"/>
  <c r="I247" i="1"/>
  <c r="I249" i="1"/>
  <c r="I250" i="1"/>
  <c r="I252" i="1"/>
  <c r="I254" i="1"/>
  <c r="I256" i="1"/>
  <c r="I258" i="1"/>
  <c r="I259" i="1"/>
  <c r="I261" i="1"/>
  <c r="I264" i="1"/>
  <c r="I149" i="1"/>
  <c r="I151" i="1"/>
  <c r="I272" i="1"/>
  <c r="I153" i="1"/>
  <c r="I155" i="1"/>
  <c r="I157" i="1"/>
  <c r="I159" i="1"/>
  <c r="I161" i="1"/>
  <c r="I1864" i="1"/>
  <c r="I287" i="1"/>
  <c r="I285" i="1"/>
  <c r="I2552" i="1"/>
  <c r="I293" i="1"/>
  <c r="I296" i="1"/>
  <c r="I1575" i="1"/>
  <c r="I300" i="1"/>
  <c r="I302" i="1"/>
  <c r="I141" i="1"/>
  <c r="I307" i="1"/>
  <c r="I305" i="1"/>
  <c r="I312" i="1"/>
  <c r="I313" i="1"/>
  <c r="I314" i="1"/>
  <c r="I316" i="1"/>
  <c r="I318" i="1"/>
  <c r="I309" i="1"/>
  <c r="I320" i="1"/>
  <c r="I322" i="1"/>
  <c r="I324" i="1"/>
  <c r="I348" i="1"/>
  <c r="I327" i="1"/>
  <c r="I353" i="1"/>
  <c r="I354" i="1"/>
  <c r="I355" i="1"/>
  <c r="I359" i="1"/>
  <c r="I403" i="1"/>
  <c r="I281" i="1"/>
  <c r="I283" i="1"/>
  <c r="I326" i="1"/>
  <c r="I328" i="1"/>
  <c r="I350" i="1"/>
  <c r="I496" i="1"/>
  <c r="I331" i="1"/>
  <c r="I332" i="1"/>
  <c r="I358" i="1"/>
  <c r="I1129" i="1"/>
  <c r="I362" i="1"/>
  <c r="I363" i="1"/>
  <c r="I364" i="1"/>
  <c r="I366" i="1"/>
  <c r="I369" i="1"/>
  <c r="I371" i="1"/>
  <c r="I372" i="1"/>
  <c r="I375" i="1"/>
  <c r="I236" i="1"/>
  <c r="I379" i="1"/>
  <c r="I383" i="1"/>
  <c r="I385" i="1"/>
  <c r="I387" i="1"/>
  <c r="I389" i="1"/>
  <c r="I391" i="1"/>
  <c r="I393" i="1"/>
  <c r="I395" i="1"/>
  <c r="I219" i="1"/>
  <c r="I405" i="1"/>
  <c r="I407" i="1"/>
  <c r="I239" i="1"/>
  <c r="I412" i="1"/>
  <c r="I414" i="1"/>
  <c r="I415" i="1"/>
  <c r="I416" i="1"/>
  <c r="I418" i="1"/>
  <c r="I420" i="1"/>
  <c r="I422" i="1"/>
  <c r="I423" i="1"/>
  <c r="I426" i="1"/>
  <c r="I429" i="1"/>
  <c r="I431" i="1"/>
  <c r="I433" i="1"/>
  <c r="I435" i="1"/>
  <c r="I437" i="1"/>
  <c r="I438" i="1"/>
  <c r="I441" i="1"/>
  <c r="I443" i="1"/>
  <c r="I445" i="1"/>
  <c r="I447" i="1"/>
  <c r="I449" i="1"/>
  <c r="I452" i="1"/>
  <c r="I453" i="1"/>
  <c r="I455" i="1"/>
  <c r="I458" i="1"/>
  <c r="I459" i="1"/>
  <c r="I461" i="1"/>
  <c r="I464" i="1"/>
  <c r="I702" i="1"/>
  <c r="I467" i="1"/>
  <c r="I470" i="1"/>
  <c r="I472" i="1"/>
  <c r="I473" i="1"/>
  <c r="I476" i="1"/>
  <c r="I481" i="1"/>
  <c r="I483" i="1"/>
  <c r="I485" i="1"/>
  <c r="I487" i="1"/>
  <c r="I489" i="1"/>
  <c r="I491" i="1"/>
  <c r="I223" i="1"/>
  <c r="I225" i="1"/>
  <c r="I267" i="1"/>
  <c r="I497" i="1"/>
  <c r="I499" i="1"/>
  <c r="I501" i="1"/>
  <c r="I503" i="1"/>
  <c r="I505" i="1"/>
  <c r="I508" i="1"/>
  <c r="I510" i="1"/>
  <c r="I512" i="1"/>
  <c r="I514" i="1"/>
  <c r="I515" i="1"/>
  <c r="I518" i="1"/>
  <c r="I520" i="1"/>
  <c r="I522" i="1"/>
  <c r="I524" i="1"/>
  <c r="I525" i="1"/>
  <c r="I527" i="1"/>
  <c r="I529" i="1"/>
  <c r="I531" i="1"/>
  <c r="I533" i="1"/>
  <c r="I536" i="1"/>
  <c r="I538" i="1"/>
  <c r="I540" i="1"/>
  <c r="I542" i="1"/>
  <c r="I544" i="1"/>
  <c r="I546" i="1"/>
  <c r="I548" i="1"/>
  <c r="I550" i="1"/>
  <c r="I552" i="1"/>
  <c r="I554" i="1"/>
  <c r="I555" i="1"/>
  <c r="I557" i="1"/>
  <c r="I559" i="1"/>
  <c r="I560" i="1"/>
  <c r="I562" i="1"/>
  <c r="I565" i="1"/>
  <c r="I566" i="1"/>
  <c r="I568" i="1"/>
  <c r="I571" i="1"/>
  <c r="I572" i="1"/>
  <c r="I574" i="1"/>
  <c r="I575" i="1"/>
  <c r="I577" i="1"/>
  <c r="I579" i="1"/>
  <c r="I581" i="1"/>
  <c r="I466" i="1"/>
  <c r="I493" i="1"/>
  <c r="I587" i="1"/>
  <c r="I589" i="1"/>
  <c r="I591" i="1"/>
  <c r="I593" i="1"/>
  <c r="I595" i="1"/>
  <c r="I598" i="1"/>
  <c r="I600" i="1"/>
  <c r="I602" i="1"/>
  <c r="I1270" i="1"/>
  <c r="I605" i="1"/>
  <c r="I607" i="1"/>
  <c r="I609" i="1"/>
  <c r="I610" i="1"/>
  <c r="I612" i="1"/>
  <c r="I614" i="1"/>
  <c r="I615" i="1"/>
  <c r="I617" i="1"/>
  <c r="I618" i="1"/>
  <c r="I621" i="1"/>
  <c r="I623" i="1"/>
  <c r="I624" i="1"/>
  <c r="I626" i="1"/>
  <c r="I628" i="1"/>
  <c r="I630" i="1"/>
  <c r="I632" i="1"/>
  <c r="I634" i="1"/>
  <c r="I635" i="1"/>
  <c r="I637" i="1"/>
  <c r="I639" i="1"/>
  <c r="I641" i="1"/>
  <c r="I643" i="1"/>
  <c r="I645" i="1"/>
  <c r="I647" i="1"/>
  <c r="I649" i="1"/>
  <c r="I651" i="1"/>
  <c r="I652" i="1"/>
  <c r="I654" i="1"/>
  <c r="I656" i="1"/>
  <c r="I658" i="1"/>
  <c r="I660" i="1"/>
  <c r="I662" i="1"/>
  <c r="I664" i="1"/>
  <c r="I667" i="1"/>
  <c r="I669" i="1"/>
  <c r="I671" i="1"/>
  <c r="I673" i="1"/>
  <c r="I674" i="1"/>
  <c r="I676" i="1"/>
  <c r="I677" i="1"/>
  <c r="I679" i="1"/>
  <c r="I681" i="1"/>
  <c r="I604" i="1"/>
  <c r="I685" i="1"/>
  <c r="I689" i="1"/>
  <c r="I690" i="1"/>
  <c r="I692" i="1"/>
  <c r="I694" i="1"/>
  <c r="I696" i="1"/>
  <c r="I698" i="1"/>
  <c r="I850" i="1"/>
  <c r="I704" i="1"/>
  <c r="I1027" i="1"/>
  <c r="I166" i="1"/>
  <c r="I1274" i="1"/>
  <c r="I1131" i="1"/>
  <c r="I713" i="1"/>
  <c r="I715" i="1"/>
  <c r="I716" i="1"/>
  <c r="I334" i="1"/>
  <c r="I721" i="1"/>
  <c r="I722" i="1"/>
  <c r="I1140" i="1"/>
  <c r="I1283" i="1"/>
  <c r="I729" i="1"/>
  <c r="I730" i="1"/>
  <c r="I732" i="1"/>
  <c r="I734" i="1"/>
  <c r="I653" i="1"/>
  <c r="I738" i="1"/>
  <c r="I740" i="1"/>
  <c r="I743" i="1"/>
  <c r="I336" i="1"/>
  <c r="I268" i="1"/>
  <c r="I748" i="1"/>
  <c r="I749" i="1"/>
  <c r="I751" i="1"/>
  <c r="I753" i="1"/>
  <c r="I754" i="1"/>
  <c r="I755" i="1"/>
  <c r="I1146" i="1"/>
  <c r="I759" i="1"/>
  <c r="I1847" i="1"/>
  <c r="I762" i="1"/>
  <c r="I763" i="1"/>
  <c r="I766" i="1"/>
  <c r="I1148" i="1"/>
  <c r="I769" i="1"/>
  <c r="I771" i="1"/>
  <c r="I773" i="1"/>
  <c r="I774" i="1"/>
  <c r="I777" i="1"/>
  <c r="I779" i="1"/>
  <c r="I780" i="1"/>
  <c r="I782" i="1"/>
  <c r="I948" i="1"/>
  <c r="I788" i="1"/>
  <c r="I793" i="1"/>
  <c r="I795" i="1"/>
  <c r="I797" i="1"/>
  <c r="I800" i="1"/>
  <c r="I802" i="1"/>
  <c r="I803" i="1"/>
  <c r="I2076" i="1"/>
  <c r="I810" i="1"/>
  <c r="I813" i="1"/>
  <c r="I816" i="1"/>
  <c r="I711" i="1"/>
  <c r="I819" i="1"/>
  <c r="I725" i="1"/>
  <c r="I822" i="1"/>
  <c r="I825" i="1"/>
  <c r="I826" i="1"/>
  <c r="I827" i="1"/>
  <c r="I757" i="1"/>
  <c r="I339" i="1"/>
  <c r="I834" i="1"/>
  <c r="I1151" i="1"/>
  <c r="I878" i="1"/>
  <c r="I838" i="1"/>
  <c r="I840" i="1"/>
  <c r="I843" i="1"/>
  <c r="I846" i="1"/>
  <c r="I736" i="1"/>
  <c r="I1153" i="1"/>
  <c r="I900" i="1"/>
  <c r="I854" i="1"/>
  <c r="I858" i="1"/>
  <c r="I861" i="1"/>
  <c r="I862" i="1"/>
  <c r="I865" i="1"/>
  <c r="I1158" i="1"/>
  <c r="I870" i="1"/>
  <c r="I872" i="1"/>
  <c r="I873" i="1"/>
  <c r="I168" i="1"/>
  <c r="I583" i="1"/>
  <c r="I881" i="1"/>
  <c r="I883" i="1"/>
  <c r="I885" i="1"/>
  <c r="I887" i="1"/>
  <c r="I170" i="1"/>
  <c r="I585" i="1"/>
  <c r="I892" i="1"/>
  <c r="I952" i="1"/>
  <c r="I945" i="1"/>
  <c r="I898" i="1"/>
  <c r="I902" i="1"/>
  <c r="I904" i="1"/>
  <c r="I270" i="1"/>
  <c r="I340" i="1"/>
  <c r="I911" i="1"/>
  <c r="I912" i="1"/>
  <c r="I916" i="1"/>
  <c r="I917" i="1"/>
  <c r="I687" i="1"/>
  <c r="I978" i="1"/>
  <c r="I925" i="1"/>
  <c r="I927" i="1"/>
  <c r="I928" i="1"/>
  <c r="I1169" i="1"/>
  <c r="I991" i="1"/>
  <c r="I939" i="1"/>
  <c r="I942" i="1"/>
  <c r="I943" i="1"/>
  <c r="I707" i="1"/>
  <c r="I980" i="1"/>
  <c r="I949" i="1"/>
  <c r="I1276" i="1"/>
  <c r="I202" i="1"/>
  <c r="I954" i="1"/>
  <c r="I958" i="1"/>
  <c r="I960" i="1"/>
  <c r="I962" i="1"/>
  <c r="I965" i="1"/>
  <c r="I967" i="1"/>
  <c r="I971" i="1"/>
  <c r="I973" i="1"/>
  <c r="I975" i="1"/>
  <c r="I976" i="1"/>
  <c r="I241" i="1"/>
  <c r="I1022" i="1"/>
  <c r="I983" i="1"/>
  <c r="I996" i="1"/>
  <c r="I987" i="1"/>
  <c r="I990" i="1"/>
  <c r="I993" i="1"/>
  <c r="I1171" i="1"/>
  <c r="I2075" i="1"/>
  <c r="I1000" i="1"/>
  <c r="I1003" i="1"/>
  <c r="I1017" i="1"/>
  <c r="I1006" i="1"/>
  <c r="I1007" i="1"/>
  <c r="I1010" i="1"/>
  <c r="I1013" i="1"/>
  <c r="I1015" i="1"/>
  <c r="I1021" i="1"/>
  <c r="I1020" i="1"/>
  <c r="I1183" i="1"/>
  <c r="I1024" i="1"/>
  <c r="I342" i="1"/>
  <c r="I1031" i="1"/>
  <c r="I1033" i="1"/>
  <c r="I1034" i="1"/>
  <c r="I1036" i="1"/>
  <c r="I1038" i="1"/>
  <c r="I1040" i="1"/>
  <c r="I1028" i="1"/>
  <c r="I1044" i="1"/>
  <c r="I1045" i="1"/>
  <c r="I1047" i="1"/>
  <c r="I206" i="1"/>
  <c r="I1050" i="1"/>
  <c r="I377" i="1"/>
  <c r="I718" i="1"/>
  <c r="I1042" i="1"/>
  <c r="I1059" i="1"/>
  <c r="I1060" i="1"/>
  <c r="I1063" i="1"/>
  <c r="I1064" i="1"/>
  <c r="I1066" i="1"/>
  <c r="I1070" i="1"/>
  <c r="I726" i="1"/>
  <c r="I1853" i="1"/>
  <c r="I345" i="1"/>
  <c r="I1076" i="1"/>
  <c r="I1083" i="1"/>
  <c r="I744" i="1"/>
  <c r="I1087" i="1"/>
  <c r="I1088" i="1"/>
  <c r="I1092" i="1"/>
  <c r="I1048" i="1"/>
  <c r="I1099" i="1"/>
  <c r="I1101" i="1"/>
  <c r="I1102" i="1"/>
  <c r="I1104" i="1"/>
  <c r="I1106" i="1"/>
  <c r="I1110" i="1"/>
  <c r="I274" i="1"/>
  <c r="I1115" i="1"/>
  <c r="I1117" i="1"/>
  <c r="I1119" i="1"/>
  <c r="I1120" i="1"/>
  <c r="I1122" i="1"/>
  <c r="I1125" i="1"/>
  <c r="I1228" i="1"/>
  <c r="I768" i="1"/>
  <c r="I1098" i="1"/>
  <c r="I1130" i="1"/>
  <c r="I1055" i="1"/>
  <c r="I409" i="1"/>
  <c r="I1136" i="1"/>
  <c r="I785" i="1"/>
  <c r="I209" i="1"/>
  <c r="I1142" i="1"/>
  <c r="I1144" i="1"/>
  <c r="I1057" i="1"/>
  <c r="I1237" i="1"/>
  <c r="I699" i="1"/>
  <c r="I212" i="1"/>
  <c r="I1127" i="1"/>
  <c r="I1363" i="1"/>
  <c r="I1156" i="1"/>
  <c r="I277" i="1"/>
  <c r="I1159" i="1"/>
  <c r="I1161" i="1"/>
  <c r="I1134" i="1"/>
  <c r="I1166" i="1"/>
  <c r="I1238" i="1"/>
  <c r="I1287" i="1"/>
  <c r="I818" i="1"/>
  <c r="I1175" i="1"/>
  <c r="I1176" i="1"/>
  <c r="I1177" i="1"/>
  <c r="I1179" i="1"/>
  <c r="I1180" i="1"/>
  <c r="I1137" i="1"/>
  <c r="I1184" i="1"/>
  <c r="I1186" i="1"/>
  <c r="I1188" i="1"/>
  <c r="I1191" i="1"/>
  <c r="I1192" i="1"/>
  <c r="I1195" i="1"/>
  <c r="I1197" i="1"/>
  <c r="I1198" i="1"/>
  <c r="I1200" i="1"/>
  <c r="I1202" i="1"/>
  <c r="I1205" i="1"/>
  <c r="I1810" i="1"/>
  <c r="I1211" i="1"/>
  <c r="I1212" i="1"/>
  <c r="I1214" i="1"/>
  <c r="I1216" i="1"/>
  <c r="I1218" i="1"/>
  <c r="I1220" i="1"/>
  <c r="I1222" i="1"/>
  <c r="I760" i="1"/>
  <c r="I1225" i="1"/>
  <c r="I1164" i="1"/>
  <c r="I1230" i="1"/>
  <c r="I821" i="1"/>
  <c r="I1235" i="1"/>
  <c r="I215" i="1"/>
  <c r="I278" i="1"/>
  <c r="I1293" i="1"/>
  <c r="I1242" i="1"/>
  <c r="I1246" i="1"/>
  <c r="I1247" i="1"/>
  <c r="I1249" i="1"/>
  <c r="I1251" i="1"/>
  <c r="I849" i="1"/>
  <c r="I1173" i="1"/>
  <c r="I1258" i="1"/>
  <c r="I1259" i="1"/>
  <c r="I1261" i="1"/>
  <c r="I1264" i="1"/>
  <c r="I1266" i="1"/>
  <c r="I1267" i="1"/>
  <c r="I1271" i="1"/>
  <c r="I1240" i="1"/>
  <c r="I832" i="1"/>
  <c r="I1273" i="1"/>
  <c r="I908" i="1"/>
  <c r="I217" i="1"/>
  <c r="I1277" i="1"/>
  <c r="I1279" i="1"/>
  <c r="I1280" i="1"/>
  <c r="I1232" i="1"/>
  <c r="I346" i="1"/>
  <c r="I1285" i="1"/>
  <c r="I1256" i="1"/>
  <c r="I1072" i="1"/>
  <c r="I1290" i="1"/>
  <c r="I1074" i="1"/>
  <c r="I1296" i="1"/>
  <c r="I1298" i="1"/>
  <c r="I1300" i="1"/>
  <c r="I1302" i="1"/>
  <c r="I1305" i="1"/>
  <c r="I1306" i="1"/>
  <c r="I1308" i="1"/>
  <c r="H35" i="1" l="1"/>
  <c r="H37" i="1"/>
  <c r="H39" i="1"/>
  <c r="H41" i="1"/>
  <c r="H42" i="1"/>
  <c r="H43" i="1"/>
  <c r="H45" i="1"/>
  <c r="H47" i="1"/>
  <c r="H48" i="1"/>
  <c r="H49" i="1"/>
  <c r="H53" i="1"/>
  <c r="H55" i="1"/>
  <c r="H56" i="1"/>
  <c r="H57" i="1"/>
  <c r="H59" i="1"/>
  <c r="H61" i="1"/>
  <c r="H66" i="1"/>
  <c r="H68" i="1"/>
  <c r="H70" i="1"/>
  <c r="H72" i="1"/>
  <c r="H74" i="1"/>
  <c r="H76" i="1"/>
  <c r="H78" i="1"/>
  <c r="H80" i="1"/>
  <c r="H82" i="1"/>
  <c r="H84" i="1"/>
  <c r="H86" i="1"/>
  <c r="H88" i="1"/>
  <c r="H89" i="1"/>
  <c r="H91" i="1"/>
  <c r="H92" i="1"/>
  <c r="H94" i="1"/>
  <c r="H96" i="1"/>
  <c r="H99" i="1"/>
  <c r="H100" i="1"/>
  <c r="H103" i="1"/>
  <c r="H104" i="1"/>
  <c r="H106" i="1"/>
  <c r="H108" i="1"/>
  <c r="H110" i="1"/>
  <c r="H112" i="1"/>
  <c r="H115" i="1"/>
  <c r="H117" i="1"/>
  <c r="H122" i="1"/>
  <c r="H123" i="1"/>
  <c r="H125" i="1"/>
  <c r="H127" i="1"/>
  <c r="H129" i="1"/>
  <c r="H131" i="1"/>
  <c r="H133" i="1"/>
  <c r="H136" i="1"/>
  <c r="H138" i="1"/>
  <c r="H140" i="1"/>
  <c r="H33" i="1"/>
  <c r="H144" i="1"/>
  <c r="H145" i="1"/>
  <c r="H853" i="1"/>
  <c r="H868" i="1"/>
  <c r="H879" i="1"/>
  <c r="H889" i="1"/>
  <c r="H890" i="1"/>
  <c r="H894" i="1"/>
  <c r="H896" i="1"/>
  <c r="H906" i="1"/>
  <c r="H830" i="1"/>
  <c r="H835" i="1"/>
  <c r="H923" i="1"/>
  <c r="H930" i="1"/>
  <c r="H932" i="1"/>
  <c r="H837" i="1"/>
  <c r="H935" i="1"/>
  <c r="H938" i="1"/>
  <c r="H172" i="1"/>
  <c r="H175" i="1"/>
  <c r="H177" i="1"/>
  <c r="H179" i="1"/>
  <c r="H181" i="1"/>
  <c r="H182" i="1"/>
  <c r="H185" i="1"/>
  <c r="H186" i="1"/>
  <c r="H188" i="1"/>
  <c r="H189" i="1"/>
  <c r="H192" i="1"/>
  <c r="H195" i="1"/>
  <c r="H197" i="1"/>
  <c r="H198" i="1"/>
  <c r="H200" i="1"/>
  <c r="H205" i="1"/>
  <c r="H709" i="1"/>
  <c r="H211" i="1"/>
  <c r="H937" i="1"/>
  <c r="H951" i="1"/>
  <c r="H1082" i="1"/>
  <c r="H1094" i="1"/>
  <c r="H1112" i="1"/>
  <c r="H1114" i="1"/>
  <c r="H1126" i="1"/>
  <c r="H227" i="1"/>
  <c r="H228" i="1"/>
  <c r="H231" i="1"/>
  <c r="H164" i="1"/>
  <c r="H235" i="1"/>
  <c r="H233" i="1"/>
  <c r="H243" i="1"/>
  <c r="H245" i="1"/>
  <c r="H247" i="1"/>
  <c r="H249" i="1"/>
  <c r="H250" i="1"/>
  <c r="H252" i="1"/>
  <c r="H254" i="1"/>
  <c r="H256" i="1"/>
  <c r="H258" i="1"/>
  <c r="H259" i="1"/>
  <c r="H261" i="1"/>
  <c r="H264" i="1"/>
  <c r="H149" i="1"/>
  <c r="H151" i="1"/>
  <c r="H272" i="1"/>
  <c r="H153" i="1"/>
  <c r="H155" i="1"/>
  <c r="H157" i="1"/>
  <c r="H159" i="1"/>
  <c r="H161" i="1"/>
  <c r="H1864" i="1"/>
  <c r="H287" i="1"/>
  <c r="H285" i="1"/>
  <c r="H2552" i="1"/>
  <c r="H293" i="1"/>
  <c r="H296" i="1"/>
  <c r="H1575" i="1"/>
  <c r="H300" i="1"/>
  <c r="H302" i="1"/>
  <c r="H141" i="1"/>
  <c r="H307" i="1"/>
  <c r="H305" i="1"/>
  <c r="H312" i="1"/>
  <c r="H313" i="1"/>
  <c r="H314" i="1"/>
  <c r="H316" i="1"/>
  <c r="H318" i="1"/>
  <c r="H309" i="1"/>
  <c r="H320" i="1"/>
  <c r="H322" i="1"/>
  <c r="H324" i="1"/>
  <c r="H348" i="1"/>
  <c r="H327" i="1"/>
  <c r="H353" i="1"/>
  <c r="H354" i="1"/>
  <c r="H355" i="1"/>
  <c r="H359" i="1"/>
  <c r="H403" i="1"/>
  <c r="H281" i="1"/>
  <c r="H283" i="1"/>
  <c r="H326" i="1"/>
  <c r="H328" i="1"/>
  <c r="H350" i="1"/>
  <c r="H496" i="1"/>
  <c r="H331" i="1"/>
  <c r="H332" i="1"/>
  <c r="H358" i="1"/>
  <c r="H1129" i="1"/>
  <c r="H362" i="1"/>
  <c r="H363" i="1"/>
  <c r="H364" i="1"/>
  <c r="H366" i="1"/>
  <c r="H369" i="1"/>
  <c r="H371" i="1"/>
  <c r="H372" i="1"/>
  <c r="H375" i="1"/>
  <c r="H236" i="1"/>
  <c r="H379" i="1"/>
  <c r="H383" i="1"/>
  <c r="H385" i="1"/>
  <c r="H387" i="1"/>
  <c r="H389" i="1"/>
  <c r="H391" i="1"/>
  <c r="H393" i="1"/>
  <c r="H395" i="1"/>
  <c r="H219" i="1"/>
  <c r="H405" i="1"/>
  <c r="H407" i="1"/>
  <c r="H239" i="1"/>
  <c r="H412" i="1"/>
  <c r="H414" i="1"/>
  <c r="H415" i="1"/>
  <c r="H416" i="1"/>
  <c r="H418" i="1"/>
  <c r="H420" i="1"/>
  <c r="H422" i="1"/>
  <c r="H423" i="1"/>
  <c r="H426" i="1"/>
  <c r="H429" i="1"/>
  <c r="H431" i="1"/>
  <c r="H433" i="1"/>
  <c r="H435" i="1"/>
  <c r="H437" i="1"/>
  <c r="H438" i="1"/>
  <c r="H441" i="1"/>
  <c r="H443" i="1"/>
  <c r="H445" i="1"/>
  <c r="H447" i="1"/>
  <c r="H449" i="1"/>
  <c r="H452" i="1"/>
  <c r="H453" i="1"/>
  <c r="H455" i="1"/>
  <c r="H458" i="1"/>
  <c r="H459" i="1"/>
  <c r="H461" i="1"/>
  <c r="H464" i="1"/>
  <c r="H702" i="1"/>
  <c r="H467" i="1"/>
  <c r="H470" i="1"/>
  <c r="H472" i="1"/>
  <c r="H473" i="1"/>
  <c r="H476" i="1"/>
  <c r="H481" i="1"/>
  <c r="H483" i="1"/>
  <c r="H485" i="1"/>
  <c r="H487" i="1"/>
  <c r="H489" i="1"/>
  <c r="H491" i="1"/>
  <c r="H223" i="1"/>
  <c r="H225" i="1"/>
  <c r="H267" i="1"/>
  <c r="H497" i="1"/>
  <c r="H499" i="1"/>
  <c r="H501" i="1"/>
  <c r="H503" i="1"/>
  <c r="H505" i="1"/>
  <c r="H508" i="1"/>
  <c r="H510" i="1"/>
  <c r="H512" i="1"/>
  <c r="H514" i="1"/>
  <c r="H515" i="1"/>
  <c r="H518" i="1"/>
  <c r="H520" i="1"/>
  <c r="H522" i="1"/>
  <c r="H524" i="1"/>
  <c r="H525" i="1"/>
  <c r="H527" i="1"/>
  <c r="H529" i="1"/>
  <c r="H531" i="1"/>
  <c r="H533" i="1"/>
  <c r="H536" i="1"/>
  <c r="H538" i="1"/>
  <c r="H540" i="1"/>
  <c r="H542" i="1"/>
  <c r="H544" i="1"/>
  <c r="H546" i="1"/>
  <c r="H548" i="1"/>
  <c r="H550" i="1"/>
  <c r="H552" i="1"/>
  <c r="H554" i="1"/>
  <c r="H555" i="1"/>
  <c r="H557" i="1"/>
  <c r="H559" i="1"/>
  <c r="H560" i="1"/>
  <c r="H562" i="1"/>
  <c r="H565" i="1"/>
  <c r="H566" i="1"/>
  <c r="H568" i="1"/>
  <c r="H571" i="1"/>
  <c r="H572" i="1"/>
  <c r="H574" i="1"/>
  <c r="H575" i="1"/>
  <c r="H577" i="1"/>
  <c r="H579" i="1"/>
  <c r="H581" i="1"/>
  <c r="H466" i="1"/>
  <c r="H493" i="1"/>
  <c r="H587" i="1"/>
  <c r="H589" i="1"/>
  <c r="H591" i="1"/>
  <c r="H593" i="1"/>
  <c r="H595" i="1"/>
  <c r="H598" i="1"/>
  <c r="H600" i="1"/>
  <c r="H602" i="1"/>
  <c r="H1270" i="1"/>
  <c r="H605" i="1"/>
  <c r="H607" i="1"/>
  <c r="H609" i="1"/>
  <c r="H610" i="1"/>
  <c r="H612" i="1"/>
  <c r="H614" i="1"/>
  <c r="H615" i="1"/>
  <c r="H617" i="1"/>
  <c r="H618" i="1"/>
  <c r="H621" i="1"/>
  <c r="H623" i="1"/>
  <c r="H624" i="1"/>
  <c r="H626" i="1"/>
  <c r="H628" i="1"/>
  <c r="H630" i="1"/>
  <c r="H632" i="1"/>
  <c r="H634" i="1"/>
  <c r="H635" i="1"/>
  <c r="H637" i="1"/>
  <c r="H639" i="1"/>
  <c r="H641" i="1"/>
  <c r="H643" i="1"/>
  <c r="H645" i="1"/>
  <c r="H647" i="1"/>
  <c r="H649" i="1"/>
  <c r="H651" i="1"/>
  <c r="H652" i="1"/>
  <c r="H654" i="1"/>
  <c r="H656" i="1"/>
  <c r="H658" i="1"/>
  <c r="H660" i="1"/>
  <c r="H662" i="1"/>
  <c r="H664" i="1"/>
  <c r="H667" i="1"/>
  <c r="H669" i="1"/>
  <c r="H671" i="1"/>
  <c r="H673" i="1"/>
  <c r="H674" i="1"/>
  <c r="H676" i="1"/>
  <c r="H677" i="1"/>
  <c r="H679" i="1"/>
  <c r="H681" i="1"/>
  <c r="H604" i="1"/>
  <c r="H685" i="1"/>
  <c r="H689" i="1"/>
  <c r="H690" i="1"/>
  <c r="H692" i="1"/>
  <c r="H694" i="1"/>
  <c r="H696" i="1"/>
  <c r="H698" i="1"/>
  <c r="H850" i="1"/>
  <c r="H704" i="1"/>
  <c r="H1027" i="1"/>
  <c r="H166" i="1"/>
  <c r="H1274" i="1"/>
  <c r="H1131" i="1"/>
  <c r="H713" i="1"/>
  <c r="H715" i="1"/>
  <c r="H716" i="1"/>
  <c r="H334" i="1"/>
  <c r="H721" i="1"/>
  <c r="H722" i="1"/>
  <c r="H1140" i="1"/>
  <c r="H1283" i="1"/>
  <c r="H729" i="1"/>
  <c r="H730" i="1"/>
  <c r="H732" i="1"/>
  <c r="H734" i="1"/>
  <c r="H653" i="1"/>
  <c r="H738" i="1"/>
  <c r="H740" i="1"/>
  <c r="H743" i="1"/>
  <c r="H336" i="1"/>
  <c r="H268" i="1"/>
  <c r="H748" i="1"/>
  <c r="H749" i="1"/>
  <c r="H751" i="1"/>
  <c r="H753" i="1"/>
  <c r="H754" i="1"/>
  <c r="H755" i="1"/>
  <c r="H1146" i="1"/>
  <c r="H759" i="1"/>
  <c r="H1847" i="1"/>
  <c r="H762" i="1"/>
  <c r="H763" i="1"/>
  <c r="H766" i="1"/>
  <c r="H1148" i="1"/>
  <c r="H769" i="1"/>
  <c r="H771" i="1"/>
  <c r="H773" i="1"/>
  <c r="H774" i="1"/>
  <c r="H777" i="1"/>
  <c r="H779" i="1"/>
  <c r="H780" i="1"/>
  <c r="H782" i="1"/>
  <c r="H948" i="1"/>
  <c r="H788" i="1"/>
  <c r="H793" i="1"/>
  <c r="H795" i="1"/>
  <c r="H797" i="1"/>
  <c r="H800" i="1"/>
  <c r="H802" i="1"/>
  <c r="H803" i="1"/>
  <c r="H2076" i="1"/>
  <c r="H810" i="1"/>
  <c r="H813" i="1"/>
  <c r="H816" i="1"/>
  <c r="H711" i="1"/>
  <c r="H819" i="1"/>
  <c r="H725" i="1"/>
  <c r="H822" i="1"/>
  <c r="H825" i="1"/>
  <c r="H826" i="1"/>
  <c r="H827" i="1"/>
  <c r="H757" i="1"/>
  <c r="H339" i="1"/>
  <c r="H834" i="1"/>
  <c r="H1151" i="1"/>
  <c r="H878" i="1"/>
  <c r="H838" i="1"/>
  <c r="H840" i="1"/>
  <c r="H843" i="1"/>
  <c r="H846" i="1"/>
  <c r="H736" i="1"/>
  <c r="H1153" i="1"/>
  <c r="H900" i="1"/>
  <c r="H854" i="1"/>
  <c r="H858" i="1"/>
  <c r="H861" i="1"/>
  <c r="H862" i="1"/>
  <c r="H865" i="1"/>
  <c r="H1158" i="1"/>
  <c r="H870" i="1"/>
  <c r="H872" i="1"/>
  <c r="H873" i="1"/>
  <c r="H168" i="1"/>
  <c r="H583" i="1"/>
  <c r="H881" i="1"/>
  <c r="H883" i="1"/>
  <c r="H885" i="1"/>
  <c r="H887" i="1"/>
  <c r="H170" i="1"/>
  <c r="H585" i="1"/>
  <c r="H892" i="1"/>
  <c r="H952" i="1"/>
  <c r="H945" i="1"/>
  <c r="H898" i="1"/>
  <c r="H902" i="1"/>
  <c r="H904" i="1"/>
  <c r="H270" i="1"/>
  <c r="H340" i="1"/>
  <c r="H911" i="1"/>
  <c r="H912" i="1"/>
  <c r="H916" i="1"/>
  <c r="H917" i="1"/>
  <c r="H687" i="1"/>
  <c r="H978" i="1"/>
  <c r="H925" i="1"/>
  <c r="H927" i="1"/>
  <c r="H928" i="1"/>
  <c r="H1169" i="1"/>
  <c r="H991" i="1"/>
  <c r="H939" i="1"/>
  <c r="H942" i="1"/>
  <c r="H943" i="1"/>
  <c r="H707" i="1"/>
  <c r="H980" i="1"/>
  <c r="H949" i="1"/>
  <c r="H1276" i="1"/>
  <c r="H202" i="1"/>
  <c r="H954" i="1"/>
  <c r="H958" i="1"/>
  <c r="H960" i="1"/>
  <c r="H962" i="1"/>
  <c r="H965" i="1"/>
  <c r="H967" i="1"/>
  <c r="H971" i="1"/>
  <c r="H973" i="1"/>
  <c r="H975" i="1"/>
  <c r="H976" i="1"/>
  <c r="H241" i="1"/>
  <c r="H1022" i="1"/>
  <c r="H983" i="1"/>
  <c r="H996" i="1"/>
  <c r="H987" i="1"/>
  <c r="H990" i="1"/>
  <c r="H993" i="1"/>
  <c r="H1171" i="1"/>
  <c r="H2075" i="1"/>
  <c r="H1000" i="1"/>
  <c r="H1003" i="1"/>
  <c r="H1017" i="1"/>
  <c r="H1006" i="1"/>
  <c r="H1007" i="1"/>
  <c r="H1010" i="1"/>
  <c r="H1013" i="1"/>
  <c r="H1015" i="1"/>
  <c r="H1021" i="1"/>
  <c r="H1020" i="1"/>
  <c r="H1183" i="1"/>
  <c r="H1024" i="1"/>
  <c r="H342" i="1"/>
  <c r="H1031" i="1"/>
  <c r="H1033" i="1"/>
  <c r="H1034" i="1"/>
  <c r="H1036" i="1"/>
  <c r="H1038" i="1"/>
  <c r="H1040" i="1"/>
  <c r="H1028" i="1"/>
  <c r="H1044" i="1"/>
  <c r="H1045" i="1"/>
  <c r="H1047" i="1"/>
  <c r="H206" i="1"/>
  <c r="H1050" i="1"/>
  <c r="H377" i="1"/>
  <c r="H718" i="1"/>
  <c r="H1042" i="1"/>
  <c r="H1059" i="1"/>
  <c r="H1060" i="1"/>
  <c r="H1063" i="1"/>
  <c r="H1064" i="1"/>
  <c r="H1066" i="1"/>
  <c r="H1070" i="1"/>
  <c r="H726" i="1"/>
  <c r="H1853" i="1"/>
  <c r="H345" i="1"/>
  <c r="H1076" i="1"/>
  <c r="H1083" i="1"/>
  <c r="H744" i="1"/>
  <c r="H1087" i="1"/>
  <c r="H1088" i="1"/>
  <c r="H1092" i="1"/>
  <c r="H1048" i="1"/>
  <c r="H1099" i="1"/>
  <c r="H1101" i="1"/>
  <c r="H1102" i="1"/>
  <c r="H1104" i="1"/>
  <c r="H1106" i="1"/>
  <c r="H1110" i="1"/>
  <c r="H274" i="1"/>
  <c r="H1115" i="1"/>
  <c r="H1117" i="1"/>
  <c r="H1119" i="1"/>
  <c r="H1120" i="1"/>
  <c r="H1122" i="1"/>
  <c r="H1125" i="1"/>
  <c r="H1228" i="1"/>
  <c r="H768" i="1"/>
  <c r="H1098" i="1"/>
  <c r="H1130" i="1"/>
  <c r="H1055" i="1"/>
  <c r="H409" i="1"/>
  <c r="H1136" i="1"/>
  <c r="H785" i="1"/>
  <c r="H209" i="1"/>
  <c r="H1142" i="1"/>
  <c r="H1144" i="1"/>
  <c r="H1057" i="1"/>
  <c r="H1237" i="1"/>
  <c r="H699" i="1"/>
  <c r="H212" i="1"/>
  <c r="H1127" i="1"/>
  <c r="H1363" i="1"/>
  <c r="H1156" i="1"/>
  <c r="H277" i="1"/>
  <c r="H1159" i="1"/>
  <c r="H1161" i="1"/>
  <c r="H1134" i="1"/>
  <c r="H1166" i="1"/>
  <c r="H1238" i="1"/>
  <c r="H1287" i="1"/>
  <c r="H818" i="1"/>
  <c r="H1175" i="1"/>
  <c r="H1176" i="1"/>
  <c r="H1177" i="1"/>
  <c r="H1179" i="1"/>
  <c r="H1180" i="1"/>
  <c r="H1137" i="1"/>
  <c r="H1184" i="1"/>
  <c r="H1186" i="1"/>
  <c r="H1188" i="1"/>
  <c r="H1191" i="1"/>
  <c r="H1192" i="1"/>
  <c r="H1195" i="1"/>
  <c r="H1197" i="1"/>
  <c r="H1198" i="1"/>
  <c r="H1200" i="1"/>
  <c r="H1202" i="1"/>
  <c r="H1205" i="1"/>
  <c r="H1810" i="1"/>
  <c r="H1211" i="1"/>
  <c r="H1212" i="1"/>
  <c r="H1214" i="1"/>
  <c r="H1216" i="1"/>
  <c r="H1218" i="1"/>
  <c r="H1220" i="1"/>
  <c r="H1222" i="1"/>
  <c r="H760" i="1"/>
  <c r="H1225" i="1"/>
  <c r="H1164" i="1"/>
  <c r="H1230" i="1"/>
  <c r="H821" i="1"/>
  <c r="H1235" i="1"/>
  <c r="H215" i="1"/>
  <c r="H278" i="1"/>
  <c r="H1293" i="1"/>
  <c r="H1242" i="1"/>
  <c r="H1246" i="1"/>
  <c r="H1247" i="1"/>
  <c r="H1249" i="1"/>
  <c r="H1251" i="1"/>
  <c r="H849" i="1"/>
  <c r="H1173" i="1"/>
  <c r="H1258" i="1"/>
  <c r="H1259" i="1"/>
  <c r="H1261" i="1"/>
  <c r="H1264" i="1"/>
  <c r="H1266" i="1"/>
  <c r="H1267" i="1"/>
  <c r="H1271" i="1"/>
  <c r="H1240" i="1"/>
  <c r="H832" i="1"/>
  <c r="H1273" i="1"/>
  <c r="H908" i="1"/>
  <c r="H217" i="1"/>
  <c r="H1277" i="1"/>
  <c r="H1279" i="1"/>
  <c r="H1280" i="1"/>
  <c r="H1232" i="1"/>
  <c r="H346" i="1"/>
  <c r="H1285" i="1"/>
  <c r="H1256" i="1"/>
  <c r="H1072" i="1"/>
  <c r="H1290" i="1"/>
  <c r="H1074" i="1"/>
  <c r="H1296" i="1"/>
  <c r="H1298" i="1"/>
  <c r="H1300" i="1"/>
  <c r="H1302" i="1"/>
  <c r="H1305" i="1"/>
  <c r="H1306" i="1"/>
  <c r="H1308" i="1"/>
  <c r="H3" i="1"/>
  <c r="H5" i="1"/>
  <c r="H7" i="1"/>
  <c r="H8" i="1"/>
  <c r="H10" i="1"/>
  <c r="H12" i="1"/>
  <c r="H14" i="1"/>
  <c r="H16" i="1"/>
  <c r="H18" i="1"/>
  <c r="H20" i="1"/>
  <c r="H22" i="1"/>
  <c r="H24" i="1"/>
  <c r="H26" i="1"/>
  <c r="H29" i="1"/>
  <c r="H31" i="1"/>
  <c r="H1309" i="1"/>
  <c r="R3" i="1" l="1"/>
  <c r="L853" i="1" l="1"/>
  <c r="L868" i="1"/>
  <c r="L879" i="1"/>
  <c r="L889" i="1"/>
  <c r="L890" i="1"/>
  <c r="L894" i="1"/>
  <c r="L896" i="1"/>
  <c r="L906" i="1"/>
  <c r="L830" i="1"/>
  <c r="L835" i="1"/>
  <c r="L923" i="1"/>
  <c r="L930" i="1"/>
  <c r="L932" i="1"/>
  <c r="L837" i="1"/>
  <c r="L935" i="1"/>
  <c r="L938" i="1"/>
  <c r="L709" i="1"/>
  <c r="L937" i="1"/>
  <c r="L951" i="1"/>
  <c r="L1082" i="1"/>
  <c r="L1094" i="1"/>
  <c r="L1112" i="1"/>
  <c r="L1114" i="1"/>
  <c r="L1126" i="1"/>
  <c r="L243" i="1"/>
  <c r="L245" i="1"/>
  <c r="L247" i="1"/>
  <c r="L249" i="1"/>
  <c r="L250" i="1"/>
  <c r="L252" i="1"/>
  <c r="L254" i="1"/>
  <c r="L256" i="1"/>
  <c r="L258" i="1"/>
  <c r="L259" i="1"/>
  <c r="L261" i="1"/>
  <c r="L264" i="1"/>
  <c r="L272" i="1"/>
  <c r="L1864" i="1"/>
  <c r="L287" i="1"/>
  <c r="L285" i="1"/>
  <c r="L2552" i="1"/>
  <c r="L293" i="1"/>
  <c r="L296" i="1"/>
  <c r="L1575" i="1"/>
  <c r="L300" i="1"/>
  <c r="L302" i="1"/>
  <c r="L141" i="1"/>
  <c r="L307" i="1"/>
  <c r="L305" i="1"/>
  <c r="L312" i="1"/>
  <c r="L313" i="1"/>
  <c r="L314" i="1"/>
  <c r="L316" i="1"/>
  <c r="L318" i="1"/>
  <c r="L309" i="1"/>
  <c r="L320" i="1"/>
  <c r="L322" i="1"/>
  <c r="L324" i="1"/>
  <c r="L348" i="1"/>
  <c r="L327" i="1"/>
  <c r="L353" i="1"/>
  <c r="L354" i="1"/>
  <c r="L355" i="1"/>
  <c r="L359" i="1"/>
  <c r="L403" i="1"/>
  <c r="L281" i="1"/>
  <c r="L283" i="1"/>
  <c r="L326" i="1"/>
  <c r="L328" i="1"/>
  <c r="L350" i="1"/>
  <c r="L496" i="1"/>
  <c r="L331" i="1"/>
  <c r="L332" i="1"/>
  <c r="L358" i="1"/>
  <c r="L1129" i="1"/>
  <c r="L362" i="1"/>
  <c r="L363" i="1"/>
  <c r="L364" i="1"/>
  <c r="L366" i="1"/>
  <c r="L369" i="1"/>
  <c r="L371" i="1"/>
  <c r="L372" i="1"/>
  <c r="L375" i="1"/>
  <c r="L379" i="1"/>
  <c r="L383" i="1"/>
  <c r="L385" i="1"/>
  <c r="L387" i="1"/>
  <c r="L389" i="1"/>
  <c r="L391" i="1"/>
  <c r="L393" i="1"/>
  <c r="L395" i="1"/>
  <c r="L405" i="1"/>
  <c r="L407" i="1"/>
  <c r="L412" i="1"/>
  <c r="L414" i="1"/>
  <c r="L415" i="1"/>
  <c r="L416" i="1"/>
  <c r="L418" i="1"/>
  <c r="L420" i="1"/>
  <c r="L422" i="1"/>
  <c r="L423" i="1"/>
  <c r="L426" i="1"/>
  <c r="L429" i="1"/>
  <c r="L431" i="1"/>
  <c r="L433" i="1"/>
  <c r="L435" i="1"/>
  <c r="L437" i="1"/>
  <c r="L438" i="1"/>
  <c r="L441" i="1"/>
  <c r="L443" i="1"/>
  <c r="L445" i="1"/>
  <c r="L447" i="1"/>
  <c r="L449" i="1"/>
  <c r="L452" i="1"/>
  <c r="L453" i="1"/>
  <c r="L455" i="1"/>
  <c r="L458" i="1"/>
  <c r="L459" i="1"/>
  <c r="L461" i="1"/>
  <c r="L464" i="1"/>
  <c r="L702" i="1"/>
  <c r="L467" i="1"/>
  <c r="L470" i="1"/>
  <c r="L472" i="1"/>
  <c r="L473" i="1"/>
  <c r="L476" i="1"/>
  <c r="L481" i="1"/>
  <c r="L483" i="1"/>
  <c r="L485" i="1"/>
  <c r="L487" i="1"/>
  <c r="L489" i="1"/>
  <c r="L491" i="1"/>
  <c r="L267" i="1"/>
  <c r="L497" i="1"/>
  <c r="L499" i="1"/>
  <c r="L501" i="1"/>
  <c r="L503" i="1"/>
  <c r="L505" i="1"/>
  <c r="L508" i="1"/>
  <c r="L510" i="1"/>
  <c r="L512" i="1"/>
  <c r="L514" i="1"/>
  <c r="L515" i="1"/>
  <c r="L518" i="1"/>
  <c r="L520" i="1"/>
  <c r="L522" i="1"/>
  <c r="L524" i="1"/>
  <c r="L525" i="1"/>
  <c r="L527" i="1"/>
  <c r="L529" i="1"/>
  <c r="L531" i="1"/>
  <c r="L533" i="1"/>
  <c r="L536" i="1"/>
  <c r="L538" i="1"/>
  <c r="L540" i="1"/>
  <c r="L542" i="1"/>
  <c r="L544" i="1"/>
  <c r="L546" i="1"/>
  <c r="L548" i="1"/>
  <c r="L550" i="1"/>
  <c r="L552" i="1"/>
  <c r="L554" i="1"/>
  <c r="L555" i="1"/>
  <c r="L557" i="1"/>
  <c r="L559" i="1"/>
  <c r="L560" i="1"/>
  <c r="L562" i="1"/>
  <c r="L565" i="1"/>
  <c r="L566" i="1"/>
  <c r="L568" i="1"/>
  <c r="L571" i="1"/>
  <c r="L572" i="1"/>
  <c r="L574" i="1"/>
  <c r="L575" i="1"/>
  <c r="L577" i="1"/>
  <c r="L579" i="1"/>
  <c r="L581" i="1"/>
  <c r="L466" i="1"/>
  <c r="L493" i="1"/>
  <c r="L587" i="1"/>
  <c r="L589" i="1"/>
  <c r="L591" i="1"/>
  <c r="L593" i="1"/>
  <c r="L595" i="1"/>
  <c r="L598" i="1"/>
  <c r="L600" i="1"/>
  <c r="L602" i="1"/>
  <c r="L1270" i="1"/>
  <c r="L605" i="1"/>
  <c r="L607" i="1"/>
  <c r="L609" i="1"/>
  <c r="L610" i="1"/>
  <c r="L612" i="1"/>
  <c r="L614" i="1"/>
  <c r="L615" i="1"/>
  <c r="L617" i="1"/>
  <c r="L618" i="1"/>
  <c r="L621" i="1"/>
  <c r="L623" i="1"/>
  <c r="L624" i="1"/>
  <c r="L626" i="1"/>
  <c r="L628" i="1"/>
  <c r="L630" i="1"/>
  <c r="L632" i="1"/>
  <c r="L634" i="1"/>
  <c r="L635" i="1"/>
  <c r="L637" i="1"/>
  <c r="L639" i="1"/>
  <c r="L641" i="1"/>
  <c r="L643" i="1"/>
  <c r="L645" i="1"/>
  <c r="L647" i="1"/>
  <c r="L649" i="1"/>
  <c r="L651" i="1"/>
  <c r="L652" i="1"/>
  <c r="L654" i="1"/>
  <c r="L656" i="1"/>
  <c r="L658" i="1"/>
  <c r="L660" i="1"/>
  <c r="L662" i="1"/>
  <c r="L664" i="1"/>
  <c r="L667" i="1"/>
  <c r="L669" i="1"/>
  <c r="L671" i="1"/>
  <c r="L673" i="1"/>
  <c r="L674" i="1"/>
  <c r="L676" i="1"/>
  <c r="L677" i="1"/>
  <c r="L679" i="1"/>
  <c r="L681" i="1"/>
  <c r="L604" i="1"/>
  <c r="L685" i="1"/>
  <c r="L689" i="1"/>
  <c r="L690" i="1"/>
  <c r="L692" i="1"/>
  <c r="L694" i="1"/>
  <c r="L696" i="1"/>
  <c r="L698" i="1"/>
  <c r="L850" i="1"/>
  <c r="L704" i="1"/>
  <c r="L1027" i="1"/>
  <c r="L1274" i="1"/>
  <c r="L1131" i="1"/>
  <c r="L713" i="1"/>
  <c r="L715" i="1"/>
  <c r="L716" i="1"/>
  <c r="L334" i="1"/>
  <c r="L721" i="1"/>
  <c r="L722" i="1"/>
  <c r="L1140" i="1"/>
  <c r="L1283" i="1"/>
  <c r="L729" i="1"/>
  <c r="L730" i="1"/>
  <c r="L732" i="1"/>
  <c r="L734" i="1"/>
  <c r="L653" i="1"/>
  <c r="L738" i="1"/>
  <c r="L740" i="1"/>
  <c r="L743" i="1"/>
  <c r="L336" i="1"/>
  <c r="L268" i="1"/>
  <c r="L748" i="1"/>
  <c r="L749" i="1"/>
  <c r="L751" i="1"/>
  <c r="L753" i="1"/>
  <c r="L754" i="1"/>
  <c r="L755" i="1"/>
  <c r="L1146" i="1"/>
  <c r="L759" i="1"/>
  <c r="L1847" i="1"/>
  <c r="L762" i="1"/>
  <c r="L763" i="1"/>
  <c r="L766" i="1"/>
  <c r="L1148" i="1"/>
  <c r="L769" i="1"/>
  <c r="L771" i="1"/>
  <c r="L773" i="1"/>
  <c r="L774" i="1"/>
  <c r="L777" i="1"/>
  <c r="L779" i="1"/>
  <c r="L780" i="1"/>
  <c r="L782" i="1"/>
  <c r="L948" i="1"/>
  <c r="L788" i="1"/>
  <c r="L793" i="1"/>
  <c r="L795" i="1"/>
  <c r="L797" i="1"/>
  <c r="L800" i="1"/>
  <c r="L802" i="1"/>
  <c r="L803" i="1"/>
  <c r="L2076" i="1"/>
  <c r="L809" i="1"/>
  <c r="L810" i="1"/>
  <c r="L813" i="1"/>
  <c r="L816" i="1"/>
  <c r="L711" i="1"/>
  <c r="L819" i="1"/>
  <c r="L725" i="1"/>
  <c r="L822" i="1"/>
  <c r="L825" i="1"/>
  <c r="L826" i="1"/>
  <c r="L827" i="1"/>
  <c r="L757" i="1"/>
  <c r="L339" i="1"/>
  <c r="L834" i="1"/>
  <c r="L1151" i="1"/>
  <c r="L878" i="1"/>
  <c r="L838" i="1"/>
  <c r="L840" i="1"/>
  <c r="L843" i="1"/>
  <c r="L846" i="1"/>
  <c r="L736" i="1"/>
  <c r="L1153" i="1"/>
  <c r="L900" i="1"/>
  <c r="L854" i="1"/>
  <c r="L856" i="1"/>
  <c r="L858" i="1"/>
  <c r="L861" i="1"/>
  <c r="L862" i="1"/>
  <c r="L865" i="1"/>
  <c r="L1158" i="1"/>
  <c r="L870" i="1"/>
  <c r="L872" i="1"/>
  <c r="L873" i="1"/>
  <c r="L876" i="1"/>
  <c r="L583" i="1"/>
  <c r="L881" i="1"/>
  <c r="L883" i="1"/>
  <c r="L885" i="1"/>
  <c r="L887" i="1"/>
  <c r="L585" i="1"/>
  <c r="L892" i="1"/>
  <c r="L952" i="1"/>
  <c r="L945" i="1"/>
  <c r="L898" i="1"/>
  <c r="L902" i="1"/>
  <c r="L904" i="1"/>
  <c r="L270" i="1"/>
  <c r="L340" i="1"/>
  <c r="L911" i="1"/>
  <c r="L912" i="1"/>
  <c r="L916" i="1"/>
  <c r="L917" i="1"/>
  <c r="L687" i="1"/>
  <c r="L921" i="1"/>
  <c r="L978" i="1"/>
  <c r="L925" i="1"/>
  <c r="L927" i="1"/>
  <c r="L928" i="1"/>
  <c r="L1169" i="1"/>
  <c r="L933" i="1"/>
  <c r="L991" i="1"/>
  <c r="L939" i="1"/>
  <c r="L942" i="1"/>
  <c r="L943" i="1"/>
  <c r="L707" i="1"/>
  <c r="L980" i="1"/>
  <c r="L949" i="1"/>
  <c r="L1276" i="1"/>
  <c r="L954" i="1"/>
  <c r="L958" i="1"/>
  <c r="L960" i="1"/>
  <c r="L962" i="1"/>
  <c r="L965" i="1"/>
  <c r="L967" i="1"/>
  <c r="L968" i="1"/>
  <c r="L971" i="1"/>
  <c r="L973" i="1"/>
  <c r="L975" i="1"/>
  <c r="L976" i="1"/>
  <c r="L1022" i="1"/>
  <c r="L983" i="1"/>
  <c r="L985" i="1"/>
  <c r="L996" i="1"/>
  <c r="L987" i="1"/>
  <c r="L990" i="1"/>
  <c r="L993" i="1"/>
  <c r="L1171" i="1"/>
  <c r="L2075" i="1"/>
  <c r="L1000" i="1"/>
  <c r="L1003" i="1"/>
  <c r="L1017" i="1"/>
  <c r="L1006" i="1"/>
  <c r="L1007" i="1"/>
  <c r="L1010" i="1"/>
  <c r="L1013" i="1"/>
  <c r="L1015" i="1"/>
  <c r="L1021" i="1"/>
  <c r="L1020" i="1"/>
  <c r="L1183" i="1"/>
  <c r="L1024" i="1"/>
  <c r="L342" i="1"/>
  <c r="L1031" i="1"/>
  <c r="L1033" i="1"/>
  <c r="L1034" i="1"/>
  <c r="L1036" i="1"/>
  <c r="L1038" i="1"/>
  <c r="L1040" i="1"/>
  <c r="L1028" i="1"/>
  <c r="L1044" i="1"/>
  <c r="L1045" i="1"/>
  <c r="L1047" i="1"/>
  <c r="L1050" i="1"/>
  <c r="L377" i="1"/>
  <c r="L1054" i="1"/>
  <c r="L718" i="1"/>
  <c r="L1042" i="1"/>
  <c r="L1059" i="1"/>
  <c r="L1060" i="1"/>
  <c r="L1063" i="1"/>
  <c r="L1064" i="1"/>
  <c r="L1066" i="1"/>
  <c r="L1069" i="1"/>
  <c r="L1070" i="1"/>
  <c r="L726" i="1"/>
  <c r="L1853" i="1"/>
  <c r="L345" i="1"/>
  <c r="L1076" i="1"/>
  <c r="L1078" i="1"/>
  <c r="L1080" i="1"/>
  <c r="L1083" i="1"/>
  <c r="L1086" i="1"/>
  <c r="L744" i="1"/>
  <c r="L1087" i="1"/>
  <c r="L1088" i="1"/>
  <c r="L1092" i="1"/>
  <c r="L1095" i="1"/>
  <c r="L1048" i="1"/>
  <c r="L1099" i="1"/>
  <c r="L1101" i="1"/>
  <c r="L1102" i="1"/>
  <c r="L1104" i="1"/>
  <c r="L1106" i="1"/>
  <c r="L1110" i="1"/>
  <c r="L274" i="1"/>
  <c r="L1115" i="1"/>
  <c r="L1117" i="1"/>
  <c r="L1119" i="1"/>
  <c r="L1120" i="1"/>
  <c r="L1122" i="1"/>
  <c r="L1125" i="1"/>
  <c r="L1228" i="1"/>
  <c r="L768" i="1"/>
  <c r="L1098" i="1"/>
  <c r="L1130" i="1"/>
  <c r="L1055" i="1"/>
  <c r="L409" i="1"/>
  <c r="L1136" i="1"/>
  <c r="L785" i="1"/>
  <c r="L1142" i="1"/>
  <c r="L1144" i="1"/>
  <c r="L1057" i="1"/>
  <c r="L1237" i="1"/>
  <c r="L699" i="1"/>
  <c r="L1127" i="1"/>
  <c r="L1363" i="1"/>
  <c r="L1156" i="1"/>
  <c r="L277" i="1"/>
  <c r="L1159" i="1"/>
  <c r="L1161" i="1"/>
  <c r="L1134" i="1"/>
  <c r="L1166" i="1"/>
  <c r="L1238" i="1"/>
  <c r="L1287" i="1"/>
  <c r="L818" i="1"/>
  <c r="L1175" i="1"/>
  <c r="L1176" i="1"/>
  <c r="L1177" i="1"/>
  <c r="L1179" i="1"/>
  <c r="L1180" i="1"/>
  <c r="L1137" i="1"/>
  <c r="L1184" i="1"/>
  <c r="L1186" i="1"/>
  <c r="L1188" i="1"/>
  <c r="L1191" i="1"/>
  <c r="L1192" i="1"/>
  <c r="L1195" i="1"/>
  <c r="L1197" i="1"/>
  <c r="L1198" i="1"/>
  <c r="L1200" i="1"/>
  <c r="L1202" i="1"/>
  <c r="L1205" i="1"/>
  <c r="L1810" i="1"/>
  <c r="L1211" i="1"/>
  <c r="L1212" i="1"/>
  <c r="L1214" i="1"/>
  <c r="L1216" i="1"/>
  <c r="L1218" i="1"/>
  <c r="L1220" i="1"/>
  <c r="L1222" i="1"/>
  <c r="L760" i="1"/>
  <c r="L1225" i="1"/>
  <c r="L1164" i="1"/>
  <c r="L1230" i="1"/>
  <c r="L821" i="1"/>
  <c r="L1235" i="1"/>
  <c r="L278" i="1"/>
  <c r="L1293" i="1"/>
  <c r="L1242" i="1"/>
  <c r="L1243" i="1"/>
  <c r="L1246" i="1"/>
  <c r="L1247" i="1"/>
  <c r="L1249" i="1"/>
  <c r="L1251" i="1"/>
  <c r="L849" i="1"/>
  <c r="L1173" i="1"/>
  <c r="L1258" i="1"/>
  <c r="L1259" i="1"/>
  <c r="L1261" i="1"/>
  <c r="L1264" i="1"/>
  <c r="L1266" i="1"/>
  <c r="L1267" i="1"/>
  <c r="L1271" i="1"/>
  <c r="L1240" i="1"/>
  <c r="L832" i="1"/>
  <c r="L1273" i="1"/>
  <c r="L908" i="1"/>
  <c r="L1277" i="1"/>
  <c r="L1279" i="1"/>
  <c r="L1280" i="1"/>
  <c r="L1232" i="1"/>
  <c r="L346" i="1"/>
  <c r="L1285" i="1"/>
  <c r="L1256" i="1"/>
  <c r="L1072" i="1"/>
  <c r="L1290" i="1"/>
  <c r="L1074" i="1"/>
  <c r="L1295" i="1"/>
  <c r="L1296" i="1"/>
  <c r="L1298" i="1"/>
  <c r="L1300" i="1"/>
  <c r="L1302" i="1"/>
  <c r="L1305" i="1"/>
  <c r="L1306" i="1"/>
  <c r="L1308" i="1"/>
  <c r="D7" i="1" l="1"/>
  <c r="D8" i="1"/>
  <c r="D10" i="1"/>
  <c r="D12" i="1"/>
  <c r="D14" i="1"/>
  <c r="D16" i="1"/>
  <c r="D18" i="1"/>
  <c r="D20" i="1"/>
  <c r="D22" i="1"/>
  <c r="D24" i="1"/>
  <c r="D26" i="1"/>
  <c r="D29" i="1"/>
  <c r="D31" i="1"/>
  <c r="D1309" i="1"/>
  <c r="D35" i="1"/>
  <c r="D37" i="1"/>
  <c r="D39" i="1"/>
  <c r="D41" i="1"/>
  <c r="D42" i="1"/>
  <c r="D43" i="1"/>
  <c r="D45" i="1"/>
  <c r="D47" i="1"/>
  <c r="D48" i="1"/>
  <c r="D49" i="1"/>
  <c r="D53" i="1"/>
  <c r="D55" i="1"/>
  <c r="D56" i="1"/>
  <c r="D57" i="1"/>
  <c r="D59" i="1"/>
  <c r="D61" i="1"/>
  <c r="D66" i="1"/>
  <c r="D68" i="1"/>
  <c r="D70" i="1"/>
  <c r="D72" i="1"/>
  <c r="D74" i="1"/>
  <c r="D76" i="1"/>
  <c r="D78" i="1"/>
  <c r="D80" i="1"/>
  <c r="D82" i="1"/>
  <c r="D84" i="1"/>
  <c r="D86" i="1"/>
  <c r="D88" i="1"/>
  <c r="D89" i="1"/>
  <c r="D91" i="1"/>
  <c r="D92" i="1"/>
  <c r="D94" i="1"/>
  <c r="D96" i="1"/>
  <c r="D99" i="1"/>
  <c r="D100" i="1"/>
  <c r="D103" i="1"/>
  <c r="D104" i="1"/>
  <c r="D106" i="1"/>
  <c r="D108" i="1"/>
  <c r="D110" i="1"/>
  <c r="D112" i="1"/>
  <c r="D115" i="1"/>
  <c r="D117" i="1"/>
  <c r="D122" i="1"/>
  <c r="D123" i="1"/>
  <c r="D125" i="1"/>
  <c r="D127" i="1"/>
  <c r="D129" i="1"/>
  <c r="D131" i="1"/>
  <c r="D133" i="1"/>
  <c r="D136" i="1"/>
  <c r="D138" i="1"/>
  <c r="D140" i="1"/>
  <c r="D33" i="1"/>
  <c r="D144" i="1"/>
  <c r="D145" i="1"/>
  <c r="D147" i="1"/>
  <c r="D853" i="1"/>
  <c r="D868" i="1"/>
  <c r="D879" i="1"/>
  <c r="D889" i="1"/>
  <c r="D890" i="1"/>
  <c r="D894" i="1"/>
  <c r="D896" i="1"/>
  <c r="D906" i="1"/>
  <c r="D830" i="1"/>
  <c r="D835" i="1"/>
  <c r="D923" i="1"/>
  <c r="D930" i="1"/>
  <c r="D932" i="1"/>
  <c r="D837" i="1"/>
  <c r="D935" i="1"/>
  <c r="D938" i="1"/>
  <c r="D172" i="1"/>
  <c r="D175" i="1"/>
  <c r="D177" i="1"/>
  <c r="D179" i="1"/>
  <c r="D181" i="1"/>
  <c r="D182" i="1"/>
  <c r="D185" i="1"/>
  <c r="D186" i="1"/>
  <c r="D188" i="1"/>
  <c r="D189" i="1"/>
  <c r="D192" i="1"/>
  <c r="D195" i="1"/>
  <c r="D197" i="1"/>
  <c r="D198" i="1"/>
  <c r="D200" i="1"/>
  <c r="D205" i="1"/>
  <c r="D709" i="1"/>
  <c r="D211" i="1"/>
  <c r="D937" i="1"/>
  <c r="D951" i="1"/>
  <c r="D1082" i="1"/>
  <c r="D1094" i="1"/>
  <c r="D1112" i="1"/>
  <c r="D1114" i="1"/>
  <c r="D1126" i="1"/>
  <c r="D227" i="1"/>
  <c r="D228" i="1"/>
  <c r="D231" i="1"/>
  <c r="D164" i="1"/>
  <c r="D235" i="1"/>
  <c r="D233" i="1"/>
  <c r="D243" i="1"/>
  <c r="D245" i="1"/>
  <c r="D247" i="1"/>
  <c r="D249" i="1"/>
  <c r="D250" i="1"/>
  <c r="D252" i="1"/>
  <c r="D254" i="1"/>
  <c r="D256" i="1"/>
  <c r="D258" i="1"/>
  <c r="D259" i="1"/>
  <c r="D261" i="1"/>
  <c r="D264" i="1"/>
  <c r="D149" i="1"/>
  <c r="D151" i="1"/>
  <c r="D272" i="1"/>
  <c r="D153" i="1"/>
  <c r="D155" i="1"/>
  <c r="D157" i="1"/>
  <c r="D159" i="1"/>
  <c r="D161" i="1"/>
  <c r="D1864" i="1"/>
  <c r="D287" i="1"/>
  <c r="D285" i="1"/>
  <c r="D2552" i="1"/>
  <c r="D293" i="1"/>
  <c r="D296" i="1"/>
  <c r="D1575" i="1"/>
  <c r="D300" i="1"/>
  <c r="D302" i="1"/>
  <c r="D141" i="1"/>
  <c r="D307" i="1"/>
  <c r="D305" i="1"/>
  <c r="D312" i="1"/>
  <c r="D313" i="1"/>
  <c r="D314" i="1"/>
  <c r="D316" i="1"/>
  <c r="D318" i="1"/>
  <c r="D309" i="1"/>
  <c r="D320" i="1"/>
  <c r="D322" i="1"/>
  <c r="D324" i="1"/>
  <c r="D348" i="1"/>
  <c r="D327" i="1"/>
  <c r="D353" i="1"/>
  <c r="D354" i="1"/>
  <c r="D355" i="1"/>
  <c r="D359" i="1"/>
  <c r="D403" i="1"/>
  <c r="D281" i="1"/>
  <c r="D283" i="1"/>
  <c r="D326" i="1"/>
  <c r="D328" i="1"/>
  <c r="D350" i="1"/>
  <c r="D496" i="1"/>
  <c r="D331" i="1"/>
  <c r="D332" i="1"/>
  <c r="D358" i="1"/>
  <c r="D1129" i="1"/>
  <c r="D362" i="1"/>
  <c r="D363" i="1"/>
  <c r="D364" i="1"/>
  <c r="D366" i="1"/>
  <c r="D369" i="1"/>
  <c r="D371" i="1"/>
  <c r="D372" i="1"/>
  <c r="D375" i="1"/>
  <c r="D236" i="1"/>
  <c r="D379" i="1"/>
  <c r="D383" i="1"/>
  <c r="D385" i="1"/>
  <c r="D387" i="1"/>
  <c r="D389" i="1"/>
  <c r="D391" i="1"/>
  <c r="D393" i="1"/>
  <c r="D395" i="1"/>
  <c r="D219" i="1"/>
  <c r="D405" i="1"/>
  <c r="D407" i="1"/>
  <c r="D239" i="1"/>
  <c r="D412" i="1"/>
  <c r="D414" i="1"/>
  <c r="D415" i="1"/>
  <c r="D416" i="1"/>
  <c r="D418" i="1"/>
  <c r="D420" i="1"/>
  <c r="D422" i="1"/>
  <c r="D423" i="1"/>
  <c r="D426" i="1"/>
  <c r="D429" i="1"/>
  <c r="D431" i="1"/>
  <c r="D433" i="1"/>
  <c r="D435" i="1"/>
  <c r="D437" i="1"/>
  <c r="D438" i="1"/>
  <c r="D441" i="1"/>
  <c r="D443" i="1"/>
  <c r="D445" i="1"/>
  <c r="D447" i="1"/>
  <c r="D449" i="1"/>
  <c r="D452" i="1"/>
  <c r="D453" i="1"/>
  <c r="D455" i="1"/>
  <c r="D458" i="1"/>
  <c r="D459" i="1"/>
  <c r="D461" i="1"/>
  <c r="D464" i="1"/>
  <c r="D702" i="1"/>
  <c r="D467" i="1"/>
  <c r="D470" i="1"/>
  <c r="D472" i="1"/>
  <c r="D473" i="1"/>
  <c r="D476" i="1"/>
  <c r="D481" i="1"/>
  <c r="D483" i="1"/>
  <c r="D485" i="1"/>
  <c r="D487" i="1"/>
  <c r="D489" i="1"/>
  <c r="D491" i="1"/>
  <c r="D223" i="1"/>
  <c r="D225" i="1"/>
  <c r="D267" i="1"/>
  <c r="D497" i="1"/>
  <c r="D499" i="1"/>
  <c r="D501" i="1"/>
  <c r="D503" i="1"/>
  <c r="D505" i="1"/>
  <c r="D508" i="1"/>
  <c r="D510" i="1"/>
  <c r="D512" i="1"/>
  <c r="D514" i="1"/>
  <c r="D515" i="1"/>
  <c r="D518" i="1"/>
  <c r="D520" i="1"/>
  <c r="D522" i="1"/>
  <c r="D524" i="1"/>
  <c r="D525" i="1"/>
  <c r="D527" i="1"/>
  <c r="D529" i="1"/>
  <c r="D531" i="1"/>
  <c r="D533" i="1"/>
  <c r="D536" i="1"/>
  <c r="D538" i="1"/>
  <c r="D540" i="1"/>
  <c r="D542" i="1"/>
  <c r="D544" i="1"/>
  <c r="D546" i="1"/>
  <c r="D548" i="1"/>
  <c r="D550" i="1"/>
  <c r="D552" i="1"/>
  <c r="D554" i="1"/>
  <c r="D555" i="1"/>
  <c r="D557" i="1"/>
  <c r="D559" i="1"/>
  <c r="D560" i="1"/>
  <c r="D562" i="1"/>
  <c r="D565" i="1"/>
  <c r="D566" i="1"/>
  <c r="D568" i="1"/>
  <c r="D571" i="1"/>
  <c r="D572" i="1"/>
  <c r="D574" i="1"/>
  <c r="D575" i="1"/>
  <c r="D577" i="1"/>
  <c r="D579" i="1"/>
  <c r="D581" i="1"/>
  <c r="D466" i="1"/>
  <c r="D493" i="1"/>
  <c r="D587" i="1"/>
  <c r="D589" i="1"/>
  <c r="D591" i="1"/>
  <c r="D593" i="1"/>
  <c r="D595" i="1"/>
  <c r="D598" i="1"/>
  <c r="D600" i="1"/>
  <c r="D602" i="1"/>
  <c r="D1270" i="1"/>
  <c r="D605" i="1"/>
  <c r="D607" i="1"/>
  <c r="D609" i="1"/>
  <c r="D610" i="1"/>
  <c r="D612" i="1"/>
  <c r="D614" i="1"/>
  <c r="D615" i="1"/>
  <c r="D617" i="1"/>
  <c r="D618" i="1"/>
  <c r="D621" i="1"/>
  <c r="D623" i="1"/>
  <c r="D624" i="1"/>
  <c r="D626" i="1"/>
  <c r="D628" i="1"/>
  <c r="D630" i="1"/>
  <c r="D632" i="1"/>
  <c r="D634" i="1"/>
  <c r="D635" i="1"/>
  <c r="D637" i="1"/>
  <c r="D639" i="1"/>
  <c r="D641" i="1"/>
  <c r="D643" i="1"/>
  <c r="D645" i="1"/>
  <c r="D647" i="1"/>
  <c r="D649" i="1"/>
  <c r="D651" i="1"/>
  <c r="D652" i="1"/>
  <c r="D654" i="1"/>
  <c r="D656" i="1"/>
  <c r="D658" i="1"/>
  <c r="D660" i="1"/>
  <c r="D662" i="1"/>
  <c r="D664" i="1"/>
  <c r="D667" i="1"/>
  <c r="D669" i="1"/>
  <c r="D671" i="1"/>
  <c r="D673" i="1"/>
  <c r="D674" i="1"/>
  <c r="D676" i="1"/>
  <c r="D677" i="1"/>
  <c r="D679" i="1"/>
  <c r="D681" i="1"/>
  <c r="D604" i="1"/>
  <c r="D685" i="1"/>
  <c r="D689" i="1"/>
  <c r="D690" i="1"/>
  <c r="D692" i="1"/>
  <c r="D694" i="1"/>
  <c r="D696" i="1"/>
  <c r="D698" i="1"/>
  <c r="D850" i="1"/>
  <c r="D704" i="1"/>
  <c r="D1027" i="1"/>
  <c r="D166" i="1"/>
  <c r="D1274" i="1"/>
  <c r="D1131" i="1"/>
  <c r="D713" i="1"/>
  <c r="D715" i="1"/>
  <c r="D716" i="1"/>
  <c r="D334" i="1"/>
  <c r="D721" i="1"/>
  <c r="D722" i="1"/>
  <c r="D1140" i="1"/>
  <c r="D1283" i="1"/>
  <c r="D729" i="1"/>
  <c r="D730" i="1"/>
  <c r="D732" i="1"/>
  <c r="D734" i="1"/>
  <c r="D653" i="1"/>
  <c r="D738" i="1"/>
  <c r="D740" i="1"/>
  <c r="D743" i="1"/>
  <c r="D336" i="1"/>
  <c r="D268" i="1"/>
  <c r="D748" i="1"/>
  <c r="D749" i="1"/>
  <c r="D751" i="1"/>
  <c r="D753" i="1"/>
  <c r="D754" i="1"/>
  <c r="D755" i="1"/>
  <c r="D1146" i="1"/>
  <c r="D759" i="1"/>
  <c r="D1847" i="1"/>
  <c r="D762" i="1"/>
  <c r="D763" i="1"/>
  <c r="D766" i="1"/>
  <c r="D1148" i="1"/>
  <c r="D769" i="1"/>
  <c r="D771" i="1"/>
  <c r="D773" i="1"/>
  <c r="D774" i="1"/>
  <c r="D777" i="1"/>
  <c r="D779" i="1"/>
  <c r="D780" i="1"/>
  <c r="D782" i="1"/>
  <c r="D948" i="1"/>
  <c r="D788" i="1"/>
  <c r="D793" i="1"/>
  <c r="D795" i="1"/>
  <c r="D797" i="1"/>
  <c r="D800" i="1"/>
  <c r="D802" i="1"/>
  <c r="D803" i="1"/>
  <c r="D2076" i="1"/>
  <c r="D809" i="1"/>
  <c r="D810" i="1"/>
  <c r="D813" i="1"/>
  <c r="D816" i="1"/>
  <c r="D711" i="1"/>
  <c r="D819" i="1"/>
  <c r="D725" i="1"/>
  <c r="D822" i="1"/>
  <c r="D825" i="1"/>
  <c r="D826" i="1"/>
  <c r="D827" i="1"/>
  <c r="D757" i="1"/>
  <c r="D339" i="1"/>
  <c r="D834" i="1"/>
  <c r="D1151" i="1"/>
  <c r="D878" i="1"/>
  <c r="D838" i="1"/>
  <c r="D840" i="1"/>
  <c r="D843" i="1"/>
  <c r="D846" i="1"/>
  <c r="D736" i="1"/>
  <c r="D1153" i="1"/>
  <c r="D900" i="1"/>
  <c r="D854" i="1"/>
  <c r="D856" i="1"/>
  <c r="D858" i="1"/>
  <c r="D861" i="1"/>
  <c r="D862" i="1"/>
  <c r="D865" i="1"/>
  <c r="D1158" i="1"/>
  <c r="D870" i="1"/>
  <c r="D872" i="1"/>
  <c r="D873" i="1"/>
  <c r="D876" i="1"/>
  <c r="D168" i="1"/>
  <c r="D583" i="1"/>
  <c r="D881" i="1"/>
  <c r="D883" i="1"/>
  <c r="D885" i="1"/>
  <c r="D887" i="1"/>
  <c r="D170" i="1"/>
  <c r="D585" i="1"/>
  <c r="D892" i="1"/>
  <c r="D952" i="1"/>
  <c r="D945" i="1"/>
  <c r="D898" i="1"/>
  <c r="D902" i="1"/>
  <c r="D904" i="1"/>
  <c r="D270" i="1"/>
  <c r="D340" i="1"/>
  <c r="D911" i="1"/>
  <c r="D912" i="1"/>
  <c r="D916" i="1"/>
  <c r="D917" i="1"/>
  <c r="D687" i="1"/>
  <c r="D921" i="1"/>
  <c r="D978" i="1"/>
  <c r="D925" i="1"/>
  <c r="D927" i="1"/>
  <c r="D928" i="1"/>
  <c r="D1169" i="1"/>
  <c r="D933" i="1"/>
  <c r="D991" i="1"/>
  <c r="D939" i="1"/>
  <c r="D942" i="1"/>
  <c r="D943" i="1"/>
  <c r="D707" i="1"/>
  <c r="D980" i="1"/>
  <c r="D949" i="1"/>
  <c r="D1276" i="1"/>
  <c r="D202" i="1"/>
  <c r="D954" i="1"/>
  <c r="D958" i="1"/>
  <c r="D960" i="1"/>
  <c r="D962" i="1"/>
  <c r="D965" i="1"/>
  <c r="D967" i="1"/>
  <c r="D968" i="1"/>
  <c r="D971" i="1"/>
  <c r="D973" i="1"/>
  <c r="D975" i="1"/>
  <c r="D976" i="1"/>
  <c r="D241" i="1"/>
  <c r="D1022" i="1"/>
  <c r="D983" i="1"/>
  <c r="D985" i="1"/>
  <c r="D996" i="1"/>
  <c r="D987" i="1"/>
  <c r="D990" i="1"/>
  <c r="D993" i="1"/>
  <c r="D1171" i="1"/>
  <c r="D2075" i="1"/>
  <c r="D1000" i="1"/>
  <c r="D1003" i="1"/>
  <c r="D1017" i="1"/>
  <c r="D1006" i="1"/>
  <c r="D1007" i="1"/>
  <c r="D1010" i="1"/>
  <c r="D1013" i="1"/>
  <c r="D1015" i="1"/>
  <c r="D1021" i="1"/>
  <c r="D1020" i="1"/>
  <c r="D1183" i="1"/>
  <c r="D1024" i="1"/>
  <c r="D342" i="1"/>
  <c r="D1031" i="1"/>
  <c r="D1033" i="1"/>
  <c r="D1034" i="1"/>
  <c r="D1036" i="1"/>
  <c r="D1038" i="1"/>
  <c r="D1040" i="1"/>
  <c r="D1028" i="1"/>
  <c r="D1044" i="1"/>
  <c r="D1045" i="1"/>
  <c r="D1047" i="1"/>
  <c r="D206" i="1"/>
  <c r="D1050" i="1"/>
  <c r="D377" i="1"/>
  <c r="D1054" i="1"/>
  <c r="D718" i="1"/>
  <c r="D1042" i="1"/>
  <c r="D1059" i="1"/>
  <c r="D1060" i="1"/>
  <c r="D1063" i="1"/>
  <c r="D1064" i="1"/>
  <c r="D1066" i="1"/>
  <c r="D1069" i="1"/>
  <c r="D1070" i="1"/>
  <c r="D726" i="1"/>
  <c r="D1853" i="1"/>
  <c r="D345" i="1"/>
  <c r="D1076" i="1"/>
  <c r="D1078" i="1"/>
  <c r="D1080" i="1"/>
  <c r="D1083" i="1"/>
  <c r="D1086" i="1"/>
  <c r="D744" i="1"/>
  <c r="D1087" i="1"/>
  <c r="D1088" i="1"/>
  <c r="D1092" i="1"/>
  <c r="D1095" i="1"/>
  <c r="D1048" i="1"/>
  <c r="D1099" i="1"/>
  <c r="D1101" i="1"/>
  <c r="D1102" i="1"/>
  <c r="D1104" i="1"/>
  <c r="D1106" i="1"/>
  <c r="D1110" i="1"/>
  <c r="D274" i="1"/>
  <c r="D1115" i="1"/>
  <c r="D1117" i="1"/>
  <c r="D1119" i="1"/>
  <c r="D1120" i="1"/>
  <c r="D1122" i="1"/>
  <c r="D1125" i="1"/>
  <c r="D1228" i="1"/>
  <c r="D768" i="1"/>
  <c r="D1098" i="1"/>
  <c r="D1130" i="1"/>
  <c r="D1055" i="1"/>
  <c r="D409" i="1"/>
  <c r="D1136" i="1"/>
  <c r="D785" i="1"/>
  <c r="D209" i="1"/>
  <c r="D1142" i="1"/>
  <c r="D1144" i="1"/>
  <c r="D1057" i="1"/>
  <c r="D1237" i="1"/>
  <c r="D699" i="1"/>
  <c r="D212" i="1"/>
  <c r="D1127" i="1"/>
  <c r="D1363" i="1"/>
  <c r="D1156" i="1"/>
  <c r="D277" i="1"/>
  <c r="D1159" i="1"/>
  <c r="D1161" i="1"/>
  <c r="D1134" i="1"/>
  <c r="D1166" i="1"/>
  <c r="D1238" i="1"/>
  <c r="D1287" i="1"/>
  <c r="D818" i="1"/>
  <c r="D1175" i="1"/>
  <c r="D1176" i="1"/>
  <c r="D1177" i="1"/>
  <c r="D1179" i="1"/>
  <c r="D1180" i="1"/>
  <c r="D1137" i="1"/>
  <c r="D1184" i="1"/>
  <c r="D1186" i="1"/>
  <c r="D1188" i="1"/>
  <c r="D1191" i="1"/>
  <c r="D1192" i="1"/>
  <c r="D1195" i="1"/>
  <c r="D1197" i="1"/>
  <c r="D1198" i="1"/>
  <c r="D1200" i="1"/>
  <c r="D1202" i="1"/>
  <c r="D1205" i="1"/>
  <c r="D1810" i="1"/>
  <c r="D1211" i="1"/>
  <c r="D1212" i="1"/>
  <c r="D1214" i="1"/>
  <c r="D1216" i="1"/>
  <c r="D1218" i="1"/>
  <c r="D1220" i="1"/>
  <c r="D1222" i="1"/>
  <c r="D760" i="1"/>
  <c r="D1225" i="1"/>
  <c r="D1164" i="1"/>
  <c r="D1230" i="1"/>
  <c r="D821" i="1"/>
  <c r="D1235" i="1"/>
  <c r="D215" i="1"/>
  <c r="D278" i="1"/>
  <c r="D1293" i="1"/>
  <c r="D1242" i="1"/>
  <c r="D1243" i="1"/>
  <c r="D1246" i="1"/>
  <c r="D1247" i="1"/>
  <c r="D1249" i="1"/>
  <c r="D1251" i="1"/>
  <c r="D849" i="1"/>
  <c r="D1173" i="1"/>
  <c r="D1258" i="1"/>
  <c r="D1259" i="1"/>
  <c r="D1261" i="1"/>
  <c r="D1264" i="1"/>
  <c r="D1266" i="1"/>
  <c r="D1267" i="1"/>
  <c r="D1271" i="1"/>
  <c r="D1240" i="1"/>
  <c r="D832" i="1"/>
  <c r="D1273" i="1"/>
  <c r="D908" i="1"/>
  <c r="D217" i="1"/>
  <c r="D1277" i="1"/>
  <c r="D1279" i="1"/>
  <c r="D1280" i="1"/>
  <c r="D1232" i="1"/>
  <c r="D346" i="1"/>
  <c r="D1285" i="1"/>
  <c r="D1256" i="1"/>
  <c r="D1072" i="1"/>
  <c r="D1290" i="1"/>
  <c r="D1074" i="1"/>
  <c r="D1295" i="1"/>
  <c r="D1296" i="1"/>
  <c r="D1298" i="1"/>
  <c r="D1300" i="1"/>
  <c r="D1302" i="1"/>
  <c r="D1305" i="1"/>
  <c r="D1306" i="1"/>
  <c r="D1308" i="1"/>
  <c r="D3" i="1"/>
  <c r="P3" i="1" l="1"/>
  <c r="L3" i="1"/>
</calcChain>
</file>

<file path=xl/sharedStrings.xml><?xml version="1.0" encoding="utf-8"?>
<sst xmlns="http://schemas.openxmlformats.org/spreadsheetml/2006/main" count="18319" uniqueCount="5218">
  <si>
    <t>Intent Name</t>
  </si>
  <si>
    <t>Hi, I was wanting to get an update on my handset order. reference number is 26430833A</t>
  </si>
  <si>
    <t>Hi there I am from Puma Yeppoon looking at placing an order for our next promotional period who do we contact?</t>
  </si>
  <si>
    <t>I wana qsk my order</t>
  </si>
  <si>
    <t>Probably a silly question but just checking on the status of my order.</t>
  </si>
  <si>
    <t>Hi I was told my phone would be delivered today but it hasn’t been</t>
  </si>
  <si>
    <t>Just wondering about my order when will I get it</t>
  </si>
  <si>
    <t>Hi, just wondered if you can help me with tracking a modem that has been sent out to</t>
  </si>
  <si>
    <t>Hey just wanted a update on a order pls</t>
  </si>
  <si>
    <t>Hi. Just wanted to see the progress of my order 27404801A.</t>
  </si>
  <si>
    <t>I made a pre-order a while ago for an iphone XS max, and I was just wondering if I could get a more specific timeframe for dispatch. My friend pre-ordered the exact same item later than I did and he has already received his phone. I was just wondering if I could raise a complaint about this</t>
  </si>
  <si>
    <t>Just would like to know when I will be receiving my new iPhone</t>
  </si>
  <si>
    <t>im just enquiring about my phone that I have ordered almost two weeks ago</t>
  </si>
  <si>
    <t>I just ordered an iPhone Xs max and want to see if my order has received</t>
  </si>
  <si>
    <t>Last Thursday I received an email saying my order has left ur warehouse and would be delivered shortly</t>
  </si>
  <si>
    <t>Hi Talin, I want to know aupdat about4g upgrade that was supposed to be done day before yesterday. My address is18/17 Meadow Crescent, Meadowbank NSW XXX</t>
  </si>
  <si>
    <t>Hi, i have made an order of iPhone XS last week</t>
  </si>
  <si>
    <t>Hello, can I please have an update on where my handset is?</t>
  </si>
  <si>
    <t>Hi, just wondering if you know what's happening with my order pls. Order no. 26377594A</t>
  </si>
  <si>
    <t>Hi, I’m wondering why it’s taking so long to process my order for the phone contract which I purchased</t>
  </si>
  <si>
    <t>BillComplain</t>
  </si>
  <si>
    <t>Hi, I used international call yesterday. My promotion included XXX mins free inter call but I got charged $20.</t>
  </si>
  <si>
    <t>Hi there are charges on this bill that should not be there. Charges for a cancellation and subscription tv that I have not activated.</t>
  </si>
  <si>
    <t>I just want to dispute the roaming charges on my account.</t>
  </si>
  <si>
    <t>Hi there just wondering if you can please tell me why my internet bill has gone from 50 odd dollars a month to over 70 a month</t>
  </si>
  <si>
    <t>Hi im just wondering my internet bill normally XX/XXXX but it 62 just wanting to know why</t>
  </si>
  <si>
    <t>Would like to know why I'm paying $6.81 extra on my $60 plan</t>
  </si>
  <si>
    <t>can you explain why my charges have supplementary charges of 59</t>
  </si>
  <si>
    <t>Hey I was told I was to get my month bill free of charge this month and $30 credit due to not being able to use my service over last month</t>
  </si>
  <si>
    <t>I have a billing issue that I need to resolve if are able to help with this</t>
  </si>
  <si>
    <t>Hi Loki. I'm trying to view my last bill as it isc exceptionally high. Can you pls assist?</t>
  </si>
  <si>
    <t>CredentialsRequest</t>
  </si>
  <si>
    <t>I need my ADSL password</t>
  </si>
  <si>
    <t>Y am i unable to login</t>
  </si>
  <si>
    <t>Hi, I have forgotten my password and cannot log in. I am away on holidays and do not have access to my email either</t>
  </si>
  <si>
    <t>Hi Marie, I'm needing my login in details for my account so I can get my full bill</t>
  </si>
  <si>
    <t>hi i have a problem to login because i dont remember my account name and passwort</t>
  </si>
  <si>
    <t>Hi, I don't have access to the email on my account</t>
  </si>
  <si>
    <t>Hey I’m trying to change my number over from an old account to a new carrier. The number is 0403696681. Can u tell me my login details</t>
  </si>
  <si>
    <t>I have foegotten my log in details</t>
  </si>
  <si>
    <t>Need our password as I had to reset modem thank you</t>
  </si>
  <si>
    <t>Hi I’m just having trouble logging in because every time I go to long in it says that my number isn’t connected</t>
  </si>
  <si>
    <t>I can’t log into my account- don’t think I am registered- need to change my direct debit details. When I call &amp; select the relevant options I get a text saying it can’t be done over the phone and asks me to log into my account &amp; change!</t>
  </si>
  <si>
    <t>I need a puk code to open my iPad</t>
  </si>
  <si>
    <t>Hi. I want to change my password. Can you tell me where to do this?</t>
  </si>
  <si>
    <t>Hi, I’m having trouble. I don’t know what email or password I’m supposed to use for the direct payment.</t>
  </si>
  <si>
    <t>Hello. My modem seems to have reset, and I don’t know my password to fix it. Can you please help.</t>
  </si>
  <si>
    <t>Hi, I’m having trouble setting up a my account.</t>
  </si>
  <si>
    <t>Hi, can you please help me log into my Optis account?</t>
  </si>
  <si>
    <t>ContractDetailsRequest</t>
  </si>
  <si>
    <t>last week we upgraded our cable internet to the unlimited plan with speed boost option ...to be effective from 01 oct...but "myaccouunt"still shows the old plan...can you check this?</t>
  </si>
  <si>
    <t>How do i find out whether my phone is insured or not?</t>
  </si>
  <si>
    <t>The new data amount is not shown on my available data</t>
  </si>
  <si>
    <t>I just want to check my account as I signed up to a new contract about a month ago</t>
  </si>
  <si>
    <t>Hello I was wanting to know what my plan is monthly pls</t>
  </si>
  <si>
    <t>I just received an email that our vibe subsription was added to our fetch account but i never subscribed to it</t>
  </si>
  <si>
    <t>Just wondering which are free country to call</t>
  </si>
  <si>
    <t>My prepaid long expiry will be expire soon, how much at least I shall recharge to keep this mobile number?</t>
  </si>
  <si>
    <t>Just wanted to know, is my account under any contract as I want to switch network</t>
  </si>
  <si>
    <t>Hi I'm just massaging today to see if my plan covers me for my phone screen to be fixed ?</t>
  </si>
  <si>
    <t>Good thanks. I just want to double check that i have roaming, calls and data usage already in my plan for travel in New Zealand?</t>
  </si>
  <si>
    <t>Im just querring ...i purchsed a 10 voucher yesterday</t>
  </si>
  <si>
    <t>Hi Looking at themobile plans i feel you are ripping me off can i please check that my current plan is only for 3 GB of data ? ph number is 0437118640</t>
  </si>
  <si>
    <t>I've got a question about my sim plan</t>
  </si>
  <si>
    <t>How can I check the balance of my prepaid SIM card?</t>
  </si>
  <si>
    <t>Hi, i ordered a travel pack today but haven’t received a confirmation email.</t>
  </si>
  <si>
    <t>I’m just wanting to pay $XXX on my service today and then extend the rest to next week if possible please</t>
  </si>
  <si>
    <t>Hello, I am needing an extension on my account. I am unable to pay the current overdue bill in full as I am not currently working as I am a student completing my full time practical component of my university course. This means that I am not working and will not be able to pay for the bill in full. I require a payment plan</t>
  </si>
  <si>
    <t>Hi I need your help, I’m having financial trouble and was hoping I can get my bill extended for as long as possible?</t>
  </si>
  <si>
    <t>Hi, I'd like to request extension on my bill to Tuesday 9th October. Acc number</t>
  </si>
  <si>
    <t>I would like to request for an extension and a payment plan for my latest payment</t>
  </si>
  <si>
    <t>Hi Gabriele. I was just wanting to get an extension for my upcoming bill that is due on 8th October XXX</t>
  </si>
  <si>
    <t>I want to pay my acc on Wednesday the 3rd Oct. It will be overdue 4 days.</t>
  </si>
  <si>
    <t>can i please request a 3 week extn for payment as i have been sick in hosptil</t>
  </si>
  <si>
    <t>Sure I was given a payment extension, but in the meantime I lost my job and start a new job tomorrow. I won't be paid until the 15th of October and was seeking an extra time until then</t>
  </si>
  <si>
    <t>Hey I am late on my bill and my service has been canceled can you extend it for 24 hours as I get paid tomorow?</t>
  </si>
  <si>
    <t>Hi I just need help getting a payment plan or longer time to pay my bill</t>
  </si>
  <si>
    <t>My payment is due. I cant do the payment as of now. I need more extension</t>
  </si>
  <si>
    <t>Hey there can I please get a payment extension</t>
  </si>
  <si>
    <t>Hi can i request for payment extension?</t>
  </si>
  <si>
    <t>Good evening. Hi. Just wanted to request an extension for my payment</t>
  </si>
  <si>
    <t>ContractUpgrade</t>
  </si>
  <si>
    <t>Hi I’m interested in upgrading my contract.</t>
  </si>
  <si>
    <t>Hi Gerald! I would like to upgrade my sim only plan</t>
  </si>
  <si>
    <t>hi I was wondering if I could see what plan I can upgrade to we have a shared plan on 0413998691 and 0413998694</t>
  </si>
  <si>
    <t>Hi, can you help me upgrade my current plan to the $36/mth sim only plan?</t>
  </si>
  <si>
    <t>Can you tell me how much to upgrade my plan</t>
  </si>
  <si>
    <t>i wanted to enquire about plan upgrade</t>
  </si>
  <si>
    <t>My plan runs out Jan 15th XXX but I would like to upgrade to another phone now</t>
  </si>
  <si>
    <t>Hi Corliss, i just have a few questions regarding my upgrade</t>
  </si>
  <si>
    <t>Hello, I am currently on a plan but its been passed the 12m period, so i will want to upgrade on the day i get paid, 10th October. However the double data plans end on the 9th, is there any way ill be able to get the double data plan if i came in on the 10th? As thats when i get paid and i really dont want to miss the offer.</t>
  </si>
  <si>
    <t>Just wondering when I can upgrade to a new phone and hand my old one back, as part of the early upgrade program.</t>
  </si>
  <si>
    <t>I have some questions about the $99 trade up for a new phone and plan</t>
  </si>
  <si>
    <t>can u check if i can upgrade to the current $52 special mobile plan</t>
  </si>
  <si>
    <t>Hello Ashley I am trying to change my plan to higher plan and it’s not letting me do it</t>
  </si>
  <si>
    <t>im wanting to update a couple of phones on my account</t>
  </si>
  <si>
    <t>Can I upgrade?</t>
  </si>
  <si>
    <t>Who for the 5th time I’m trying t make my new SIM card no571800716257 work im virgin customer on 0402524661 order number 25273229A</t>
  </si>
  <si>
    <t>Hi I would like activate my sim please</t>
  </si>
  <si>
    <t>Hi, I need to activate a new SIM. Order number 26690135</t>
  </si>
  <si>
    <t>Hi I am trying to activate a replacement sim card for 0421043373</t>
  </si>
  <si>
    <t>I requested to bar a sim card that was miss placed and was adivsed to purchase a new so i can use the same number and have credit transferred as well. I have the new sim, can you please help setting it up</t>
  </si>
  <si>
    <t>Hi Karen, I’m trying to activate my prepaid SIM but it seems to be taking a long time</t>
  </si>
  <si>
    <t>Hi, i had a prepaid sim that was faulty so i am trying to activate a new sim but keep the same number</t>
  </si>
  <si>
    <t>i don't have a my account and want to activate my sim</t>
  </si>
  <si>
    <t>Hi I need to activate a starter kit</t>
  </si>
  <si>
    <t>hello, l am trying to activate a phone number. My daughter lost her phone and she is trying to use her old phone number into a new sam card. It is under my name though</t>
  </si>
  <si>
    <t>BillRequest</t>
  </si>
  <si>
    <t>Do I have anything outstanding on the account ?</t>
  </si>
  <si>
    <t>hi I just want to know when my bill is due</t>
  </si>
  <si>
    <t>Hi there, I have just registered for My Account and I am having difficulty linking services. I am ultimately trying to obtain a copy of an overdue invoice so I can print it and pay it at the post office in the morning.</t>
  </si>
  <si>
    <t>was just wondering if my phone is cut off and if so how much is owing</t>
  </si>
  <si>
    <t>I was just wondering if I can get a bill sent to my phone</t>
  </si>
  <si>
    <t>Hi i received a note saying i havent paid my bill</t>
  </si>
  <si>
    <t>Hi my name is Ryan, I received a bill in the mail about my internet services even though I have requested bills to be emailed. Look at the bill online and the Account number says their is no bill...</t>
  </si>
  <si>
    <t>Hi, I signed a contract for a new phone two weeks ago and was just wondering if I would be able to switch to a different plan</t>
  </si>
  <si>
    <t>Hi I want to change plan</t>
  </si>
  <si>
    <t>I would to change my current post paid plan to pee paid plan</t>
  </si>
  <si>
    <t>Hi. I am paying $XXX a month for my phone. Can I keep this phone but change my plan with less data so it’s cheaper?</t>
  </si>
  <si>
    <t xml:space="preserve">Hello Kay, I do not seem to be able to look at options to change my broard ban plan through my account. </t>
  </si>
  <si>
    <t>Hi Layla, I'm good. I am trying to switch my broadband plan to the nbn plan via validating my service. I entered my father's details (who is the account holder) however am getting an error saying that I have exceeded my trial limit and cannot proceed further</t>
  </si>
  <si>
    <t>Hi Madeyln, I'm on a 40 a month plan with an additional 50 a month for extra data. I don't need the extra data anymore so im looking to cancel the 50 a month extra</t>
  </si>
  <si>
    <t>I would like to turn off my internet speed pack</t>
  </si>
  <si>
    <t>ContractExpiryRequest</t>
  </si>
  <si>
    <t>Hi, just wanting to find out how long my phone contract is for. I have a sim only contract but it wont let me view it online</t>
  </si>
  <si>
    <t>Thanks very much. Also would you be able to tel me when I am eligible to upgrade my phone. I asked the other day but I forgot to write it down so now I can’t remember</t>
  </si>
  <si>
    <t>Hi. Can you please tell me if I am still in contract.</t>
  </si>
  <si>
    <t>Hey , just wondering when my plan finishes &amp; when it does will I be able to upgrade my phone</t>
  </si>
  <si>
    <t>Hey just seeing how long I have left of my contract or until I can upgrade my phone</t>
  </si>
  <si>
    <t>I would like to know when my plan would end</t>
  </si>
  <si>
    <t>I wanted to know the expiry date on my wireless broadband contract</t>
  </si>
  <si>
    <t>just wanted if I have completed my existing plan</t>
  </si>
  <si>
    <t>AccountDetailsChange</t>
  </si>
  <si>
    <t>I need to change my address</t>
  </si>
  <si>
    <t>Hi there! I’m good thanks, how are you? I am just wondering how transfer an account to someone else. At the moment my boyfriends phone is under my name and I want to put it under his name, is there some way I can do that online or something ?</t>
  </si>
  <si>
    <t>I just changed my plan to the $36 a month with 30 gig of data, but I have put the wrong email add in</t>
  </si>
  <si>
    <t>Hi Yuliana I need to update my address details</t>
  </si>
  <si>
    <t>Can you please update the title for myself ? I find it wrong on the current bill</t>
  </si>
  <si>
    <t>i have some questions regarding the changing of ownership.</t>
  </si>
  <si>
    <t>I just changed my plan but the delivery address is wrong</t>
  </si>
  <si>
    <t>trying to delete a card</t>
  </si>
  <si>
    <t>I would like like to transfer the contact under others name and also transfer to a new address</t>
  </si>
  <si>
    <t>DataDetailsRequest</t>
  </si>
  <si>
    <t>Hi hamilton just wondering where is my data?</t>
  </si>
  <si>
    <t>It says online that for 52$ per month I get double data (80gb total), however i am only getting 40gb of data per month</t>
  </si>
  <si>
    <t>Hello Graeme here...just want to know how many GB of data included with my $35 pm plan?</t>
  </si>
  <si>
    <t>So at 7:00pm I got my data turned on and they said it would take up to 4 hours so that would be at 11pm and it’s now 1:40 and still hasn’t worked</t>
  </si>
  <si>
    <t>I’m meant to be getting the bonus 15gb a month starting this bill but it’s not active</t>
  </si>
  <si>
    <t>I can see 23.3GB used of 54GB. I don’t know why</t>
  </si>
  <si>
    <t>Hi, im good cheers. My data is nearly all used up but i havent used it all yet. And the app is telling me ive used 98% which i havent</t>
  </si>
  <si>
    <t>yesterday my data on my joined plan had run out since than I am getting notifications all the time saying I've used that 1gb and another has been added. today alone I've used like 5gb that is not possible when my internet stick is turned off and all devices. why is it saying I'm using so much data.</t>
  </si>
  <si>
    <t>My mobile plan is $45 (15G+15G)data per month, but I just check that my data is only 15G for this month. Can you please check the data pool for me</t>
  </si>
  <si>
    <t>Hi. I signed up for a double data plan over 2 months ago, I pay $44 for 50GB however I have not received my double</t>
  </si>
  <si>
    <t>Hi I spoke to another personal before as I can’t get 4G in my phone anymore. He said he changed some settings and to take my SIM card out and put it back in so I did. He said he would call back after 30mins to check in and never did. I am more than frustrated now. That was over 2 hours ago I spoke to him via this chat service.</t>
  </si>
  <si>
    <t>Hi yesterday I was speaking with someone who said my wifi would be reconnected aithon6-9hours - now I still don’t have wifi keeps sayaing my password is in correct can you please help me</t>
  </si>
  <si>
    <t>I would just like to confirm if there is an outage in my area. I can’t seem to get any internet connection</t>
  </si>
  <si>
    <t>I was using 4G and then it dropped out and now have Emergency calls only</t>
  </si>
  <si>
    <t>But it is not connecting to the internet. I’m still getting redirected to the servicenet</t>
  </si>
  <si>
    <t>Yes I've had no internet since Friday afternoon. I would like to see connection today</t>
  </si>
  <si>
    <t>My internet connection is cutting in and out service is not good</t>
  </si>
  <si>
    <t>My internet is not working</t>
  </si>
  <si>
    <t>Hi dray, I’m hoping you can help. Our internet isn’t working</t>
  </si>
  <si>
    <t>I am still getting speeds of .2 mbps</t>
  </si>
  <si>
    <t>Our internet speed has dropped to almost nothing today. Wondering if something can be done</t>
  </si>
  <si>
    <t>There's an issue with my broadband,. My internet speeds are really slow</t>
  </si>
  <si>
    <t>I have trouble with a horrible slow nbn connection</t>
  </si>
  <si>
    <t>Any 4g issues as internet connection sucks tonight</t>
  </si>
  <si>
    <t>I am having internet speed problems again</t>
  </si>
  <si>
    <t>My internet is slow</t>
  </si>
  <si>
    <t>I hav e no re ception</t>
  </si>
  <si>
    <t>I had my new sim activated at 10am this morning and was told it would be done within 4hours, I have been on the chat multiple times today.. and it is now 7pm and I have no phone as it shows SOS still, but 1hour ago on the chat again I activated another number for the account and it worked INSTANTLY?!? why is my number not activated????</t>
  </si>
  <si>
    <t>I would have called but last time I was on the phone for nearly an hour and we need the lines open for incoming calls. We had a similar problem last week which was resolved...but it happened again on Friday ....hopefully you can see what the issue was last time and fix it again. The account is for Allcool Holdings 2/81 Guthrie St Osborne Park XXX a/c # XXXX-XXXX-XXXX-XXXX the number that is not working is 0892428600...I cannot dial out on that line either - very frustrating. Please look into it for us. Ross Davis</t>
  </si>
  <si>
    <t>Hi, I think my local tower has dropped out. My phone and mobile broadband are now saying Emergency calls only.</t>
  </si>
  <si>
    <t>i’m having problem to make calls</t>
  </si>
  <si>
    <t>I dont have network service on my phone i cant call local call n txt here australia</t>
  </si>
  <si>
    <t>Why has my phone service been disconnected????</t>
  </si>
  <si>
    <t>AccountDetailsCheck</t>
  </si>
  <si>
    <t>Hi Karen. I just wanna ask about the status of my account.</t>
  </si>
  <si>
    <t>I noticed that my data cap has remained 30gb although it should have increased to 60gb</t>
  </si>
  <si>
    <t>Hi. Can you. PleasE. Check. My. Bill</t>
  </si>
  <si>
    <t>ContractSalesRequest</t>
  </si>
  <si>
    <t>Hi Pamera, what is the best plan for $30. With the most data and calls etc. Thanks</t>
  </si>
  <si>
    <t>Hi, I was just enquiring about your prepaid plan of 30gb for $36. Can you please confirm if this will still be going pas5 t</t>
  </si>
  <si>
    <t>Hi, I was just trying to check if there was a better plan I could go on, but when I enter my mobile number it says that it can’t find my service</t>
  </si>
  <si>
    <t>im currently with virgin mobile, i still have 12 months remaining on my contract and am wondering if i am eligible to switch over or if you have any offer as i am aware that last month you offered all virgin customers covering 6 months of their remaining contract</t>
  </si>
  <si>
    <t>hello, I saw a sim only plan for $25 a few weeks ago. I cant see it now\\</t>
  </si>
  <si>
    <t>Hello trying to set up my direct debit but it’s come up with an error message</t>
  </si>
  <si>
    <t>I have been sent a bill and the account number does not match up with my usual bills</t>
  </si>
  <si>
    <t>Hi there I recently updated my credit card details for automatic payments but it is showing a overdue bill</t>
  </si>
  <si>
    <t>Can you help me to have a look on my bill this month</t>
  </si>
  <si>
    <t>OrderAmend</t>
  </si>
  <si>
    <t>Hello, I have completed an online order for a sim only plan. I have typed my current address into the box, however, the system has automatically updated the address to a different number on the same street. I did not realise this and I am not sure how to change it.</t>
  </si>
  <si>
    <t>Hi Patt, I just placed an order for the Iphone xs Gold XXX GB, and i submitted without placing the discount code.. can I cancel and re-order?</t>
  </si>
  <si>
    <t>I would like to cancel an order please..24906222A</t>
  </si>
  <si>
    <t>I need to cancel an order I made yesterday if possible</t>
  </si>
  <si>
    <t>Can i have my new handset posted to me</t>
  </si>
  <si>
    <t>Emma West Service Number: XXX XXX XXX I ordered a new phone and upgraded plan yesterday from an iPhone 5s to an iPhone 7 Plus, however today I realised it would be more beneficial to upgrade to an iPhone 8 Plus. Is there any way to change/cancel my original order? My temporary tracking number is TXXXX-XXXX-XXXX-XXXX</t>
  </si>
  <si>
    <t>Corinna, Addison just rung me after a 'chat' he wants to ;chat' more can you transfer me please</t>
  </si>
  <si>
    <t>PhoneMessageComplain</t>
  </si>
  <si>
    <t>Hi I am unable send text messages I can receive them and phone out but it tells me messages fail</t>
  </si>
  <si>
    <t>Hi, I am receiving duplicate text message responses, I am getting these up to 5 times, so tonight I had a message come through in time frames 6.01pm to 7.09pm the exact same measage</t>
  </si>
  <si>
    <t>Hi my text messages failed to send</t>
  </si>
  <si>
    <t>My phone wont allow me to send messages I have tried turning phone of and on again still wont work</t>
  </si>
  <si>
    <t>BillNotificationClarify</t>
  </si>
  <si>
    <t>i have just received a message about bill failed .. is there someone I can talk to please</t>
  </si>
  <si>
    <t>Received a restriction now suspension notice but my accounts are up to date</t>
  </si>
  <si>
    <t>How, I paid my bill on 14th September but got email this morning says it hasn't been paid</t>
  </si>
  <si>
    <t>Hi I received a letter saying I hadn't paid my bill when I checked my banking I BPay it on the 10th of September</t>
  </si>
  <si>
    <t>BillPay</t>
  </si>
  <si>
    <t>I couldn't pay my bill.tried online</t>
  </si>
  <si>
    <t>ContractInitiate</t>
  </si>
  <si>
    <t>I want phone connection</t>
  </si>
  <si>
    <t>Who can I speak to about my contract being up</t>
  </si>
  <si>
    <t>Hi Nixon, I do not know how to connect to the internet with my new adsl modem</t>
  </si>
  <si>
    <t>New service XXXX-XXXX-24 was purchased yesterday and requires a public static ip address ...my router is showing a private address ?</t>
  </si>
  <si>
    <t>Hi, I have moved to a new place and wanna get my wifi to be on there</t>
  </si>
  <si>
    <t>I just got our internet relocated and we are having troubles plugging it in? Should it be a case of receiving the new nbn modem and plugging straight in?</t>
  </si>
  <si>
    <t>PhonePurchase</t>
  </si>
  <si>
    <t>how do i get the $65 bundle plan?</t>
  </si>
  <si>
    <t>I mean I want buy an IPhone</t>
  </si>
  <si>
    <t>what is iPhone XXX gb cost::</t>
  </si>
  <si>
    <t>I am looking to buy the ipad u have</t>
  </si>
  <si>
    <t>Hey I’m looking at getting a new Apple Watch series 4</t>
  </si>
  <si>
    <t>Hi Stella. Could you tell me how to add international calls and texts to my account? I want to call/text UK. I was told it would be an extra $10/month</t>
  </si>
  <si>
    <t>i need to activate international roaming for new zealand</t>
  </si>
  <si>
    <t>Hi there Sara, my service seems to be suspended as i cant make calls or use data however i have paid the $XXX for my payment plan</t>
  </si>
  <si>
    <t>Bill paid. Please restore account</t>
  </si>
  <si>
    <t>Hello I think my phone has been disconnected it I have just paid the bill</t>
  </si>
  <si>
    <t>Hi. My phone has remained disconnected after paying my bill</t>
  </si>
  <si>
    <t>BillPayDetailsChange</t>
  </si>
  <si>
    <t>I need to change my direct debit</t>
  </si>
  <si>
    <t>Id like to set up auto bill pay please.</t>
  </si>
  <si>
    <t>I’d like to change my direct debit</t>
  </si>
  <si>
    <t>Frustrated. My direct debit didn't get set up properly</t>
  </si>
  <si>
    <t>ContractCancel</t>
  </si>
  <si>
    <t>i want to cancel our home internet as we moved out already</t>
  </si>
  <si>
    <t>Hello, my name is Maria Craig and need to cancel my home phone.</t>
  </si>
  <si>
    <t>DataAddRequest</t>
  </si>
  <si>
    <t>Hey Gasper. Can you please please credit me a one off of data.</t>
  </si>
  <si>
    <t>Need more data mate</t>
  </si>
  <si>
    <t>Hi how do I recharge the $30 for 20 gig</t>
  </si>
  <si>
    <t>Hi, is there a way I can purchase more data or add extra data to my plan. Just while I am out of wifi</t>
  </si>
  <si>
    <t>WifiServiceEnquiry</t>
  </si>
  <si>
    <t>Hey Zed. Just messaging about my home wifi. I have no service. Can i give you my account details?</t>
  </si>
  <si>
    <t>The wifi is not working in the bedroom i</t>
  </si>
  <si>
    <t>Hi my home wifi isn’t working</t>
  </si>
  <si>
    <t>this is Renate and I would like to check my payout figure on my phone</t>
  </si>
  <si>
    <t>How much does it cost to get out of my contract for two mobile phones</t>
  </si>
  <si>
    <t>Hello I would like to know how much it would cost to pay out my plan</t>
  </si>
  <si>
    <t>Im no longer receiving email from my employer. Their email is xxx@xxx.xxx</t>
  </si>
  <si>
    <t>Cannot send or receive emails with my email address xxx@xxx.xxx Nothing the past 24 hours in webmail</t>
  </si>
  <si>
    <t>InternetRelocationUpdate</t>
  </si>
  <si>
    <t>I’m trying to check the status of my internet relocation request</t>
  </si>
  <si>
    <t>I have been waiting 4 days for my relocation to be completed. I was asked for a proof of tendency which ive provided and 3 days later still no internet</t>
  </si>
  <si>
    <t>Hi i booked a relocation of my internet</t>
  </si>
  <si>
    <t>PhoneNumberRetain</t>
  </si>
  <si>
    <t>Can I keep my old number?</t>
  </si>
  <si>
    <t>He has a new sim but wants to get his old number</t>
  </si>
  <si>
    <t>my old number has expired, are you able to retrieve it back by any chance?</t>
  </si>
  <si>
    <t>PhonePlanCancel</t>
  </si>
  <si>
    <t>Hi Lori's, my name is Erik and I would like to cancel my month to month phone plan as I no longer require the data associated with that plan</t>
  </si>
  <si>
    <t>Hi - I'd like to arrange to disconnect one of my mobile broadband numbers please</t>
  </si>
  <si>
    <t>Can you transfer through to the cancelation team</t>
  </si>
  <si>
    <t>I would like to add voicemail to my landline</t>
  </si>
  <si>
    <t>I would like to know how to set up my voice mail message bank</t>
  </si>
  <si>
    <t>BillDetailsChange</t>
  </si>
  <si>
    <t>My card got cancelled so I’m trying to set up new direct debit</t>
  </si>
  <si>
    <t>DataCheck</t>
  </si>
  <si>
    <t>I want to check my data, what number I text "Bal"to?</t>
  </si>
  <si>
    <t>When I check usage over this week it only shows roughly 100mb used each day</t>
  </si>
  <si>
    <t>I’m nearing my 3G limit in 6 days if I get an extra 1g for $10 does it completely carry over to the next bill that is will I have 4G in October?</t>
  </si>
  <si>
    <t>Hi John, this month I topped up before my expiry date for prepaid plan and text I received said data would roll over but it hasn’t. I had 10g left last month and it never came across. Can you tell me what’s going on?</t>
  </si>
  <si>
    <t>FetchTVServiceComplain</t>
  </si>
  <si>
    <t>My fetch box is not working this has been out of order for 10 days or more</t>
  </si>
  <si>
    <t>I recently signed up for fetch tv it has now been activated and the sport channels are now showing on the guide, but not the knowledge pack I ordered</t>
  </si>
  <si>
    <t>well my home phone do not warking</t>
  </si>
  <si>
    <t>Last Monday I reported an issue with service in our home we had this problem when we first moved here about 7 years ago again now we are losing service in our home my husband works from home &amp; can’t recieve phone calls sometimes now one has called me back</t>
  </si>
  <si>
    <t>InternetServiceCancel</t>
  </si>
  <si>
    <t>I am moving house and need to cancel my internet service. My account number is XXXX-XXXX-XXXX-XXXX</t>
  </si>
  <si>
    <t>Hi I want to cancle my internet</t>
  </si>
  <si>
    <t>NBNDetailsRequest</t>
  </si>
  <si>
    <t>Hi Damien, I recently got a new plan as I got a new phone. I would like to know what happens now about being connected to NBN, as it is being rolled out in my area, Bondi NSW</t>
  </si>
  <si>
    <t>Was just wondering if my NBN service has been activated yet</t>
  </si>
  <si>
    <t>NBNServiceComplain</t>
  </si>
  <si>
    <t>Hi anchor, my nbn keeps cutting out and this is becoming a regular occurrence.</t>
  </si>
  <si>
    <t>Hi, having trouble connecting to my nbn</t>
  </si>
  <si>
    <t>PhoneHandsetDetailsRequest</t>
  </si>
  <si>
    <t>Hello Claudine. We are overseas and the phone that is connected to my account was stolen this morning. In order to process a police report snd mske an insurance claim I need the serial number of the handset. As we are overseas I obviously can not access my paperwork could you please provide me with it? I will send my details through nkw</t>
  </si>
  <si>
    <t>What’s the difference between xr and xs in the new iPhone X</t>
  </si>
  <si>
    <t>PhoneNumberChange</t>
  </si>
  <si>
    <t>Hi just wonder if I can change my number under my contract</t>
  </si>
  <si>
    <t>Hi I would like to change my number</t>
  </si>
  <si>
    <t>PhonePortStatus</t>
  </si>
  <si>
    <t>Saturday I started a plan with 2 new phones on it, and chose to use our numbers from amaysim</t>
  </si>
  <si>
    <t>Hi there. I would like information on roaming.</t>
  </si>
  <si>
    <t>SimActivationUpdate</t>
  </si>
  <si>
    <t>I would like to check if my sim activation number has been processed or still in the process?</t>
  </si>
  <si>
    <t>SimPlanDetailsRequest</t>
  </si>
  <si>
    <t>I would like to know about Basic Sim Plan</t>
  </si>
  <si>
    <t>VoicemailAcessRequest</t>
  </si>
  <si>
    <t>I have a iPhone 8 Plus my brother in law got for me but I can’t access voicemail</t>
  </si>
  <si>
    <t>Hi just seeing if voicemail is activated on mobile 0438338337</t>
  </si>
  <si>
    <t>Hi Eve, i was just wondering how I find my reciept for my mobile? I need it for insurance purposes</t>
  </si>
  <si>
    <t>AccountSecurityRequest</t>
  </si>
  <si>
    <t>I’d like to put a pin lock on my account</t>
  </si>
  <si>
    <t>AgentTranscriptRequest</t>
  </si>
  <si>
    <t>BillCommunicationSwitch</t>
  </si>
  <si>
    <t>hi I need to switch to email bills</t>
  </si>
  <si>
    <t>BillNotReceivedComplain</t>
  </si>
  <si>
    <t>CallerIdSetup</t>
  </si>
  <si>
    <t>Hi can you please help me get caller id on my phone it comes up private all the time and is starting to frustrate me lol</t>
  </si>
  <si>
    <t>CallWaitingSetup</t>
  </si>
  <si>
    <t>Hi I would like to set up call waiting for my number</t>
  </si>
  <si>
    <t>ClaimCheck</t>
  </si>
  <si>
    <t>Frustrated to hear back from my stolen phone claim</t>
  </si>
  <si>
    <t>ContractReactivate</t>
  </si>
  <si>
    <t>I have been overseas for 3months and had my service on hold</t>
  </si>
  <si>
    <t>DataSharingRequest</t>
  </si>
  <si>
    <t>Hi there, I do have 2 numbers, any chance for data sharing</t>
  </si>
  <si>
    <t>EmailAddressRequest</t>
  </si>
  <si>
    <t>Hi i want to have an extra emai address</t>
  </si>
  <si>
    <t>hi i was to get a call back about discounts on my fetch srvice</t>
  </si>
  <si>
    <t>Hi what sports are on the sports channel? specially can I watch the golf on fetch??</t>
  </si>
  <si>
    <t>FetchTVRemoteOrder</t>
  </si>
  <si>
    <t>Hi, I just wanted to know how do I get another fetch remote?</t>
  </si>
  <si>
    <t>Hi, I have a fetch tv mini &amp; it’s asking for an activation code.</t>
  </si>
  <si>
    <t>GooglePayUnlock</t>
  </si>
  <si>
    <t>I would like too unlock carrier charging for Google pay</t>
  </si>
  <si>
    <t>HardshipTeamContact</t>
  </si>
  <si>
    <t>Also be put in contact with hardship team</t>
  </si>
  <si>
    <t>InsuranceClaimEdit</t>
  </si>
  <si>
    <t>Hi violet, I need to add a police report number to my exisiting insurance claim please</t>
  </si>
  <si>
    <t>InternetDetailsRequest</t>
  </si>
  <si>
    <t>Hi what is the speed of your mobile broadband</t>
  </si>
  <si>
    <t>InternetOptionsEnquiry</t>
  </si>
  <si>
    <t>Just wandering what is the best internet connection that you can provide to my home ?</t>
  </si>
  <si>
    <t>Hi Vik, I have just recharged my mobile broadband account. How long does it take to hit the account?</t>
  </si>
  <si>
    <t>ModemServiceEnquiry</t>
  </si>
  <si>
    <t>Hello Lilly, I was recently sent a new modem router because I was having constant network drop outs. The drop outs seem to have stopped and are all fixed, however the router itself keeps dropping out for devices connected to wifi</t>
  </si>
  <si>
    <t>PaymentAmend</t>
  </si>
  <si>
    <t>PhoneHandsetComplain</t>
  </si>
  <si>
    <t>Phone has stopped working, it only shows the apple logo</t>
  </si>
  <si>
    <t>i have a phone that needs repair the charcher port is loose and the charger falls out when trying to charge</t>
  </si>
  <si>
    <t>PhoneNumberBlock</t>
  </si>
  <si>
    <t>Hi I just want to block calling mobile numbers from my home phone</t>
  </si>
  <si>
    <t>PhoneNumberRedirectRequest</t>
  </si>
  <si>
    <t>i just want to organsie my mobile to have call diversion set as i am going overseas</t>
  </si>
  <si>
    <t>PhonePortRequest</t>
  </si>
  <si>
    <t>Why can’t I transfer my number to kogan?</t>
  </si>
  <si>
    <t>PhoneServicePause</t>
  </si>
  <si>
    <t>Hi. Could you please put a block on my phone I've missed places my phone</t>
  </si>
  <si>
    <t>ReturnPolicyExplain</t>
  </si>
  <si>
    <t>What are you returns policy for buying things in store like mobile cases and charges?</t>
  </si>
  <si>
    <t>Can I have the sim card cancelled please.. and is there anyway of having the device replaced? Is there insurance or anything in my contract</t>
  </si>
  <si>
    <t>SpotifySubscribe</t>
  </si>
  <si>
    <t>Semi-cleansed Utterances</t>
  </si>
  <si>
    <t>Cleansed utterance</t>
  </si>
  <si>
    <t>I am from Puma Yeppoon looking at placing an order for our next promotional period who do we contact?</t>
  </si>
  <si>
    <t>just checking on the status of my order.</t>
  </si>
  <si>
    <t>I was told my phone would be delivered today but it hasn’t been</t>
  </si>
  <si>
    <t>just wanted a update on a order pls</t>
  </si>
  <si>
    <t>just wondered if you can help me with tracking a modem that has been sent out to</t>
  </si>
  <si>
    <t>Test / Train</t>
  </si>
  <si>
    <t>ID</t>
  </si>
  <si>
    <t>Can u tell me my login details</t>
  </si>
  <si>
    <t>PUKCodeRequest</t>
  </si>
  <si>
    <t>PhoneInsuranceCheck</t>
  </si>
  <si>
    <t>I'd like to request extension on my bill to Tuesday 9th October</t>
  </si>
  <si>
    <t>AccountTransfer</t>
  </si>
  <si>
    <t>DataComplain</t>
  </si>
  <si>
    <t xml:space="preserve">I am needing an extension on my account. </t>
  </si>
  <si>
    <t>ServiceType:Mobile</t>
  </si>
  <si>
    <t>I’m having financial trouble and was hoping I can get my bill extended for as long as possible?</t>
  </si>
  <si>
    <t>I was just wanting to get an extension for my upcoming bill that is due on 8th October XXX</t>
  </si>
  <si>
    <t>can i please request a 3 week extn for payment</t>
  </si>
  <si>
    <t>Sure I was given a payment extension. I won't be paid until the 15th of October and was seeking an extra time until then</t>
  </si>
  <si>
    <t>I am late on my bill and my service has been canceled can you extend it for 24 hours as I get paid tomorow?</t>
  </si>
  <si>
    <t>I just need help getting a payment plan or longer time to pay my bill</t>
  </si>
  <si>
    <t>can I please get a payment extension</t>
  </si>
  <si>
    <t>can i request for payment extension?</t>
  </si>
  <si>
    <t>Just wanted to request an extension for my payment</t>
  </si>
  <si>
    <t>ProductType:iPhone</t>
  </si>
  <si>
    <t>I’m wondering why it’s taking so long to process my order for the phone contract which I purchased</t>
  </si>
  <si>
    <t xml:space="preserve">I am waiting for a delivery from you today for my new sim </t>
  </si>
  <si>
    <t>ServiceType:Internet</t>
  </si>
  <si>
    <t>I recently took out a new contract but my bills are for far more than was negotiated.</t>
  </si>
  <si>
    <t>I was told I was to get my month bill free of charge this month and $30 credit due to not being able to use my service over last month</t>
  </si>
  <si>
    <t>CreditRequest</t>
  </si>
  <si>
    <t>ProductType:Data</t>
  </si>
  <si>
    <t>I'm trying to view my last bill as it isc exceptionally high. Can you pls assist?</t>
  </si>
  <si>
    <t>OrderReferenceNumber:DDDDDDDDL</t>
  </si>
  <si>
    <t>BillPayDetailsRequest</t>
  </si>
  <si>
    <t>Reviewed Intent</t>
  </si>
  <si>
    <t>I have forgotten my password and cannot log in.</t>
  </si>
  <si>
    <t>I'm needing my login in details for my account</t>
  </si>
  <si>
    <t xml:space="preserve">I’m just having trouble logging in </t>
  </si>
  <si>
    <t>PhonePlanEnquire</t>
  </si>
  <si>
    <t xml:space="preserve">I want to change my password. </t>
  </si>
  <si>
    <t xml:space="preserve">I don’t know what email or password I’m supposed to use </t>
  </si>
  <si>
    <t>ContractDetailsUpdate</t>
  </si>
  <si>
    <t>myaccouuntstill shows the old plan...can you check this?</t>
  </si>
  <si>
    <t>Micro-intent suggestion</t>
  </si>
  <si>
    <t>ContractDetailsEdit</t>
  </si>
  <si>
    <t>AccountAccess</t>
  </si>
  <si>
    <t>I just want to check my account</t>
  </si>
  <si>
    <t>I was wanting to know what my plan is monthly pls</t>
  </si>
  <si>
    <t>PhonePlanCountryRatesEnquire</t>
  </si>
  <si>
    <t>RechargeRefund</t>
  </si>
  <si>
    <t>RechargeBalanceCheck</t>
  </si>
  <si>
    <t>PhoneUnlockRequest</t>
  </si>
  <si>
    <t>NetworkOutageCheck</t>
  </si>
  <si>
    <t>RechargeRequest</t>
  </si>
  <si>
    <t>InternetSpeedComplain</t>
  </si>
  <si>
    <t>MyAccountRegistration</t>
  </si>
  <si>
    <t>AgentHandover</t>
  </si>
  <si>
    <t>PhoneServiceComplain</t>
  </si>
  <si>
    <t>ChangeAccountOwnership</t>
  </si>
  <si>
    <t>SimRecharge</t>
  </si>
  <si>
    <t>MultiIntent</t>
  </si>
  <si>
    <t>InsuranceClaim</t>
  </si>
  <si>
    <t>EsimSetupInstructions</t>
  </si>
  <si>
    <t>AutoRechargeCancel</t>
  </si>
  <si>
    <t>OrderCancel</t>
  </si>
  <si>
    <t>PaymentReport</t>
  </si>
  <si>
    <t>InsuranceRequest</t>
  </si>
  <si>
    <t>NBNSalesRequest</t>
  </si>
  <si>
    <t>NBNService</t>
  </si>
  <si>
    <t>SimActivation- MobilePlanChange</t>
  </si>
  <si>
    <t>DataUsageEnquire</t>
  </si>
  <si>
    <t>PhonePlanRecharge</t>
  </si>
  <si>
    <t>AppleWatchCellularConsolidationRequest</t>
  </si>
  <si>
    <t>ContractConsolidation</t>
  </si>
  <si>
    <t>ServiceBarringRequest</t>
  </si>
  <si>
    <t>ServiceRelocate</t>
  </si>
  <si>
    <t>Parsed Semi-cleansed utterances</t>
  </si>
  <si>
    <t>Hello, I recharged, within the last week, and my phone auto recharged today when I did not need it, nor do I want it, can you please undo the recharge</t>
  </si>
  <si>
    <t>Hi can you tell me why is my data on go that much please?</t>
  </si>
  <si>
    <t>Hello zuzhana I recharged a 30 dollar recharged yesterday morning and it's still hasn't been added did though XXX</t>
  </si>
  <si>
    <t>I was wondering if my plan includes fetch</t>
  </si>
  <si>
    <t>Hi Barclay, I would like to activate my sim</t>
  </si>
  <si>
    <t>Hi Maria is there a way to test if our NBN is working</t>
  </si>
  <si>
    <t>Hi I got charged a big bill for no reason</t>
  </si>
  <si>
    <t>Hi I’ve forgotten my password</t>
  </si>
  <si>
    <t>You seem to have the wrong date of birth for me, I forgot my email log in but it won’t let me change anything as you have the wrong date of birth on my profile</t>
  </si>
  <si>
    <t>can i upgrade to include a phone</t>
  </si>
  <si>
    <t>HI Sarah, my contract has finished and I am planning to cancel it. However, I have a question, is there any special to upgrade to a new phone? thanks</t>
  </si>
  <si>
    <t>I need an extension On my bill</t>
  </si>
  <si>
    <t>Hi just wondering when my phone number 0402317133 will be available to use.</t>
  </si>
  <si>
    <t>we dont have internet all day</t>
  </si>
  <si>
    <t>Hey i have 3 plans can u tell me.which one finishes first</t>
  </si>
  <si>
    <t>Is this sim active</t>
  </si>
  <si>
    <t>Hello I want to keep the same number I have but need to activate my new SIM card please</t>
  </si>
  <si>
    <t>It won’t let me recharge my phone how long is the weight</t>
  </si>
  <si>
    <t>Actually i request to redirect my delivery can you check status</t>
  </si>
  <si>
    <t>Internet been v slow for some time</t>
  </si>
  <si>
    <t>Hi I wanted to turn off my international roaming</t>
  </si>
  <si>
    <t>Hi my account details arent working to login in</t>
  </si>
  <si>
    <t>Please can you help me to resolve my problems connecting to the internet</t>
  </si>
  <si>
    <t>Hi I can’t seem to make a account??</t>
  </si>
  <si>
    <t>Please allow me to verify my identity I wish to be transferred to a supervisor immediately as this is an ongoing issue</t>
  </si>
  <si>
    <t>Hi. I would like to change my prepaid plan</t>
  </si>
  <si>
    <t>How do I work out which device is using all my data</t>
  </si>
  <si>
    <t>I need to pay my account which is due today. I have tried countless times through My Account and by phone but have not been able to do this.</t>
  </si>
  <si>
    <t>Visitor has requested for email transcript. The email will be automatically sent after the interaction is wrapped up.</t>
  </si>
  <si>
    <t>Hi, I am having issues with my sons phone that is linked to my account</t>
  </si>
  <si>
    <t>My internet is very slow Tonight can u please refresh the line thanks Honza</t>
  </si>
  <si>
    <t>I’ve accidentally set my direct debit as my whole bill in one pay, I was trying to make fortnightly payments</t>
  </si>
  <si>
    <t>Hi I need to set up a 10$ sim with 5gb and I want to port my number</t>
  </si>
  <si>
    <t>i wanna upgrade to iphone xs</t>
  </si>
  <si>
    <t>i would like to get credit to call international</t>
  </si>
  <si>
    <t>Can i pay my bill in cash at the pist office</t>
  </si>
  <si>
    <t>Want to ask why I am being charged 35c for account charges</t>
  </si>
  <si>
    <t>Hi my drivers license is expired and I'm trying to set up a prepaid SIM card and I don't have a passport and I know over the phone use can use Medicare card but on the internet I can't ?</t>
  </si>
  <si>
    <t>Hi im trying to recharge with a credit card</t>
  </si>
  <si>
    <t>Hi. I just wanted to check that my travel package will expire at the end of today</t>
  </si>
  <si>
    <t>Hi im trying to recharge with a credit card and it wont let me</t>
  </si>
  <si>
    <t>Need to activate my $30 sim +recharge all in one on another phone I purchased from coles</t>
  </si>
  <si>
    <t>I have just cancelled my service for 0402246446 because the phone has been lost. However I have been paying a monthly amount for device insurance. How do I claim for the phone on insurance?</t>
  </si>
  <si>
    <t>Hi how do I access my voicemail whilst roaming</t>
  </si>
  <si>
    <t>Morning brother I'm just having trouble trying to replace my SIM card</t>
  </si>
  <si>
    <t>Hey, I dont have service here in Australia and I want to buy another 50 gb for my pocket wifi</t>
  </si>
  <si>
    <t>Hello :) I have a quick question I was just wondering would you be able to tell me the figure that my plan is sitting at the momment to pay out my plan ? :)</t>
  </si>
  <si>
    <t>Hi I just paid my over due bill of $XXX.81 and I have a bill that was also due a few days ago. I’m just wanting an extension on that bill for 14 days from today</t>
  </si>
  <si>
    <t>Hey, I was looking to upgrade my current plan to the $35 for 30GB BYO phone sim plan, from my current plan. For phone number 0411143045</t>
  </si>
  <si>
    <t>Hi i tried setting up the modem and wifi gateway but i am getting error XXX on the cable modem self provisioning page</t>
  </si>
  <si>
    <t>I have an overdue Bill that I had the extension till the 31st</t>
  </si>
  <si>
    <t>Hi Cinthia, this is my first time recharging and unfortunately, I’m getting an error when trying to recharge using my credit card.</t>
  </si>
  <si>
    <t>Hi Joye, I’ve updated my iPhone XS MAX to iOS 12.1 and wondered how I can use the esim service?</t>
  </si>
  <si>
    <t>Hi there, I am overseas and hade my plan out on hold and I’m coming home earlier than expected and would like to take my plan off hold</t>
  </si>
  <si>
    <t>I'm trying to get my bill and account for number XXX XXX XXX name Bradley Salter keeps coming up with an old number of mine is XXX XXX XXX I need to delete that account as well</t>
  </si>
  <si>
    <t>Hi, could you tell me what my tracking number is for order 29253024A</t>
  </si>
  <si>
    <t>so i want to cancel my internet contract</t>
  </si>
  <si>
    <t>I want to know if if not available now but if I am eligible for a phone upgrade at all, if you are able to tell me :)</t>
  </si>
  <si>
    <t>Need help logging in</t>
  </si>
  <si>
    <t>I just paid my bill .but havent got my service on yet</t>
  </si>
  <si>
    <t>G'day, just want to pay my NBN please</t>
  </si>
  <si>
    <t>Hi, I have made payment and would like my services restored please, reference number: XXXX-XXXX-XXXX-XXXX</t>
  </si>
  <si>
    <t>Hi. I want international roaming activated</t>
  </si>
  <si>
    <t>I need to cancel my internet</t>
  </si>
  <si>
    <t>Hi, I can’t connect to the internet since last night</t>
  </si>
  <si>
    <t>I don’t understand why I’m being charged twice for extra dat</t>
  </si>
  <si>
    <t>Hi Ive just paid the last of my overdue amount on my bill, when will my phone be re connected</t>
  </si>
  <si>
    <t>My internet is extremely slow</t>
  </si>
  <si>
    <t>Hi can I get the travel pack please</t>
  </si>
  <si>
    <t>Hello I wish to active two sims</t>
  </si>
  <si>
    <t>I got told I would receive a phone call from you guys &amp; I never did. I don’t want to get my phone cut off because I need to go on a payment plan</t>
  </si>
  <si>
    <t>Good morning I made a payment actually 2 payments on my bill but I notice it hasn’t come off the balance</t>
  </si>
  <si>
    <t>I need to change plan</t>
  </si>
  <si>
    <t>My movie data was meant to reset today</t>
  </si>
  <si>
    <t>Yes hello I can not active the replacement sim for my number</t>
  </si>
  <si>
    <t>Hi Jon I have just paid an overdue account and would like an extension on my due amount</t>
  </si>
  <si>
    <t>Hi Xavier, I recently signed up to the 30GB a month BYOD plan which doesn’t seem to have kicked in on my plan yet, are you able to have a look into that :)</t>
  </si>
  <si>
    <t>Can you give me the tracking number?</t>
  </si>
  <si>
    <t>Hi. I would like to cancel my auto recharge please and I cant work out how to do it</t>
  </si>
  <si>
    <t>So I tried doing the four hour wait with my sim so it will work but it didn’t?</t>
  </si>
  <si>
    <t>i am an existing customer on a XXX SIM ONLY PLAN want to know if calls to Samoa are included in the international minuts of the plan</t>
  </si>
  <si>
    <t>Hi sorry, I'm trying to reactivate my fetch but have forgotten the pin . How can I reset it?</t>
  </si>
  <si>
    <t>Heey, I dont know my order number but I'm just wondering when my iPad is ganna get delivered</t>
  </si>
  <si>
    <t>When my plan is going to be ginish</t>
  </si>
  <si>
    <t>I had no internet since 9pm yesterday</t>
  </si>
  <si>
    <t>Do i have international calls on my plan??</t>
  </si>
  <si>
    <t>I would like to transfer my contract over to my wife to pay for it.</t>
  </si>
  <si>
    <t>Hi my phone is showing SOS only for two days</t>
  </si>
  <si>
    <t>I wanted to know how long I have left in both of my contracts</t>
  </si>
  <si>
    <t>Hi can you tell me if my service has been restricted please? I’ve had no internet connection at all since last night</t>
  </si>
  <si>
    <t>Do I have international roaming on my poan</t>
  </si>
  <si>
    <t>Hi, I am wanting to see if I can pay half my overdue this week and extend the rest please</t>
  </si>
  <si>
    <t>I need extra time to pay my bill</t>
  </si>
  <si>
    <t>I am just advising of a payment i just nade of $XXX.71</t>
  </si>
  <si>
    <t>Great. I sent a direct debit form in. I can see the credit card number has changed but it still says manual payments. Can you update.</t>
  </si>
  <si>
    <t>Good morning Sherwin, Last night I made an on line order through my workplace offers for a $35 sim plan for XX/XXXX. But after going back in I decided that I wanted to make a phone package through the employer offers. Am I able to cancelt eh SIM plan and go back and order the 24 month phone and SIM?</t>
  </si>
  <si>
    <t>where do i find my activation codes for fetch tv</t>
  </si>
  <si>
    <t>hi can u help me to upgrade my simplan number pls 0423419140</t>
  </si>
  <si>
    <t>Hi Alyssa, just got my bill and received a late payment fee. I am not very happy about it and would wish it to be waived.</t>
  </si>
  <si>
    <t>Hi there! I’ve received my modem and it’s all plugged in. The lights are flashing as required but it’s not connecting. Is this because it doesn’t formally activate until the 5th? If so, is there a way to activate it sooner? Thanks!</t>
  </si>
  <si>
    <t>Hi I don’t seem to be able to track my order 31525512A</t>
  </si>
  <si>
    <t>Hi we're transferring from Virgin to you, we have the new sim - now what? Thought we could do it all on line but seems we can't? Thank you</t>
  </si>
  <si>
    <t>Hi, I need a new verification email sent to my email so I can confirm it is the correct email address in order to set up a direct debit</t>
  </si>
  <si>
    <t>Hello. Had problem after problem with our connection. Cant even stream our extra channels on our box the connection is that poor and our phone line always crackles. We have had multiple people come to 'fix' and no solution. Each time they cut another cord in our house, including our home alarm system. Can we cancel our contract with you as its unfair we are paying a ridiculous amount of money for poor service and connection. Thanks</t>
  </si>
  <si>
    <t>I want to activate my sim card pre paid</t>
  </si>
  <si>
    <t>Hi can you tell me when I’ll receive my modem?</t>
  </si>
  <si>
    <t>Good morning :) I have a bill due on the 9th nov, and I want to know if it’s ok to pay it on the 15th.. do I have to get an extension ?</t>
  </si>
  <si>
    <t>Hi there I have exactly $3 credit which is what I need for the day I can go on the internet but I cannot send a txt message as I don’t have txt credit apparently</t>
  </si>
  <si>
    <t>I am on a 30gb plan..however only first month I was given 30gb</t>
  </si>
  <si>
    <t>Hi I have no internet....</t>
  </si>
  <si>
    <t>Wanting a billing extension please</t>
  </si>
  <si>
    <t>Good morning, I am travelling to America on Sunday and want to know if I need a international travel card?</t>
  </si>
  <si>
    <t>Hi just wanting to check when my contract runs out</t>
  </si>
  <si>
    <t>good morning, nee ding help acessing my account, not sure if my email xxx@xxx.xxx is registered. Need help doing this please, have been trying to do this all week...</t>
  </si>
  <si>
    <t>Hi I have 2 prepaid numbers ATM problem is I can't remember 1 of them</t>
  </si>
  <si>
    <t>Hello my name is samantha benson dob 26th of April XXX my number is 0402070940 i just wanted to let you know i paid XXX off my account via credit card</t>
  </si>
  <si>
    <t>Hi I need to speak to someone from the finance team about my bill but I can’t call the number I was provided with as my phone was cut off.</t>
  </si>
  <si>
    <t>Hi Cecile, I was speaking to another person thru the chat the other day and I requested to extend my bill, and she did it but I have not received a confirmation text and I was just wondering if it still is extended</t>
  </si>
  <si>
    <t>Hi Noel just wondering if you could track my phone order please</t>
  </si>
  <si>
    <t>Thanks. I'd like to know the cost of terminating my home phone and broadband contract</t>
  </si>
  <si>
    <t>I am no longer able to view my bill or download. This has happened before. But don’t know why I’m not able to do so.</t>
  </si>
  <si>
    <t>Hi o would like to ask for an extention in my bill please i have ungil 2nd nov but i need more time for payment some thing has come up important i need to pay prior and i cant do both</t>
  </si>
  <si>
    <t>I’m having a bit of trouble with my delivery of my new phone</t>
  </si>
  <si>
    <t>Hi Jordon ! Hoping to get a payment extension ! I need 1 more week to have funds available as I get paid fortnightly</t>
  </si>
  <si>
    <t>Hi Ryan can you pls put me through to financial section pls</t>
  </si>
  <si>
    <t>When I signed up for my new plan I wasn’t given the option to bundle an Apple Watch</t>
  </si>
  <si>
    <t>I need an extension on my bill</t>
  </si>
  <si>
    <t>Looking to up grade my phone are you able to call me</t>
  </si>
  <si>
    <t>Need to activate Sim</t>
  </si>
  <si>
    <t>Hi I would love to change my login email</t>
  </si>
  <si>
    <t>Hi. I’d like to change my sim only plan to the $45p/month with 50GB data</t>
  </si>
  <si>
    <t>My phone and internet not working following on from recontracting my account effective November 1 account number XXXX-XXXX-XXXX-XXXX</t>
  </si>
  <si>
    <t>Hi I was wonder if I could get an extension until the 15th of November</t>
  </si>
  <si>
    <t>Hi Ems, I'm great, yourself? I ordered the Mate 20 Pro that is being delivered today but I never recieved an email receipt for the purchase. I need a copy of it to claim the preorder bonus. Can that please be emailed to me?</t>
  </si>
  <si>
    <t>Hello can you put me through to financial team thanks.</t>
  </si>
  <si>
    <t>Hi - I need to transfer calls from 0421490988 to 0420202288 for today as I’ve ledt my phone at home</t>
  </si>
  <si>
    <t>Hello. I would like to migrate to fixed wireless NBN please as it is now apparently available at my address.</t>
  </si>
  <si>
    <t>Hi i dont know my username or password to log in and look at my bills</t>
  </si>
  <si>
    <t>Hi could i pls request a extension to pay my bill pls</t>
  </si>
  <si>
    <t>I will like to talk to someone about my account and I am looking into changing my number</t>
  </si>
  <si>
    <t>I have trying to active my sim and it says its locked</t>
  </si>
  <si>
    <t>Hi can I please get one more week to pay overdue amount?</t>
  </si>
  <si>
    <t>my internet at home is very slow</t>
  </si>
  <si>
    <t>but I actually need to keep the old number</t>
  </si>
  <si>
    <t>i was wondering when i can get a new phone and what are your business contact like</t>
  </si>
  <si>
    <t>Hello. I have been overcharged for data use for the 4th time. Last time I was told the problem would be fixed however it hasn’t and you have overcharged me yet again</t>
  </si>
  <si>
    <t>I need a copy of my mobile contract with all my details and IMEI etc</t>
  </si>
  <si>
    <t>i see on my bill im paying for insurance for my handset but ive recently paid out that plan and started on a sim only plan. is my handset still covered under insurance of am i paying for nothing?</t>
  </si>
  <si>
    <t>Just want to see if my payment went through</t>
  </si>
  <si>
    <t>I was just looking at getting an extension on my phone bill</t>
  </si>
  <si>
    <t>hay I'm just wondering if I can get a plan on a iPhone xs with out data</t>
  </si>
  <si>
    <t>Hey Jordan,i just want to see how much is putstanding on both my bills</t>
  </si>
  <si>
    <t>Hello I wanted to know about some extra changes, can you help?</t>
  </si>
  <si>
    <t>Hi Noel, I wanted to know how many months are left on my mobile plan please</t>
  </si>
  <si>
    <t>Hi Carly, how can I change to paperless billing?</t>
  </si>
  <si>
    <t>Morning. I just wanted to check the tracking number for my order (32176263A). I was given a number yesterday, but it doesn't seem to work, and apparently my order left the warehouse.</t>
  </si>
  <si>
    <t>cable internet not working</t>
  </si>
  <si>
    <t>Hi can I get a extension on my Bill we have just paid for a bond for a new place and I completely forgot about the bill being due on the 30of October</t>
  </si>
  <si>
    <t>can you help me get access to my internet account</t>
  </si>
  <si>
    <t>Hi mate I was just wondering how I could transition to esim on my plan</t>
  </si>
  <si>
    <t>I contacted someone yesterday about my nbn outage but had rang me back</t>
  </si>
  <si>
    <t>Hey there im interested in changing my pre paid plan</t>
  </si>
  <si>
    <t>i bought a $XXX oppo A73 black 6" pre paid mobile off you guys and i haven't recieved no email on what day has been shipped out</t>
  </si>
  <si>
    <t>Pls connect me to Geddie I am already chatting with him</t>
  </si>
  <si>
    <t>Wifi internet issue</t>
  </si>
  <si>
    <t>I would like to find out if there is a way to disable the mobile data on one of my phones. Not just from the phone itself but from the carrier</t>
  </si>
  <si>
    <t>Hey Sunny, my home internet has been reallllly slow/barely working latey, especially if we go upstairs too, are you able to check our speed or something?</t>
  </si>
  <si>
    <t>Good morning sorry to ask can you put me through to fetch provider as having difficult with my fetch box</t>
  </si>
  <si>
    <t>Hi I recharged my sons phone on the $20 plan though his data isn’t working?</t>
  </si>
  <si>
    <t>Yes I am asking about wether we are under a contract</t>
  </si>
  <si>
    <t>Hello I just wanted an update on a order for the new iphone xs max</t>
  </si>
  <si>
    <t>Hi. My broadband is not working. Can you please help me</t>
  </si>
  <si>
    <t>Hi can u please tell me y I’m unable to receive and send multi media messages</t>
  </si>
  <si>
    <t>I would like to know when the technician is coming over to check connection</t>
  </si>
  <si>
    <t>I have just received text about orders made on my account. Could you please tell me what these orders are. The order numbers are 32670299A</t>
  </si>
  <si>
    <t>Hi Dan, I'd like to request a payment extension please till XX/XXXX if possible</t>
  </si>
  <si>
    <t>Hi I have a order coming today, and would like to know if it's going to be morning or afternoon?</t>
  </si>
  <si>
    <t>I want to move my plan to the new plan</t>
  </si>
  <si>
    <t>It says I have no data to use</t>
  </si>
  <si>
    <t>i'm about 7months into a contract of 24 months. I would like to cancel the current mobile number that is using the contract and at a later stage add a new. I'm prepared to still pay as per normal, unless there is leniancy regarding cancellation fees.</t>
  </si>
  <si>
    <t>Hey! My name is Georgia Spencer 0456610182 xxx@xxx.xxx. Sorry if this is in the package, I didn't get time to look this morning, but our modem just came and I am wondering what other things we need to do to get it going apart from plugging it in :)</t>
  </si>
  <si>
    <t>Hi I need help on direct debit</t>
  </si>
  <si>
    <t>Hi Zaine, Thanks, I have a question regarding my mobile serice, I had a company phone which just got transferred to me (as a personal phone), in the form I requested to have a prepaid epic value plan for $15 a month, but I'm not sure that that is what I now have, can we check this?</t>
  </si>
  <si>
    <t>Am I able to change my plan to the 50GB for $XX/XXXX a month promotion?</t>
  </si>
  <si>
    <t>Hi, i just wantto follow up on why my bill has charged me $5 for tv streaming twice when it is included in my contract?</t>
  </si>
  <si>
    <t>Hi, I just received my bill for the month - although I cancelled my service around 2.5 weeks ago. and for some reason my bill is over the normal contract amount?</t>
  </si>
  <si>
    <t>I have requested to go back the original plan for one of my number recently</t>
  </si>
  <si>
    <t>are you able to transfer a mobile number to a new sim card for me? I have the new simcard with me now</t>
  </si>
  <si>
    <t>I got a new sim card and number etc but after over 10 hours it still hasn't worked</t>
  </si>
  <si>
    <t>Hi Jocal, Im looking to get my services restored as I miss my payment plan payment by 3 days</t>
  </si>
  <si>
    <t>Sim activation issue</t>
  </si>
  <si>
    <t>Good morning , I would like to pay out the rest of my phone please</t>
  </si>
  <si>
    <t>Time extenchen</t>
  </si>
  <si>
    <t>Hi Loris, I can't download my bill.</t>
  </si>
  <si>
    <t>We have a Uniden phone which we plugged in when NBN was installed last Thursday. It worked for one phone call but now only emits the engaged signal. I have checked the phone but can't resolve issue John</t>
  </si>
  <si>
    <t>Hi Jun I’m just wondering if you can restore my service as I have just paid my bill</t>
  </si>
  <si>
    <t>Hi I would just like to know how long ive had my current mobile phones for and when I would be able to upgrade</t>
  </si>
  <si>
    <t>Hi there. I just need to change my voicemail pin so I can access them while overseas</t>
  </si>
  <si>
    <t>Hi I'm looking at where my order is as I got a txt saying it left the warehouse yesterday</t>
  </si>
  <si>
    <t>I spoke with someone last fortnight about setting up a payment plan for the outstanding amount on my bill</t>
  </si>
  <si>
    <t>I like to activate sim</t>
  </si>
  <si>
    <t>I just want to check my billing</t>
  </si>
  <si>
    <t>Hi Matteo, I'm doing well thanks. Just wanted to check when my SIM plan expires please.</t>
  </si>
  <si>
    <t>Hi just wanting an extension on my bill</t>
  </si>
  <si>
    <t>hi, I have just upgraded my phone from a Samsung to an iPhone as my plan was finished. Is my old phone now unlocked to other networks?</t>
  </si>
  <si>
    <t>hi, i want to change my direct debit details.</t>
  </si>
  <si>
    <t>I just wanted to check what the policy is for changing or cancelling our new NBN connection?</t>
  </si>
  <si>
    <t>My phone bill is due today how much do I need to pay on it</t>
  </si>
  <si>
    <t>Hi there, i currently have an extension on the due date of my bill for the 5 November i was hoping if i could extened that just to the 7 as this is when my pension day is, i just had extra expenses with insurance last pension. if at all posbbile thank you</t>
  </si>
  <si>
    <t>I have a no signal message on my tv</t>
  </si>
  <si>
    <t>yes not only that the new sim I got yesterday did not activate in 24 hours</t>
  </si>
  <si>
    <t>Hello, I am just chasing up my phone sim card activation</t>
  </si>
  <si>
    <t>regarding my phone as i asked for a extension and still my phone has not be restored as from last night</t>
  </si>
  <si>
    <t>I would like to go for iPhoneXR</t>
  </si>
  <si>
    <t>My bill is $41 when it should be $36</t>
  </si>
  <si>
    <t>I can't sign into my account</t>
  </si>
  <si>
    <t>Hi lorraine, I have just received a text message saying my nbn appointment has been cancelled today... I have taken today off work to be home for this appointment and I am unable to do this again. All I am needing is the power cord from NBN co, is there any way I can pick this up from a technitian today</t>
  </si>
  <si>
    <t>I’m just wondering how much it will be for me to pay my whole phone out?</t>
  </si>
  <si>
    <t>Just looking for an extension on my bill please until 16th Nov please</t>
  </si>
  <si>
    <t>Your technician came to install here then drove off are they coming back</t>
  </si>
  <si>
    <t>Hey Theresa, I chatted earlier today about cancelling 0432644620</t>
  </si>
  <si>
    <t>Hi there do I have int roaming please I am flying to Nz now and Blackmon the 8th nov</t>
  </si>
  <si>
    <t>I need some help my voicemail isn't activated and I've tried all the steps</t>
  </si>
  <si>
    <t>How can I close my account?</t>
  </si>
  <si>
    <t>Good morning. I just wanted to check in on a relocation request. Confirmation number 435768</t>
  </si>
  <si>
    <t>was just wondering if on my plan I have with you guys I want to keep the phone but don't need the sim anymore due to getting a work sim am I able to stop just the cost of the sim coming out and just pay for the hand held</t>
  </si>
  <si>
    <t>Hi, i was just on a live chat to ask how much the cost would be to cancel one of the services on my account he told me it would be free of charge and even semt a text stating that. Just want to check that is correct</t>
  </si>
  <si>
    <t>I want to add a travel pack for Vanuatu for the 7th Nov, but I can set it up 3 days in advance is that correct? We are leaving on a cruise today and won't have reception to set it up on the 4thNov if this is the case.</t>
  </si>
  <si>
    <t>Just got cut off Beau I need to add a travel pack for NOV 4-10 please</t>
  </si>
  <si>
    <t>hey hey guy my Internet dropped out for a second suburb disconnected from my chat I was trying to access my account</t>
  </si>
  <si>
    <t>I just wanted to update my address</t>
  </si>
  <si>
    <t>Hi Paton can you tell me how to turn on call waiting on my phone</t>
  </si>
  <si>
    <t>All my emails from more than a week ago have disappeared overnight!</t>
  </si>
  <si>
    <t>Can help me please bill pay</t>
  </si>
  <si>
    <t>Hi. My details are Grant Regner XX/XXXX/XXX phone number 0245722415. We haven't had internet in 2 weeks. I just want to confirm that a technician will be out tomorrow?</t>
  </si>
  <si>
    <t>I have a 4g mobile broadband device and want to top it up. How do I do this?</t>
  </si>
  <si>
    <t>i was just wondering if i am able to change my plan as i no longer need the sim just the phone</t>
  </si>
  <si>
    <t>I am on the $55 sim plan and i get 50gb in total...so 25gb then an extra 25gb...my understanding is that the extra 25gb is added automatically after the first billing cycle.</t>
  </si>
  <si>
    <t>I shouldnt be paying $74 instead i should be paying $40</t>
  </si>
  <si>
    <t>Can you help me activate my sim please?</t>
  </si>
  <si>
    <t>Hi, I have an issue logging into MyAccount. I talked to a few of your colleagues yesterday and they activated/verified my account and my email address, sent me a new temporary password, but it still says that my email address is not verified, therefore I can't log in</t>
  </si>
  <si>
    <t>I want a good data plan but I don’t wanna pay stupid amount of money</t>
  </si>
  <si>
    <t>Hi, my plan ends on XX/XXXX/XXX. I would like to confirm that It be cancelled on this day. Regards</t>
  </si>
  <si>
    <t>Hi could you please call me so I can update my credit card</t>
  </si>
  <si>
    <t>I was told activation would happen within 14 hours of setting up new SIM via this chat service. It has been</t>
  </si>
  <si>
    <t>I canceled my contract last week ish and haven't been sent a final invoice</t>
  </si>
  <si>
    <t>Could you please check when will i get the mobile broadband sim</t>
  </si>
  <si>
    <t>Hi. Just checking when my payment extension is due</t>
  </si>
  <si>
    <t>Want to change the banking details for direct debit</t>
  </si>
  <si>
    <t>Hi, we just had our NBN and modem installed today and the wifi is not working on our devices</t>
  </si>
  <si>
    <t>I need help activating a card and changing a plan</t>
  </si>
  <si>
    <t>Hi Nevy, would it be possible to get a breakdown of all the data history I have consumed on my phone?</t>
  </si>
  <si>
    <t>Actually my bill payment is due tomorrow. Is it possible for me to get an extension on my bill</t>
  </si>
  <si>
    <t>Hello, this is David. I was talking to someone of your team but the app shut down.. I have a problem, I can't recharge my phone because they say that my card is blocked</t>
  </si>
  <si>
    <t>Hi I just purchased a Apple Watch with cellular how do I go about adding it to my contract</t>
  </si>
  <si>
    <t>I have a plan and was wondering if I am able to upgrade to a plan with phones.</t>
  </si>
  <si>
    <t>I need to port a Telstra Pre-paid account to my business account</t>
  </si>
  <si>
    <t>Hi there, my wifi is not working</t>
  </si>
  <si>
    <t>Hi my plan finishes tomorrow and im wanting to renew the contract onto your $35 promo plan</t>
  </si>
  <si>
    <t>Hey there its dean i was wondering why i cant buy credit with my card</t>
  </si>
  <si>
    <t>Activate an sim card</t>
  </si>
  <si>
    <t>Hi, my internet router isn’t working</t>
  </si>
  <si>
    <t>hi how do u leave a voice message on your phone. i tried to sms to XXX n press 8 but nothing came up</t>
  </si>
  <si>
    <t>Hi Savanah. It appears that our internet line is down.</t>
  </si>
  <si>
    <t>Hi I wanted to know when my current plan ends and if I am eligible to upgrade to more data</t>
  </si>
  <si>
    <t>Hi there, Could you please tell me how I can find out how much gig left for my month please</t>
  </si>
  <si>
    <t>And need to keep my old no with this 12 months contract plan</t>
  </si>
  <si>
    <t>please can you help me about my bill, I want a extinsion for it i cant pay it in due date</t>
  </si>
  <si>
    <t>Hi there how are you I can’t pay my bill untill this Wednesday and was wondering can I please have an extension thankyou so much</t>
  </si>
  <si>
    <t>My internet speed has been really bad for quite a while now. I changed my plan around half a year ago to the adsl2+ and received a new modem. But speed check has me at less than 1mbps every day</t>
  </si>
  <si>
    <t>Also once it is finally cancelled will my number be ported to this phone?</t>
  </si>
  <si>
    <t>I'm trying to activate a sim</t>
  </si>
  <si>
    <t>I never ordered 2GB extra and I dont want to be charged for this</t>
  </si>
  <si>
    <t>Fetch TV (Critical Hardware Fault</t>
  </si>
  <si>
    <t>Phone line is working but there is disturbance and adsl is synching at XXX kbps</t>
  </si>
  <si>
    <t>My modem blew up 2 weeks ago and I'm still waiting for the replacement</t>
  </si>
  <si>
    <t>Where is it?</t>
  </si>
  <si>
    <t>Hi i just want to ask about the $45 sim plan promo i started about 2 months ago. It was advertised for $45 for 30gb and i got 20% discount because im a new user. From what i remember the sales lady told me that iiwould only get 15gb for the first month then the next 15gb would come up when I get the bill.</t>
  </si>
  <si>
    <t>Hi, can you help me check the transfer contract if I request the service relocation?</t>
  </si>
  <si>
    <t>Hi can you confirm that my number 0466095847 is on a temporary barred calls</t>
  </si>
  <si>
    <t>CredentialType:ADSL</t>
  </si>
  <si>
    <t>CredentialType:App</t>
  </si>
  <si>
    <t>CredentialType:Email</t>
  </si>
  <si>
    <t>CredentialType:Modem</t>
  </si>
  <si>
    <t>ProductType:iPad</t>
  </si>
  <si>
    <t>ProductType:Sim</t>
  </si>
  <si>
    <r>
      <t xml:space="preserve">I just received an email that our vibe subsription was added to our </t>
    </r>
    <r>
      <rPr>
        <sz val="10"/>
        <color rgb="FFFF0000"/>
        <rFont val="Arial"/>
        <family val="2"/>
      </rPr>
      <t>&lt;fetch account&gt;</t>
    </r>
    <r>
      <rPr>
        <sz val="10"/>
        <rFont val="Arial"/>
        <family val="2"/>
      </rPr>
      <t xml:space="preserve"> but i never subscribed to it</t>
    </r>
  </si>
  <si>
    <r>
      <t xml:space="preserve">Just wondering which are </t>
    </r>
    <r>
      <rPr>
        <sz val="10"/>
        <color rgb="FFFF0000"/>
        <rFont val="Arial"/>
        <family val="2"/>
      </rPr>
      <t>&lt;free country to call&gt;</t>
    </r>
  </si>
  <si>
    <r>
      <rPr>
        <sz val="10"/>
        <color rgb="FFFF0000"/>
        <rFont val="Arial"/>
        <family val="2"/>
      </rPr>
      <t>&lt;My prepaid&gt;</t>
    </r>
    <r>
      <rPr>
        <sz val="10"/>
        <rFont val="Arial"/>
        <family val="2"/>
      </rPr>
      <t xml:space="preserve"> long expiry will be expire soon, how much at least I shall recharge to keep this mobile number?</t>
    </r>
  </si>
  <si>
    <t>is my account under any contract</t>
  </si>
  <si>
    <t>ProductType:Phone; PhoneAspect:Screen</t>
  </si>
  <si>
    <t>I’m interested in upgrading my contract.</t>
  </si>
  <si>
    <r>
      <t xml:space="preserve">I would like to upgrade my </t>
    </r>
    <r>
      <rPr>
        <sz val="10"/>
        <color rgb="FFFF0000"/>
        <rFont val="Arial"/>
        <family val="2"/>
      </rPr>
      <t>&lt;sim&gt;</t>
    </r>
    <r>
      <rPr>
        <sz val="10"/>
        <rFont val="Arial"/>
        <family val="2"/>
      </rPr>
      <t xml:space="preserve"> only plan</t>
    </r>
  </si>
  <si>
    <t>wondering if I could see what plan I can upgrade to we have a shared plan on 0413998691 and 0413998694</t>
  </si>
  <si>
    <r>
      <t xml:space="preserve">can you help me upgrade my current plan to the $36/mth </t>
    </r>
    <r>
      <rPr>
        <sz val="10"/>
        <color rgb="FFFF0000"/>
        <rFont val="Arial"/>
        <family val="2"/>
      </rPr>
      <t xml:space="preserve">&lt;sim&gt; </t>
    </r>
    <r>
      <rPr>
        <sz val="10"/>
        <rFont val="Arial"/>
        <family val="2"/>
      </rPr>
      <t>only plan?</t>
    </r>
  </si>
  <si>
    <t>ProductType:Phone</t>
  </si>
  <si>
    <t>i just have a few questions regarding my upgrade</t>
  </si>
  <si>
    <r>
      <t>My plan runs out Jan 15th XXX but I would like to upgrade to another</t>
    </r>
    <r>
      <rPr>
        <sz val="10"/>
        <color rgb="FFFF0000"/>
        <rFont val="Arial"/>
        <family val="2"/>
      </rPr>
      <t xml:space="preserve"> &lt;phone&gt;</t>
    </r>
    <r>
      <rPr>
        <sz val="10"/>
        <rFont val="Arial"/>
        <family val="2"/>
      </rPr>
      <t xml:space="preserve"> now</t>
    </r>
  </si>
  <si>
    <t xml:space="preserve">i will want to upgrade </t>
  </si>
  <si>
    <r>
      <t xml:space="preserve">wondering when I can upgrade to a new </t>
    </r>
    <r>
      <rPr>
        <sz val="10"/>
        <color rgb="FFFF0000"/>
        <rFont val="Arial"/>
        <family val="2"/>
      </rPr>
      <t>&lt;phone&gt;</t>
    </r>
  </si>
  <si>
    <t>OrderEnquire</t>
  </si>
  <si>
    <r>
      <t xml:space="preserve">I have some questions about the $99 trade up for a new </t>
    </r>
    <r>
      <rPr>
        <sz val="10"/>
        <color rgb="FFFF0000"/>
        <rFont val="Arial"/>
        <family val="2"/>
      </rPr>
      <t>&lt;phone&gt;</t>
    </r>
    <r>
      <rPr>
        <sz val="10"/>
        <rFont val="Arial"/>
        <family val="2"/>
      </rPr>
      <t xml:space="preserve"> and plan</t>
    </r>
  </si>
  <si>
    <r>
      <t>can u check if i can upgrade to the current $52 special</t>
    </r>
    <r>
      <rPr>
        <sz val="10"/>
        <color rgb="FFFF0000"/>
        <rFont val="Arial"/>
        <family val="2"/>
      </rPr>
      <t xml:space="preserve"> &lt;mobile&gt;</t>
    </r>
    <r>
      <rPr>
        <sz val="10"/>
        <rFont val="Arial"/>
        <family val="2"/>
      </rPr>
      <t xml:space="preserve"> plan</t>
    </r>
  </si>
  <si>
    <t>I am trying to change my plan to higher plan</t>
  </si>
  <si>
    <t>I’m trying t make my new SIM card no571800716257 work im virgin customer on 0402524661 order number 25273229A</t>
  </si>
  <si>
    <t>I would like activate my sim please</t>
  </si>
  <si>
    <t>I need to activate a new SIM.</t>
  </si>
  <si>
    <t>I am trying to activate a replacement sim card for 0421043373</t>
  </si>
  <si>
    <t>I have the new sim, can you please help setting it up</t>
  </si>
  <si>
    <r>
      <t xml:space="preserve">I’m trying to activate my </t>
    </r>
    <r>
      <rPr>
        <sz val="10"/>
        <color rgb="FFFF0000"/>
        <rFont val="Arial"/>
        <family val="2"/>
      </rPr>
      <t>&lt;prepaid&gt;</t>
    </r>
    <r>
      <rPr>
        <sz val="10"/>
        <rFont val="Arial"/>
        <family val="2"/>
      </rPr>
      <t xml:space="preserve"> SIM</t>
    </r>
  </si>
  <si>
    <r>
      <t xml:space="preserve">i had a </t>
    </r>
    <r>
      <rPr>
        <sz val="10"/>
        <color rgb="FFFF0000"/>
        <rFont val="Arial"/>
        <family val="2"/>
      </rPr>
      <t>&lt;prepaid&gt;</t>
    </r>
    <r>
      <rPr>
        <sz val="10"/>
        <rFont val="Arial"/>
        <family val="2"/>
      </rPr>
      <t xml:space="preserve"> sim that was faulty so i am trying to activate a new sim but keep the same number</t>
    </r>
  </si>
  <si>
    <t>want to activate my sim</t>
  </si>
  <si>
    <t>it still says SIM not provisioned</t>
  </si>
  <si>
    <t>I need to activate a starter kit</t>
  </si>
  <si>
    <r>
      <t xml:space="preserve">I was wanting to get an update on my handset order. reference number is </t>
    </r>
    <r>
      <rPr>
        <sz val="10"/>
        <color rgb="FFFF0000"/>
        <rFont val="Arial"/>
        <family val="2"/>
      </rPr>
      <t>&lt;26430833A&gt;</t>
    </r>
  </si>
  <si>
    <r>
      <t xml:space="preserve">Just wanted to see the progress of my order </t>
    </r>
    <r>
      <rPr>
        <sz val="10"/>
        <color rgb="FFFF0000"/>
        <rFont val="Arial"/>
        <family val="2"/>
      </rPr>
      <t>&lt;27404801A&gt;</t>
    </r>
    <r>
      <rPr>
        <sz val="10"/>
        <rFont val="Arial"/>
        <family val="2"/>
      </rPr>
      <t>.</t>
    </r>
  </si>
  <si>
    <r>
      <t xml:space="preserve">when I will be receiving my new </t>
    </r>
    <r>
      <rPr>
        <sz val="10"/>
        <color rgb="FFFF0000"/>
        <rFont val="Arial"/>
        <family val="2"/>
      </rPr>
      <t>&lt;iPhone&gt;</t>
    </r>
  </si>
  <si>
    <r>
      <t>I just ordered an</t>
    </r>
    <r>
      <rPr>
        <sz val="10"/>
        <color rgb="FFFF0000"/>
        <rFont val="Arial"/>
        <family val="2"/>
      </rPr>
      <t xml:space="preserve"> &lt;iPhone Xs max&gt;</t>
    </r>
    <r>
      <rPr>
        <sz val="10"/>
        <rFont val="Arial"/>
        <family val="2"/>
      </rPr>
      <t xml:space="preserve"> and want to see if my order has received</t>
    </r>
  </si>
  <si>
    <r>
      <t>I want to know aupdat about</t>
    </r>
    <r>
      <rPr>
        <sz val="10"/>
        <color rgb="FFFF0000"/>
        <rFont val="Arial"/>
        <family val="2"/>
      </rPr>
      <t>&lt;4g upgrade&gt;</t>
    </r>
    <r>
      <rPr>
        <sz val="10"/>
        <rFont val="Arial"/>
        <family val="2"/>
      </rPr>
      <t xml:space="preserve"> that was supposed to be done day before yesterday. My address is</t>
    </r>
    <r>
      <rPr>
        <sz val="10"/>
        <color rgb="FFFF0000"/>
        <rFont val="Arial"/>
        <family val="2"/>
      </rPr>
      <t>&lt;18/17 Meadow Crescent, Meadowbank NSW XXX&gt;</t>
    </r>
  </si>
  <si>
    <r>
      <t xml:space="preserve">i have made an order of </t>
    </r>
    <r>
      <rPr>
        <sz val="10"/>
        <color rgb="FFFF0000"/>
        <rFont val="Arial"/>
        <family val="2"/>
      </rPr>
      <t>&lt;iPhone XS&gt;</t>
    </r>
    <r>
      <rPr>
        <sz val="10"/>
        <rFont val="Arial"/>
        <family val="2"/>
      </rPr>
      <t xml:space="preserve"> last week</t>
    </r>
  </si>
  <si>
    <r>
      <t xml:space="preserve">can I please have an update on where my </t>
    </r>
    <r>
      <rPr>
        <sz val="10"/>
        <color rgb="FFFF0000"/>
        <rFont val="Arial"/>
        <family val="2"/>
      </rPr>
      <t>&lt;handset&gt;</t>
    </r>
    <r>
      <rPr>
        <sz val="10"/>
        <rFont val="Arial"/>
        <family val="2"/>
      </rPr>
      <t xml:space="preserve"> is?</t>
    </r>
  </si>
  <si>
    <r>
      <t xml:space="preserve">just wondering if you know what's happening with my order pls. Order no. </t>
    </r>
    <r>
      <rPr>
        <sz val="10"/>
        <color rgb="FFFF0000"/>
        <rFont val="Arial"/>
        <family val="2"/>
      </rPr>
      <t>&lt;26377594A&gt;</t>
    </r>
  </si>
  <si>
    <r>
      <t xml:space="preserve">I used </t>
    </r>
    <r>
      <rPr>
        <sz val="10"/>
        <color rgb="FFFF0000"/>
        <rFont val="Arial"/>
        <family val="2"/>
      </rPr>
      <t xml:space="preserve">&lt;international call&gt; </t>
    </r>
    <r>
      <rPr>
        <sz val="10"/>
        <rFont val="Arial"/>
        <family val="2"/>
      </rPr>
      <t>yesterday. My promotion included XXX mins free inter call but I got charged $20.</t>
    </r>
  </si>
  <si>
    <r>
      <t xml:space="preserve">there are charges on this bill that should not be there. Charges for a </t>
    </r>
    <r>
      <rPr>
        <sz val="10"/>
        <color rgb="FFFF0000"/>
        <rFont val="Arial"/>
        <family val="2"/>
      </rPr>
      <t>&lt;cancellation&gt;</t>
    </r>
    <r>
      <rPr>
        <sz val="10"/>
        <rFont val="Arial"/>
        <family val="2"/>
      </rPr>
      <t xml:space="preserve"> and </t>
    </r>
    <r>
      <rPr>
        <sz val="10"/>
        <color rgb="FFFF0000"/>
        <rFont val="Arial"/>
        <family val="2"/>
      </rPr>
      <t xml:space="preserve">&lt;subscription tv&gt; </t>
    </r>
    <r>
      <rPr>
        <sz val="10"/>
        <rFont val="Arial"/>
        <family val="2"/>
      </rPr>
      <t>that I have not activated.</t>
    </r>
  </si>
  <si>
    <r>
      <t xml:space="preserve">I just want to dispute the </t>
    </r>
    <r>
      <rPr>
        <sz val="10"/>
        <color rgb="FFFF0000"/>
        <rFont val="Arial"/>
        <family val="2"/>
      </rPr>
      <t>&lt;roaming&gt;</t>
    </r>
    <r>
      <rPr>
        <sz val="10"/>
        <rFont val="Arial"/>
        <family val="2"/>
      </rPr>
      <t xml:space="preserve"> charges on my account.</t>
    </r>
  </si>
  <si>
    <r>
      <t xml:space="preserve">just wondering if you can please tell me why my </t>
    </r>
    <r>
      <rPr>
        <sz val="10"/>
        <color rgb="FFFF0000"/>
        <rFont val="Arial"/>
        <family val="2"/>
      </rPr>
      <t>&lt;internet&gt;</t>
    </r>
    <r>
      <rPr>
        <sz val="10"/>
        <rFont val="Arial"/>
        <family val="2"/>
      </rPr>
      <t xml:space="preserve"> bill has gone from 50 odd dollars a month to over 70 a month</t>
    </r>
  </si>
  <si>
    <r>
      <t xml:space="preserve">im just wondering my </t>
    </r>
    <r>
      <rPr>
        <sz val="10"/>
        <color rgb="FFFF0000"/>
        <rFont val="Arial"/>
        <family val="2"/>
      </rPr>
      <t>&lt;internet&gt;</t>
    </r>
    <r>
      <rPr>
        <sz val="10"/>
        <rFont val="Arial"/>
        <family val="2"/>
      </rPr>
      <t xml:space="preserve"> bill normally XX/XXXX but it 62 just wanting to know why</t>
    </r>
  </si>
  <si>
    <r>
      <t xml:space="preserve">I need my </t>
    </r>
    <r>
      <rPr>
        <sz val="10"/>
        <color rgb="FFFF0000"/>
        <rFont val="Arial"/>
        <family val="2"/>
      </rPr>
      <t>&lt;ADSL&gt;</t>
    </r>
    <r>
      <rPr>
        <sz val="10"/>
        <rFont val="Arial"/>
        <family val="2"/>
      </rPr>
      <t xml:space="preserve"> password</t>
    </r>
  </si>
  <si>
    <r>
      <t xml:space="preserve">i have a problem to login because i dont remember my </t>
    </r>
    <r>
      <rPr>
        <sz val="10"/>
        <color rgb="FFFF0000"/>
        <rFont val="Arial"/>
        <family val="2"/>
      </rPr>
      <t>&lt;account&gt;</t>
    </r>
    <r>
      <rPr>
        <sz val="10"/>
        <rFont val="Arial"/>
        <family val="2"/>
      </rPr>
      <t xml:space="preserve"> name and passwort</t>
    </r>
  </si>
  <si>
    <r>
      <t xml:space="preserve">I don't have access to the </t>
    </r>
    <r>
      <rPr>
        <sz val="10"/>
        <color rgb="FFFF0000"/>
        <rFont val="Arial"/>
        <family val="2"/>
      </rPr>
      <t>&lt;email&gt;</t>
    </r>
    <r>
      <rPr>
        <sz val="10"/>
        <rFont val="Arial"/>
        <family val="2"/>
      </rPr>
      <t xml:space="preserve"> on my account</t>
    </r>
  </si>
  <si>
    <r>
      <t xml:space="preserve">Need our password as I had to reset </t>
    </r>
    <r>
      <rPr>
        <sz val="10"/>
        <color rgb="FFFF0000"/>
        <rFont val="Arial"/>
        <family val="2"/>
      </rPr>
      <t>&lt;modem&gt;</t>
    </r>
  </si>
  <si>
    <r>
      <t xml:space="preserve">I can’t log into </t>
    </r>
    <r>
      <rPr>
        <sz val="10"/>
        <color rgb="FFFF0000"/>
        <rFont val="Arial"/>
        <family val="2"/>
      </rPr>
      <t>&lt;my account&gt;</t>
    </r>
    <r>
      <rPr>
        <sz val="10"/>
        <rFont val="Arial"/>
        <family val="2"/>
      </rPr>
      <t>- don’t think I am registered</t>
    </r>
  </si>
  <si>
    <r>
      <t xml:space="preserve">I need a puk code to open my </t>
    </r>
    <r>
      <rPr>
        <sz val="10"/>
        <color rgb="FFFF0000"/>
        <rFont val="Arial"/>
        <family val="2"/>
      </rPr>
      <t>&lt;iPad&gt;</t>
    </r>
  </si>
  <si>
    <r>
      <t xml:space="preserve">My </t>
    </r>
    <r>
      <rPr>
        <sz val="10"/>
        <color rgb="FFFF0000"/>
        <rFont val="Arial"/>
        <family val="2"/>
      </rPr>
      <t>&lt;modem&gt;</t>
    </r>
    <r>
      <rPr>
        <sz val="10"/>
        <rFont val="Arial"/>
        <family val="2"/>
      </rPr>
      <t xml:space="preserve"> seems to have reset, and I don’t know my password to fix it. </t>
    </r>
  </si>
  <si>
    <r>
      <t xml:space="preserve">I’m having trouble setting up a my </t>
    </r>
    <r>
      <rPr>
        <sz val="10"/>
        <color rgb="FFFF0000"/>
        <rFont val="Arial"/>
        <family val="2"/>
      </rPr>
      <t>&lt;account&gt;</t>
    </r>
    <r>
      <rPr>
        <sz val="10"/>
        <rFont val="Arial"/>
        <family val="2"/>
      </rPr>
      <t>.</t>
    </r>
  </si>
  <si>
    <r>
      <t xml:space="preserve">can you please help me log into my </t>
    </r>
    <r>
      <rPr>
        <sz val="10"/>
        <color rgb="FFFF0000"/>
        <rFont val="Arial"/>
        <family val="2"/>
      </rPr>
      <t>&lt;Optis account&gt;</t>
    </r>
    <r>
      <rPr>
        <sz val="10"/>
        <rFont val="Arial"/>
        <family val="2"/>
      </rPr>
      <t>?</t>
    </r>
  </si>
  <si>
    <r>
      <t>How do i find out whether my &lt;</t>
    </r>
    <r>
      <rPr>
        <sz val="10"/>
        <color rgb="FFFF0000"/>
        <rFont val="Arial"/>
        <family val="2"/>
      </rPr>
      <t>phone&gt;</t>
    </r>
    <r>
      <rPr>
        <sz val="10"/>
        <rFont val="Arial"/>
        <family val="2"/>
      </rPr>
      <t xml:space="preserve"> is insured or not?</t>
    </r>
  </si>
  <si>
    <r>
      <t xml:space="preserve">The new </t>
    </r>
    <r>
      <rPr>
        <sz val="10"/>
        <color rgb="FFFF0000"/>
        <rFont val="Arial"/>
        <family val="2"/>
      </rPr>
      <t>&lt;data amount&gt;</t>
    </r>
    <r>
      <rPr>
        <sz val="10"/>
        <rFont val="Arial"/>
        <family val="2"/>
      </rPr>
      <t xml:space="preserve"> is not shown on my available data</t>
    </r>
  </si>
  <si>
    <r>
      <t xml:space="preserve">my plan covers me for my </t>
    </r>
    <r>
      <rPr>
        <sz val="10"/>
        <color rgb="FFFF0000"/>
        <rFont val="Arial"/>
        <family val="2"/>
      </rPr>
      <t>&lt;phone screen&gt;</t>
    </r>
    <r>
      <rPr>
        <sz val="10"/>
        <rFont val="Arial"/>
        <family val="2"/>
      </rPr>
      <t xml:space="preserve"> to be fixed ?</t>
    </r>
  </si>
  <si>
    <t>I just want to double check that i have roaming, calls and data usage already in my plan for travel in New Zealand?</t>
  </si>
  <si>
    <r>
      <t xml:space="preserve">please check that my current plan is only for 3 GB of </t>
    </r>
    <r>
      <rPr>
        <sz val="10"/>
        <color rgb="FFFF0000"/>
        <rFont val="Arial"/>
        <family val="2"/>
      </rPr>
      <t>&lt;data&gt;</t>
    </r>
    <r>
      <rPr>
        <sz val="10"/>
        <rFont val="Arial"/>
        <family val="2"/>
      </rPr>
      <t xml:space="preserve"> ? ph number is 0437118640</t>
    </r>
  </si>
  <si>
    <r>
      <t xml:space="preserve">I've got a question about my </t>
    </r>
    <r>
      <rPr>
        <sz val="10"/>
        <color rgb="FFFF0000"/>
        <rFont val="Arial"/>
        <family val="2"/>
      </rPr>
      <t>&lt;sim plan&gt;</t>
    </r>
  </si>
  <si>
    <t xml:space="preserve">l am trying to activate a phone number. </t>
  </si>
  <si>
    <t>I just want to know when my bill is due</t>
  </si>
  <si>
    <t xml:space="preserve">I am ultimately trying to obtain a copy of an overdue invoice </t>
  </si>
  <si>
    <r>
      <t>was just wondering if my</t>
    </r>
    <r>
      <rPr>
        <sz val="10"/>
        <color rgb="FFFF0000"/>
        <rFont val="Arial"/>
        <family val="2"/>
      </rPr>
      <t xml:space="preserve"> &lt;phone&gt;</t>
    </r>
    <r>
      <rPr>
        <sz val="10"/>
        <rFont val="Arial"/>
        <family val="2"/>
      </rPr>
      <t xml:space="preserve"> is cut off and if so how much is owing</t>
    </r>
  </si>
  <si>
    <t>wondering if I can get a bill sent to my phone</t>
  </si>
  <si>
    <t>i received a note saying i havent paid my bill</t>
  </si>
  <si>
    <t>BillChannelChange</t>
  </si>
  <si>
    <r>
      <t xml:space="preserve">I have requested bills to be </t>
    </r>
    <r>
      <rPr>
        <sz val="10"/>
        <color rgb="FFFF0000"/>
        <rFont val="Arial"/>
        <family val="2"/>
      </rPr>
      <t>&lt;emailed&gt;</t>
    </r>
    <r>
      <rPr>
        <sz val="10"/>
        <rFont val="Arial"/>
        <family val="2"/>
      </rPr>
      <t xml:space="preserve">. </t>
    </r>
  </si>
  <si>
    <t>CommunicationChannel:Email</t>
  </si>
  <si>
    <t>I've asked to change my mobile plan on saturday</t>
  </si>
  <si>
    <r>
      <t xml:space="preserve">I signed a contract for a new </t>
    </r>
    <r>
      <rPr>
        <sz val="10"/>
        <color rgb="FFFF0000"/>
        <rFont val="Arial"/>
        <family val="2"/>
      </rPr>
      <t>&lt;phone&gt;</t>
    </r>
    <r>
      <rPr>
        <sz val="10"/>
        <rFont val="Arial"/>
        <family val="2"/>
      </rPr>
      <t xml:space="preserve"> two weeks ago and was just wondering if I would be able to switch to a different plan</t>
    </r>
  </si>
  <si>
    <r>
      <t xml:space="preserve">I've asked to change my </t>
    </r>
    <r>
      <rPr>
        <sz val="10"/>
        <color rgb="FFFF0000"/>
        <rFont val="Arial"/>
        <family val="2"/>
      </rPr>
      <t>&lt;mobile&gt;</t>
    </r>
    <r>
      <rPr>
        <sz val="10"/>
        <rFont val="Arial"/>
        <family val="2"/>
      </rPr>
      <t xml:space="preserve"> plan on saturday</t>
    </r>
  </si>
  <si>
    <t>I want to change plan</t>
  </si>
  <si>
    <r>
      <t xml:space="preserve">I would to change my current </t>
    </r>
    <r>
      <rPr>
        <sz val="10"/>
        <color rgb="FFFF0000"/>
        <rFont val="Arial"/>
        <family val="2"/>
      </rPr>
      <t>&lt;post paid&gt;</t>
    </r>
    <r>
      <rPr>
        <sz val="10"/>
        <rFont val="Arial"/>
        <family val="2"/>
      </rPr>
      <t xml:space="preserve"> plan to pee paid plan</t>
    </r>
  </si>
  <si>
    <r>
      <t xml:space="preserve">Can I keep this phone but change my plan with less </t>
    </r>
    <r>
      <rPr>
        <sz val="10"/>
        <color rgb="FFFF0000"/>
        <rFont val="Arial"/>
        <family val="2"/>
      </rPr>
      <t>&lt;data&gt;</t>
    </r>
    <r>
      <rPr>
        <sz val="10"/>
        <rFont val="Arial"/>
        <family val="2"/>
      </rPr>
      <t xml:space="preserve"> so it’s cheaper?</t>
    </r>
  </si>
  <si>
    <r>
      <t xml:space="preserve">my 12 month son only plan is up today. I would like to now go on the $36 </t>
    </r>
    <r>
      <rPr>
        <sz val="10"/>
        <color rgb="FFFF0000"/>
        <rFont val="Arial"/>
        <family val="2"/>
      </rPr>
      <t>&lt;sim&gt;</t>
    </r>
    <r>
      <rPr>
        <sz val="10"/>
        <rFont val="Arial"/>
        <family val="2"/>
      </rPr>
      <t xml:space="preserve"> only offer that expires today.</t>
    </r>
  </si>
  <si>
    <r>
      <t xml:space="preserve">I do not seem to be able to look at options to change my </t>
    </r>
    <r>
      <rPr>
        <sz val="10"/>
        <color rgb="FFFF0000"/>
        <rFont val="Arial"/>
        <family val="2"/>
      </rPr>
      <t>&lt;broard ban&gt;</t>
    </r>
    <r>
      <rPr>
        <sz val="10"/>
        <rFont val="Arial"/>
        <family val="2"/>
      </rPr>
      <t xml:space="preserve"> plan through my account. </t>
    </r>
  </si>
  <si>
    <t>ProductType:Sim; Address</t>
  </si>
  <si>
    <r>
      <t xml:space="preserve">I am trying to switch my </t>
    </r>
    <r>
      <rPr>
        <sz val="10"/>
        <color rgb="FFFF0000"/>
        <rFont val="Arial"/>
        <family val="2"/>
      </rPr>
      <t>&lt;broadband&gt;</t>
    </r>
    <r>
      <rPr>
        <sz val="10"/>
        <rFont val="Arial"/>
        <family val="2"/>
      </rPr>
      <t xml:space="preserve"> plan to the </t>
    </r>
    <r>
      <rPr>
        <sz val="10"/>
        <color rgb="FFFF0000"/>
        <rFont val="Arial"/>
        <family val="2"/>
      </rPr>
      <t>&lt;nbn&gt;</t>
    </r>
    <r>
      <rPr>
        <sz val="10"/>
        <rFont val="Arial"/>
        <family val="2"/>
      </rPr>
      <t xml:space="preserve"> plan via validating my service.</t>
    </r>
  </si>
  <si>
    <r>
      <t>I don't need the extra</t>
    </r>
    <r>
      <rPr>
        <sz val="10"/>
        <color rgb="FFFF0000"/>
        <rFont val="Arial"/>
        <family val="2"/>
      </rPr>
      <t xml:space="preserve"> &lt;data&gt;</t>
    </r>
    <r>
      <rPr>
        <sz val="10"/>
        <rFont val="Arial"/>
        <family val="2"/>
      </rPr>
      <t xml:space="preserve"> anymore so im looking to cancel the 50 a month extra</t>
    </r>
  </si>
  <si>
    <r>
      <t xml:space="preserve">I would like to turn off my </t>
    </r>
    <r>
      <rPr>
        <sz val="10"/>
        <color rgb="FFFF0000"/>
        <rFont val="Arial"/>
        <family val="2"/>
      </rPr>
      <t>&lt;internet&gt;</t>
    </r>
    <r>
      <rPr>
        <sz val="10"/>
        <rFont val="Arial"/>
        <family val="2"/>
      </rPr>
      <t xml:space="preserve"> speed pack</t>
    </r>
  </si>
  <si>
    <r>
      <t xml:space="preserve">just wanting to find out how long my </t>
    </r>
    <r>
      <rPr>
        <sz val="10"/>
        <color rgb="FFFF0000"/>
        <rFont val="Arial"/>
        <family val="2"/>
      </rPr>
      <t>&lt;phone&gt;</t>
    </r>
    <r>
      <rPr>
        <sz val="10"/>
        <rFont val="Arial"/>
        <family val="2"/>
      </rPr>
      <t xml:space="preserve"> contract is for. </t>
    </r>
  </si>
  <si>
    <r>
      <t xml:space="preserve">Also would you be able to tel me when I am eligible to upgrade my </t>
    </r>
    <r>
      <rPr>
        <sz val="10"/>
        <color rgb="FFFF0000"/>
        <rFont val="Arial"/>
        <family val="2"/>
      </rPr>
      <t>&lt;phone&gt;</t>
    </r>
    <r>
      <rPr>
        <sz val="10"/>
        <rFont val="Arial"/>
        <family val="2"/>
      </rPr>
      <t xml:space="preserve">. </t>
    </r>
  </si>
  <si>
    <t>Can you please tell me if I am still in contract.</t>
  </si>
  <si>
    <r>
      <t xml:space="preserve">just wondering when my plan finishes &amp; when it does will I be able to upgrade my </t>
    </r>
    <r>
      <rPr>
        <sz val="10"/>
        <color rgb="FFFF0000"/>
        <rFont val="Arial"/>
        <family val="2"/>
      </rPr>
      <t>&lt;phone&gt;</t>
    </r>
  </si>
  <si>
    <r>
      <t xml:space="preserve">I wanted to know the expiry date on my wireless </t>
    </r>
    <r>
      <rPr>
        <sz val="10"/>
        <color rgb="FFFF0000"/>
        <rFont val="Arial"/>
        <family val="2"/>
      </rPr>
      <t>&lt;broadband&gt;</t>
    </r>
    <r>
      <rPr>
        <sz val="10"/>
        <rFont val="Arial"/>
        <family val="2"/>
      </rPr>
      <t xml:space="preserve"> contract</t>
    </r>
  </si>
  <si>
    <t xml:space="preserve">I am just wondering how transfer an account to someone else. </t>
  </si>
  <si>
    <r>
      <t>but I have put the wrong</t>
    </r>
    <r>
      <rPr>
        <sz val="10"/>
        <color rgb="FFFF0000"/>
        <rFont val="Arial"/>
        <family val="2"/>
      </rPr>
      <t xml:space="preserve"> &lt;email&gt;</t>
    </r>
    <r>
      <rPr>
        <sz val="10"/>
        <rFont val="Arial"/>
        <family val="2"/>
      </rPr>
      <t xml:space="preserve"> add in</t>
    </r>
  </si>
  <si>
    <t>Address</t>
  </si>
  <si>
    <r>
      <t xml:space="preserve">Hi Yuliana I need to update my </t>
    </r>
    <r>
      <rPr>
        <sz val="10"/>
        <color rgb="FFFF0000"/>
        <rFont val="Arial"/>
        <family val="2"/>
      </rPr>
      <t>&lt;address&gt;</t>
    </r>
    <r>
      <rPr>
        <sz val="10"/>
        <rFont val="Arial"/>
        <family val="2"/>
      </rPr>
      <t xml:space="preserve"> details</t>
    </r>
  </si>
  <si>
    <r>
      <t xml:space="preserve">Can you please update the </t>
    </r>
    <r>
      <rPr>
        <sz val="10"/>
        <color rgb="FFFF0000"/>
        <rFont val="Arial"/>
        <family val="2"/>
      </rPr>
      <t>&lt;title&gt;</t>
    </r>
    <r>
      <rPr>
        <sz val="10"/>
        <rFont val="Arial"/>
        <family val="2"/>
      </rPr>
      <t xml:space="preserve"> for myself ?</t>
    </r>
  </si>
  <si>
    <r>
      <t xml:space="preserve">i have some questions regarding the changing of </t>
    </r>
    <r>
      <rPr>
        <sz val="10"/>
        <color rgb="FFFF0000"/>
        <rFont val="Arial"/>
        <family val="2"/>
      </rPr>
      <t>&lt;ownership&gt;</t>
    </r>
    <r>
      <rPr>
        <sz val="10"/>
        <rFont val="Arial"/>
        <family val="2"/>
      </rPr>
      <t>.</t>
    </r>
  </si>
  <si>
    <t>AccountDetails:Title</t>
  </si>
  <si>
    <r>
      <t xml:space="preserve">trying to delete a </t>
    </r>
    <r>
      <rPr>
        <sz val="10"/>
        <color rgb="FFFF0000"/>
        <rFont val="Arial"/>
        <family val="2"/>
      </rPr>
      <t>&lt;card&gt;</t>
    </r>
  </si>
  <si>
    <t>AccountDetails:Card</t>
  </si>
  <si>
    <r>
      <t xml:space="preserve">just wondering where is my </t>
    </r>
    <r>
      <rPr>
        <sz val="10"/>
        <color rgb="FFFF0000"/>
        <rFont val="Arial"/>
        <family val="2"/>
      </rPr>
      <t>&lt;data&gt;</t>
    </r>
    <r>
      <rPr>
        <sz val="10"/>
        <rFont val="Arial"/>
        <family val="2"/>
      </rPr>
      <t>?</t>
    </r>
  </si>
  <si>
    <r>
      <t xml:space="preserve">It says online that for 52$ per month I get double </t>
    </r>
    <r>
      <rPr>
        <sz val="10"/>
        <color rgb="FFFF0000"/>
        <rFont val="Arial"/>
        <family val="2"/>
      </rPr>
      <t>&lt;data&gt;</t>
    </r>
    <r>
      <rPr>
        <sz val="10"/>
        <rFont val="Arial"/>
        <family val="2"/>
      </rPr>
      <t xml:space="preserve"> (80gb total), however i am only getting 40gb of </t>
    </r>
    <r>
      <rPr>
        <sz val="10"/>
        <color rgb="FFFF0000"/>
        <rFont val="Arial"/>
        <family val="2"/>
      </rPr>
      <t>&lt;data&gt;</t>
    </r>
    <r>
      <rPr>
        <sz val="10"/>
        <rFont val="Arial"/>
        <family val="2"/>
      </rPr>
      <t xml:space="preserve"> per month</t>
    </r>
  </si>
  <si>
    <r>
      <t>just want to know how many GB of</t>
    </r>
    <r>
      <rPr>
        <sz val="10"/>
        <color rgb="FFFF0000"/>
        <rFont val="Arial"/>
        <family val="2"/>
      </rPr>
      <t xml:space="preserve"> &lt;data&gt;</t>
    </r>
    <r>
      <rPr>
        <sz val="10"/>
        <rFont val="Arial"/>
        <family val="2"/>
      </rPr>
      <t xml:space="preserve"> included with my $35 pm plan?</t>
    </r>
  </si>
  <si>
    <t>I got my data turned on and they said it would take up to 4 hours so that would be at 11pm and it’s now 1:40 and still hasn’t worked</t>
  </si>
  <si>
    <t>My data is nearly all used up but i havent used it all yet. And the app is telling me ive used 98% which i havent</t>
  </si>
  <si>
    <t>I signed up for a double data plan over 2 months ago, I pay $44 for 50GB however I have not received my double</t>
  </si>
  <si>
    <t xml:space="preserve">I can’t get 4G in my phone anymore. </t>
  </si>
  <si>
    <r>
      <t>I still don’t have</t>
    </r>
    <r>
      <rPr>
        <sz val="10"/>
        <color rgb="FFFF0000"/>
        <rFont val="Arial"/>
        <family val="2"/>
      </rPr>
      <t xml:space="preserve"> &lt;wifi&gt;</t>
    </r>
    <r>
      <rPr>
        <sz val="10"/>
        <rFont val="Arial"/>
        <family val="2"/>
      </rPr>
      <t xml:space="preserve"> keeps sayaing my password is in correct can you please help me</t>
    </r>
  </si>
  <si>
    <t>I can’t seem to get any internet connection</t>
  </si>
  <si>
    <t>Our internet speed has dropped to almost nothing today.</t>
  </si>
  <si>
    <t>I had my new sim activated at 10am this morning and was told it would be done within 4hours, why is my number not activated????</t>
  </si>
  <si>
    <t xml:space="preserve">the number that is not working is 0892428600...I cannot dial out on that line either - very frustrating. </t>
  </si>
  <si>
    <r>
      <t xml:space="preserve">My </t>
    </r>
    <r>
      <rPr>
        <sz val="10"/>
        <color rgb="FFFF0000"/>
        <rFont val="Arial"/>
        <family val="2"/>
      </rPr>
      <t>&lt;phone and mobile broadband&gt;</t>
    </r>
    <r>
      <rPr>
        <sz val="10"/>
        <rFont val="Arial"/>
        <family val="2"/>
      </rPr>
      <t xml:space="preserve"> are now saying Emergency calls only.</t>
    </r>
  </si>
  <si>
    <t>Our internet isn’t working</t>
  </si>
  <si>
    <t>I just wanna ask about the status of my account.</t>
  </si>
  <si>
    <t>QuoteRequest</t>
  </si>
  <si>
    <r>
      <t xml:space="preserve">what is the best plan for $30. With the most </t>
    </r>
    <r>
      <rPr>
        <sz val="10"/>
        <color rgb="FFFF0000"/>
        <rFont val="Arial"/>
        <family val="2"/>
      </rPr>
      <t>&lt;data and calls&gt;</t>
    </r>
    <r>
      <rPr>
        <sz val="10"/>
        <rFont val="Arial"/>
        <family val="2"/>
      </rPr>
      <t xml:space="preserve"> etc. </t>
    </r>
  </si>
  <si>
    <r>
      <t xml:space="preserve">I was just enquiring about your </t>
    </r>
    <r>
      <rPr>
        <sz val="10"/>
        <color rgb="FFFF0000"/>
        <rFont val="Arial"/>
        <family val="2"/>
      </rPr>
      <t>&lt;prepaid&gt;</t>
    </r>
    <r>
      <rPr>
        <sz val="10"/>
        <rFont val="Arial"/>
        <family val="2"/>
      </rPr>
      <t xml:space="preserve"> plan of 30gb for $36. Can you please confirm if this will still be going pas5 t</t>
    </r>
  </si>
  <si>
    <r>
      <t xml:space="preserve">I was just trying to check if there was a better plan I could go on, but when I enter my </t>
    </r>
    <r>
      <rPr>
        <sz val="10"/>
        <color rgb="FFFF0000"/>
        <rFont val="Arial"/>
        <family val="2"/>
      </rPr>
      <t xml:space="preserve">&lt;mobile&gt; </t>
    </r>
    <r>
      <rPr>
        <sz val="10"/>
        <rFont val="Arial"/>
        <family val="2"/>
      </rPr>
      <t>number it says that it can’t find my service</t>
    </r>
  </si>
  <si>
    <r>
      <t xml:space="preserve">im currently with virgin </t>
    </r>
    <r>
      <rPr>
        <sz val="10"/>
        <color rgb="FFFF0000"/>
        <rFont val="Arial"/>
        <family val="2"/>
      </rPr>
      <t>&lt;mobile&gt;</t>
    </r>
    <r>
      <rPr>
        <sz val="10"/>
        <rFont val="Arial"/>
        <family val="2"/>
      </rPr>
      <t>, i still have 12 months remaining on my contract and am wondering if i am eligible to switch over or if you have any offer as i am aware that last month you offered all virgin customers covering 6 months of their remaining contract</t>
    </r>
  </si>
  <si>
    <r>
      <t xml:space="preserve">I saw a </t>
    </r>
    <r>
      <rPr>
        <sz val="10"/>
        <color rgb="FFFF0000"/>
        <rFont val="Arial"/>
        <family val="2"/>
      </rPr>
      <t>&lt;sim&gt;</t>
    </r>
    <r>
      <rPr>
        <sz val="10"/>
        <rFont val="Arial"/>
        <family val="2"/>
      </rPr>
      <t xml:space="preserve"> only plan for $25 a few weeks ago. I cant see it now</t>
    </r>
  </si>
  <si>
    <t xml:space="preserve">what deal you could offer me on the new iPhone XS. </t>
  </si>
  <si>
    <r>
      <t xml:space="preserve">Just wondering what other plan options there are for my account? And also what deal you could offer me on the new </t>
    </r>
    <r>
      <rPr>
        <sz val="10"/>
        <color rgb="FFFF0000"/>
        <rFont val="Arial"/>
        <family val="2"/>
      </rPr>
      <t>&lt;iPhone XS&gt;</t>
    </r>
    <r>
      <rPr>
        <sz val="10"/>
        <rFont val="Arial"/>
        <family val="2"/>
      </rPr>
      <t>. Thanks.</t>
    </r>
  </si>
  <si>
    <r>
      <t xml:space="preserve">trying to set up my </t>
    </r>
    <r>
      <rPr>
        <sz val="10"/>
        <color rgb="FFFF0000"/>
        <rFont val="Arial"/>
        <family val="2"/>
      </rPr>
      <t>&lt;direct debit&gt;</t>
    </r>
    <r>
      <rPr>
        <sz val="10"/>
        <rFont val="Arial"/>
        <family val="2"/>
      </rPr>
      <t xml:space="preserve"> but it’s come up with an error message</t>
    </r>
  </si>
  <si>
    <t>PayMethod:Direct Debit</t>
  </si>
  <si>
    <r>
      <t xml:space="preserve">I recently updated my </t>
    </r>
    <r>
      <rPr>
        <sz val="10"/>
        <color rgb="FFFF0000"/>
        <rFont val="Arial"/>
        <family val="2"/>
      </rPr>
      <t>&lt;credit card&gt;</t>
    </r>
    <r>
      <rPr>
        <sz val="10"/>
        <rFont val="Arial"/>
        <family val="2"/>
      </rPr>
      <t xml:space="preserve"> details for automatic payments but it is showing a overdue bill</t>
    </r>
  </si>
  <si>
    <t>PayMethod:Credit Card</t>
  </si>
  <si>
    <r>
      <t xml:space="preserve">I have completed an online order for a </t>
    </r>
    <r>
      <rPr>
        <sz val="10"/>
        <color rgb="FFFF0000"/>
        <rFont val="Arial"/>
        <family val="2"/>
      </rPr>
      <t>&lt;sim&gt;</t>
    </r>
    <r>
      <rPr>
        <sz val="10"/>
        <rFont val="Arial"/>
        <family val="2"/>
      </rPr>
      <t xml:space="preserve"> only plan. I have typed my current </t>
    </r>
    <r>
      <rPr>
        <sz val="10"/>
        <color rgb="FFFF0000"/>
        <rFont val="Arial"/>
        <family val="2"/>
      </rPr>
      <t>&lt;address&gt;</t>
    </r>
    <r>
      <rPr>
        <sz val="10"/>
        <rFont val="Arial"/>
        <family val="2"/>
      </rPr>
      <t xml:space="preserve"> into the box, however, the system has automatically updated the </t>
    </r>
    <r>
      <rPr>
        <sz val="10"/>
        <color rgb="FFFF0000"/>
        <rFont val="Arial"/>
        <family val="2"/>
      </rPr>
      <t>&lt;address&gt;</t>
    </r>
    <r>
      <rPr>
        <sz val="10"/>
        <rFont val="Arial"/>
        <family val="2"/>
      </rPr>
      <t xml:space="preserve"> to a different number on the same street.</t>
    </r>
  </si>
  <si>
    <r>
      <t xml:space="preserve">I just placed an order for the </t>
    </r>
    <r>
      <rPr>
        <sz val="10"/>
        <color rgb="FFFF0000"/>
        <rFont val="Arial"/>
        <family val="2"/>
      </rPr>
      <t>&lt;Iphone xs&gt;</t>
    </r>
    <r>
      <rPr>
        <sz val="10"/>
        <rFont val="Arial"/>
        <family val="2"/>
      </rPr>
      <t xml:space="preserve"> Gold XXX GB, and i submitted without placing the </t>
    </r>
    <r>
      <rPr>
        <sz val="10"/>
        <color rgb="FFFF0000"/>
        <rFont val="Arial"/>
        <family val="2"/>
      </rPr>
      <t>&lt;discount code&gt;</t>
    </r>
    <r>
      <rPr>
        <sz val="10"/>
        <rFont val="Arial"/>
        <family val="2"/>
      </rPr>
      <t>.. can I cancel and re-order?</t>
    </r>
  </si>
  <si>
    <t>ProductType:iPhone; DiscountCode</t>
  </si>
  <si>
    <r>
      <t>I would like to cancel an order please..</t>
    </r>
    <r>
      <rPr>
        <sz val="10"/>
        <color rgb="FFFF0000"/>
        <rFont val="Arial"/>
        <family val="2"/>
      </rPr>
      <t>&lt;24906222A&gt;</t>
    </r>
  </si>
  <si>
    <r>
      <t>Can i have my new</t>
    </r>
    <r>
      <rPr>
        <sz val="10"/>
        <color rgb="FFFF0000"/>
        <rFont val="Arial"/>
        <family val="2"/>
      </rPr>
      <t xml:space="preserve"> &lt;handset&gt;</t>
    </r>
    <r>
      <rPr>
        <sz val="10"/>
        <rFont val="Arial"/>
        <family val="2"/>
      </rPr>
      <t xml:space="preserve"> posted to me</t>
    </r>
  </si>
  <si>
    <t>ProductType:Mobile Handset</t>
  </si>
  <si>
    <r>
      <t xml:space="preserve">I ordered a new phone and upgraded plan yesterday from an </t>
    </r>
    <r>
      <rPr>
        <sz val="10"/>
        <color rgb="FFFF0000"/>
        <rFont val="Arial"/>
        <family val="2"/>
      </rPr>
      <t>&lt;iPhone 5s&gt;</t>
    </r>
    <r>
      <rPr>
        <sz val="10"/>
        <rFont val="Arial"/>
        <family val="2"/>
      </rPr>
      <t xml:space="preserve"> to an </t>
    </r>
    <r>
      <rPr>
        <sz val="10"/>
        <color rgb="FFFF0000"/>
        <rFont val="Arial"/>
        <family val="2"/>
      </rPr>
      <t>&lt;iPhone 7 Plus&gt;</t>
    </r>
    <r>
      <rPr>
        <sz val="10"/>
        <rFont val="Arial"/>
        <family val="2"/>
      </rPr>
      <t xml:space="preserve">, however today I realised it would be more beneficial to upgrade to an </t>
    </r>
    <r>
      <rPr>
        <sz val="10"/>
        <color rgb="FFFF0000"/>
        <rFont val="Arial"/>
        <family val="2"/>
      </rPr>
      <t>&lt;iPhone 8 Plus&gt;</t>
    </r>
    <r>
      <rPr>
        <sz val="10"/>
        <rFont val="Arial"/>
        <family val="2"/>
      </rPr>
      <t>. Is there any way to change/cancel my original order? My temporary tracking number is TXXXX-XXXX-XXXX-XXXX</t>
    </r>
  </si>
  <si>
    <t>can you transfer me please</t>
  </si>
  <si>
    <r>
      <t xml:space="preserve">I am unable send text messages I can receive them and </t>
    </r>
    <r>
      <rPr>
        <sz val="10"/>
        <color rgb="FFFF0000"/>
        <rFont val="Arial"/>
        <family val="2"/>
      </rPr>
      <t>&lt;phone&gt;</t>
    </r>
    <r>
      <rPr>
        <sz val="10"/>
        <rFont val="Arial"/>
        <family val="2"/>
      </rPr>
      <t xml:space="preserve"> out but it tells me messages fail</t>
    </r>
  </si>
  <si>
    <t>I am receiving duplicate text message responses, I am getting these up to 5 times, so tonight I had a message come through in time frames 6.01pm to 7.09pm the exact same measage</t>
  </si>
  <si>
    <t>my text messages failed to send</t>
  </si>
  <si>
    <t>I paid my bill on 14th September but got email this morning says it hasn't been paid</t>
  </si>
  <si>
    <t>I received a letter saying I hadn't paid my bill when I checked my banking I BPay it on the 10th of September</t>
  </si>
  <si>
    <t>Can you help me with why or how I can actually pay this bill??</t>
  </si>
  <si>
    <r>
      <t xml:space="preserve">I want </t>
    </r>
    <r>
      <rPr>
        <sz val="10"/>
        <color rgb="FFFF0000"/>
        <rFont val="Arial"/>
        <family val="2"/>
      </rPr>
      <t>&lt;phone&gt;</t>
    </r>
    <r>
      <rPr>
        <sz val="10"/>
        <rFont val="Arial"/>
        <family val="2"/>
      </rPr>
      <t xml:space="preserve"> connection</t>
    </r>
  </si>
  <si>
    <r>
      <t xml:space="preserve">I do not know how to connect to the internet with my new </t>
    </r>
    <r>
      <rPr>
        <sz val="10"/>
        <color rgb="FFFF0000"/>
        <rFont val="Arial"/>
        <family val="2"/>
      </rPr>
      <t>&lt;adsl&gt; &lt;modem&gt;</t>
    </r>
  </si>
  <si>
    <r>
      <t xml:space="preserve">I have moved to a new place and wanna get my </t>
    </r>
    <r>
      <rPr>
        <sz val="10"/>
        <color rgb="FFFF0000"/>
        <rFont val="Arial"/>
        <family val="2"/>
      </rPr>
      <t>&lt;wifi&gt;</t>
    </r>
    <r>
      <rPr>
        <sz val="10"/>
        <rFont val="Arial"/>
        <family val="2"/>
      </rPr>
      <t xml:space="preserve"> to be on there</t>
    </r>
  </si>
  <si>
    <t>I just got our internet relocated and we are having troubles plugging it in? Should it be a case of receiving the new nbn &lt;modem&gt; and plugging straight in?</t>
  </si>
  <si>
    <r>
      <t xml:space="preserve">I’ve got a question , there’s something wrong with my nbn </t>
    </r>
    <r>
      <rPr>
        <sz val="10"/>
        <color rgb="FFFF0000"/>
        <rFont val="Arial"/>
        <family val="2"/>
      </rPr>
      <t>&lt;modem&gt;</t>
    </r>
    <r>
      <rPr>
        <sz val="10"/>
        <rFont val="Arial"/>
        <family val="2"/>
      </rPr>
      <t>, you turn it on &amp; the lights flash then turn on &amp; nothing happens anymore? Like it doesn’t work</t>
    </r>
  </si>
  <si>
    <r>
      <t xml:space="preserve">I mean I want buy an </t>
    </r>
    <r>
      <rPr>
        <sz val="10"/>
        <color rgb="FFFF0000"/>
        <rFont val="Arial"/>
        <family val="2"/>
      </rPr>
      <t>&lt;Iphone&gt;</t>
    </r>
  </si>
  <si>
    <r>
      <t xml:space="preserve">what is </t>
    </r>
    <r>
      <rPr>
        <sz val="10"/>
        <color rgb="FFFF0000"/>
        <rFont val="Arial"/>
        <family val="2"/>
      </rPr>
      <t>&lt;iPhone&gt;</t>
    </r>
    <r>
      <rPr>
        <sz val="10"/>
        <rFont val="Arial"/>
        <family val="2"/>
      </rPr>
      <t xml:space="preserve"> XXX gb cost::</t>
    </r>
  </si>
  <si>
    <r>
      <t xml:space="preserve">I am looking to buy the </t>
    </r>
    <r>
      <rPr>
        <sz val="10"/>
        <color rgb="FFFF0000"/>
        <rFont val="Arial"/>
        <family val="2"/>
      </rPr>
      <t>&lt;ipad&gt;</t>
    </r>
    <r>
      <rPr>
        <sz val="10"/>
        <rFont val="Arial"/>
        <family val="2"/>
      </rPr>
      <t xml:space="preserve"> u have</t>
    </r>
  </si>
  <si>
    <r>
      <t xml:space="preserve">Hey I’m looking at getting a new </t>
    </r>
    <r>
      <rPr>
        <sz val="10"/>
        <color rgb="FFFF0000"/>
        <rFont val="Arial"/>
        <family val="2"/>
      </rPr>
      <t>&lt;Apple Watch series 4&gt;</t>
    </r>
  </si>
  <si>
    <t>ProductType:Watch</t>
  </si>
  <si>
    <t>RoamingRequest</t>
  </si>
  <si>
    <t>AccountDetailsCheck, RoamingRequest</t>
  </si>
  <si>
    <r>
      <t>Could you tell me how to add international calls and texts to my account? I want to call/text</t>
    </r>
    <r>
      <rPr>
        <sz val="10"/>
        <color rgb="FFFF0000"/>
        <rFont val="Arial"/>
        <family val="2"/>
      </rPr>
      <t xml:space="preserve"> &lt;UK&gt;</t>
    </r>
    <r>
      <rPr>
        <sz val="10"/>
        <rFont val="Arial"/>
        <family val="2"/>
      </rPr>
      <t>. I was told it would be an extra $10/month</t>
    </r>
  </si>
  <si>
    <r>
      <t xml:space="preserve">i need to activate international roaming for </t>
    </r>
    <r>
      <rPr>
        <sz val="10"/>
        <color rgb="FFFF0000"/>
        <rFont val="Arial"/>
        <family val="2"/>
      </rPr>
      <t>&lt;new zealand&gt;</t>
    </r>
  </si>
  <si>
    <t>Country:NZ</t>
  </si>
  <si>
    <t>Country:UK</t>
  </si>
  <si>
    <t>my service seems to be suspended as i cant make calls or use data however i have paid the $XXX for my payment plan</t>
  </si>
  <si>
    <r>
      <t>Hello I think my</t>
    </r>
    <r>
      <rPr>
        <sz val="10"/>
        <color rgb="FFFF0000"/>
        <rFont val="Arial"/>
        <family val="2"/>
      </rPr>
      <t xml:space="preserve"> &lt;phone&gt;</t>
    </r>
    <r>
      <rPr>
        <sz val="10"/>
        <rFont val="Arial"/>
        <family val="2"/>
      </rPr>
      <t xml:space="preserve"> has been disconnected it I have just paid the bill</t>
    </r>
  </si>
  <si>
    <r>
      <t xml:space="preserve">My </t>
    </r>
    <r>
      <rPr>
        <sz val="10"/>
        <color rgb="FFFF0000"/>
        <rFont val="Arial"/>
        <family val="2"/>
      </rPr>
      <t>&lt;phone&gt;</t>
    </r>
    <r>
      <rPr>
        <sz val="10"/>
        <rFont val="Arial"/>
        <family val="2"/>
      </rPr>
      <t xml:space="preserve"> has remained disconnected after paying my bill</t>
    </r>
  </si>
  <si>
    <r>
      <t xml:space="preserve">I need to change my </t>
    </r>
    <r>
      <rPr>
        <sz val="10"/>
        <color rgb="FFFF0000"/>
        <rFont val="Arial"/>
        <family val="2"/>
      </rPr>
      <t>&lt;direct debit&gt;</t>
    </r>
  </si>
  <si>
    <r>
      <t xml:space="preserve">I’d like to change my </t>
    </r>
    <r>
      <rPr>
        <sz val="10"/>
        <color rgb="FFFF0000"/>
        <rFont val="Arial"/>
        <family val="2"/>
      </rPr>
      <t>&lt;direct debit&gt;</t>
    </r>
  </si>
  <si>
    <r>
      <t xml:space="preserve">My </t>
    </r>
    <r>
      <rPr>
        <sz val="10"/>
        <color rgb="FFFF0000"/>
        <rFont val="Arial"/>
        <family val="2"/>
      </rPr>
      <t>&lt;direct debit&gt;</t>
    </r>
    <r>
      <rPr>
        <sz val="10"/>
        <rFont val="Arial"/>
        <family val="2"/>
      </rPr>
      <t xml:space="preserve"> didn't get set up properly</t>
    </r>
  </si>
  <si>
    <r>
      <t xml:space="preserve">i want to cancel our home </t>
    </r>
    <r>
      <rPr>
        <sz val="10"/>
        <color rgb="FFFF0000"/>
        <rFont val="Arial"/>
        <family val="2"/>
      </rPr>
      <t>&lt;internet&gt;</t>
    </r>
    <r>
      <rPr>
        <sz val="10"/>
        <rFont val="Arial"/>
        <family val="2"/>
      </rPr>
      <t xml:space="preserve"> as we moved out already</t>
    </r>
  </si>
  <si>
    <r>
      <t xml:space="preserve">need to cancel my home </t>
    </r>
    <r>
      <rPr>
        <sz val="10"/>
        <color rgb="FFFF0000"/>
        <rFont val="Arial"/>
        <family val="2"/>
      </rPr>
      <t>&lt;phone&gt;</t>
    </r>
    <r>
      <rPr>
        <sz val="10"/>
        <rFont val="Arial"/>
        <family val="2"/>
      </rPr>
      <t>.</t>
    </r>
  </si>
  <si>
    <r>
      <t>Can you please please credit me a one off of</t>
    </r>
    <r>
      <rPr>
        <sz val="10"/>
        <color rgb="FFFF0000"/>
        <rFont val="Arial"/>
        <family val="2"/>
      </rPr>
      <t xml:space="preserve"> &lt;data&gt;</t>
    </r>
    <r>
      <rPr>
        <sz val="10"/>
        <rFont val="Arial"/>
        <family val="2"/>
      </rPr>
      <t>.</t>
    </r>
  </si>
  <si>
    <r>
      <t xml:space="preserve">Need more </t>
    </r>
    <r>
      <rPr>
        <sz val="10"/>
        <color rgb="FFFF0000"/>
        <rFont val="Arial"/>
        <family val="2"/>
      </rPr>
      <t>&lt;data&gt;</t>
    </r>
    <r>
      <rPr>
        <sz val="10"/>
        <rFont val="Arial"/>
        <family val="2"/>
      </rPr>
      <t xml:space="preserve"> mate</t>
    </r>
  </si>
  <si>
    <t>how do I recharge the $30 for 20 gig</t>
  </si>
  <si>
    <r>
      <t xml:space="preserve">is there a way I can purchase more </t>
    </r>
    <r>
      <rPr>
        <sz val="10"/>
        <color rgb="FFFF0000"/>
        <rFont val="Arial"/>
        <family val="2"/>
      </rPr>
      <t>&lt;data&gt;</t>
    </r>
    <r>
      <rPr>
        <sz val="10"/>
        <rFont val="Arial"/>
        <family val="2"/>
      </rPr>
      <t xml:space="preserve"> or add extra data to my plan. Just while I am out of wifi</t>
    </r>
  </si>
  <si>
    <t>Can i give you my account details?</t>
  </si>
  <si>
    <r>
      <t>I would like to check my payout figure on my</t>
    </r>
    <r>
      <rPr>
        <sz val="10"/>
        <color rgb="FFFF0000"/>
        <rFont val="Arial"/>
        <family val="2"/>
      </rPr>
      <t xml:space="preserve"> &lt;phone&gt;</t>
    </r>
  </si>
  <si>
    <t>EarlyExitFeeRequest</t>
  </si>
  <si>
    <r>
      <t>How much does it cost to get out of my contract for two mobile</t>
    </r>
    <r>
      <rPr>
        <sz val="10"/>
        <color rgb="FFFF0000"/>
        <rFont val="Arial"/>
        <family val="2"/>
      </rPr>
      <t xml:space="preserve"> &lt;phones&gt;</t>
    </r>
  </si>
  <si>
    <r>
      <t>Im no longer receiving</t>
    </r>
    <r>
      <rPr>
        <sz val="10"/>
        <color rgb="FFFF0000"/>
        <rFont val="Arial"/>
        <family val="2"/>
      </rPr>
      <t xml:space="preserve"> &lt;email&gt;</t>
    </r>
    <r>
      <rPr>
        <sz val="10"/>
        <rFont val="Arial"/>
        <family val="2"/>
      </rPr>
      <t xml:space="preserve"> from my employer. Their email is xxx@xxx.xxx</t>
    </r>
  </si>
  <si>
    <r>
      <t xml:space="preserve">Cannot send or receive emails with my </t>
    </r>
    <r>
      <rPr>
        <sz val="10"/>
        <color rgb="FFFF0000"/>
        <rFont val="Arial"/>
        <family val="2"/>
      </rPr>
      <t>&lt;email&gt;</t>
    </r>
    <r>
      <rPr>
        <sz val="10"/>
        <rFont val="Arial"/>
        <family val="2"/>
      </rPr>
      <t xml:space="preserve"> address xxx@xxx.xxx Nothing the past 24 hours in webmail</t>
    </r>
  </si>
  <si>
    <t>EmailComplain</t>
  </si>
  <si>
    <r>
      <t xml:space="preserve">I’m trying to check the status of my </t>
    </r>
    <r>
      <rPr>
        <sz val="10"/>
        <color rgb="FFFF0000"/>
        <rFont val="Arial"/>
        <family val="2"/>
      </rPr>
      <t>&lt;internet&gt;</t>
    </r>
    <r>
      <rPr>
        <sz val="10"/>
        <rFont val="Arial"/>
        <family val="2"/>
      </rPr>
      <t xml:space="preserve"> relocation request</t>
    </r>
  </si>
  <si>
    <r>
      <t xml:space="preserve">I have been waiting 4 days for my relocation to be completed. I was asked for a proof of tendency which ive provided and 3 days later still no </t>
    </r>
    <r>
      <rPr>
        <sz val="10"/>
        <color rgb="FFFF0000"/>
        <rFont val="Arial"/>
        <family val="2"/>
      </rPr>
      <t>&lt;internet&gt;</t>
    </r>
  </si>
  <si>
    <t>i booked a relocation of my internet</t>
  </si>
  <si>
    <t>I would like to cancel my month to month phone plan as I no longer require the data associated with that plan</t>
  </si>
  <si>
    <t>I'd like to arrange to disconnect one of my mobile broadband numbers please</t>
  </si>
  <si>
    <t>VoicemailRequest</t>
  </si>
  <si>
    <t>DataRolloverRequest</t>
  </si>
  <si>
    <r>
      <t>Hi John, this month I topped up before my expiry date for</t>
    </r>
    <r>
      <rPr>
        <sz val="10"/>
        <color rgb="FFFF0000"/>
        <rFont val="Arial"/>
        <family val="2"/>
      </rPr>
      <t xml:space="preserve"> &lt;prepaid plan&gt;</t>
    </r>
    <r>
      <rPr>
        <sz val="10"/>
        <rFont val="Arial"/>
        <family val="2"/>
      </rPr>
      <t xml:space="preserve"> and text I received said data would roll over but it hasn’t. I had 10g left last month and it never came across. Can you tell me what’s going on?</t>
    </r>
  </si>
  <si>
    <t xml:space="preserve">I reported an issue with service in our home </t>
  </si>
  <si>
    <t>I want to cancle my internet</t>
  </si>
  <si>
    <t>I would like to know what happens now about being connected to NBN, as it is being rolled out in my area</t>
  </si>
  <si>
    <t>NBNRequest</t>
  </si>
  <si>
    <t>my nbn keeps cutting out and this is becoming a regular occurrence.</t>
  </si>
  <si>
    <t>NBNComplain</t>
  </si>
  <si>
    <t>ServiceRestore</t>
  </si>
  <si>
    <t>I already have received it and just want to log in to use the app</t>
  </si>
  <si>
    <r>
      <t>I need the</t>
    </r>
    <r>
      <rPr>
        <sz val="10"/>
        <color rgb="FFFF0000"/>
        <rFont val="Arial"/>
        <family val="2"/>
      </rPr>
      <t xml:space="preserve"> &lt;serial number&gt;</t>
    </r>
    <r>
      <rPr>
        <sz val="10"/>
        <rFont val="Arial"/>
        <family val="2"/>
      </rPr>
      <t xml:space="preserve"> of the handset. </t>
    </r>
  </si>
  <si>
    <t>DeviceDetails:Serial Number</t>
  </si>
  <si>
    <r>
      <t xml:space="preserve">What’s the difference between xr and xs in the new </t>
    </r>
    <r>
      <rPr>
        <sz val="10"/>
        <color rgb="FFFF0000"/>
        <rFont val="Arial"/>
        <family val="2"/>
      </rPr>
      <t>&lt;iPhone X</t>
    </r>
    <r>
      <rPr>
        <sz val="11"/>
        <color rgb="FFFF0000"/>
        <rFont val="Arial"/>
        <family val="2"/>
      </rPr>
      <t>&gt;</t>
    </r>
  </si>
  <si>
    <t>just wonder if I can change my number under my contract</t>
  </si>
  <si>
    <t>I would like to change my number</t>
  </si>
  <si>
    <r>
      <t>I started a plan with 2 new phones on it, and chose to use our numbers from</t>
    </r>
    <r>
      <rPr>
        <sz val="10"/>
        <color rgb="FFFF0000"/>
        <rFont val="Arial"/>
        <family val="2"/>
      </rPr>
      <t xml:space="preserve"> &lt;amaysim&gt;</t>
    </r>
  </si>
  <si>
    <t>I would like information on roaming.</t>
  </si>
  <si>
    <t>RoamingInformationRequest</t>
  </si>
  <si>
    <t>just seeing if voicemail is activated on mobile 0438338337</t>
  </si>
  <si>
    <t>i was just wondering how I find my reciept for my mobile? I need it for insurance purposes</t>
  </si>
  <si>
    <t>ReceiptRequest</t>
  </si>
  <si>
    <t>TranscriptRequest</t>
  </si>
  <si>
    <r>
      <t xml:space="preserve">I need to switch to </t>
    </r>
    <r>
      <rPr>
        <sz val="10"/>
        <color rgb="FFFF0000"/>
        <rFont val="Arial"/>
        <family val="2"/>
      </rPr>
      <t>&lt;email&gt;</t>
    </r>
    <r>
      <rPr>
        <sz val="10"/>
        <rFont val="Arial"/>
        <family val="2"/>
      </rPr>
      <t xml:space="preserve"> bills</t>
    </r>
  </si>
  <si>
    <t xml:space="preserve">can you please help me get caller id on my phone it comes up private all the time </t>
  </si>
  <si>
    <t>I would like to set up call waiting for my number</t>
  </si>
  <si>
    <t>I do have 2 numbers, any chance for data sharing</t>
  </si>
  <si>
    <t>i want to have an extra emai address</t>
  </si>
  <si>
    <t>i was to get a call back about discounts on my fetch srvice</t>
  </si>
  <si>
    <t>FetchTVBillEnquire</t>
  </si>
  <si>
    <t>what sports are on the sports channel? specially can I watch the golf on fetch??</t>
  </si>
  <si>
    <t>FetchTVDetailsRequest</t>
  </si>
  <si>
    <t>I just wanted to know how do I get another fetch remote?</t>
  </si>
  <si>
    <t>I have a fetch tv mini &amp; it’s asking for an activation code.</t>
  </si>
  <si>
    <t>FetchTVActivationCodeRequest</t>
  </si>
  <si>
    <t>I need to add a police report number to my exisiting insurance claim please</t>
  </si>
  <si>
    <t>what is the speed of your mobile broadband</t>
  </si>
  <si>
    <t>InternetOptionsEnquire</t>
  </si>
  <si>
    <t>StartDateEnquire</t>
  </si>
  <si>
    <r>
      <t xml:space="preserve">I have just recharged my </t>
    </r>
    <r>
      <rPr>
        <sz val="10"/>
        <color rgb="FFFF0000"/>
        <rFont val="Arial"/>
        <family val="2"/>
      </rPr>
      <t>&lt;mobile&gt;</t>
    </r>
    <r>
      <rPr>
        <sz val="10"/>
        <rFont val="Arial"/>
        <family val="2"/>
      </rPr>
      <t xml:space="preserve"> broadband account. How long does it take to hit the account?</t>
    </r>
  </si>
  <si>
    <t>ModemServiceEnquire</t>
  </si>
  <si>
    <t>sent a new modem router because I was having constant network drop outs. The drop outs seem to have stopped and are all fixed, however the router itself keeps dropping out for devices connected to wifi</t>
  </si>
  <si>
    <t>HandsetRepair</t>
  </si>
  <si>
    <t xml:space="preserve">i have a phone that needs repair the charcher port is loose </t>
  </si>
  <si>
    <t>I just want to block calling mobile numbers from my home phone</t>
  </si>
  <si>
    <t>CallDivert</t>
  </si>
  <si>
    <r>
      <t xml:space="preserve">Why can’t I transfer my number to </t>
    </r>
    <r>
      <rPr>
        <sz val="10"/>
        <color rgb="FFFF0000"/>
        <rFont val="Arial"/>
        <family val="2"/>
      </rPr>
      <t>&lt;kogan&gt;</t>
    </r>
    <r>
      <rPr>
        <sz val="10"/>
        <rFont val="Arial"/>
        <family val="2"/>
      </rPr>
      <t>?</t>
    </r>
  </si>
  <si>
    <t>RoamingCancel</t>
  </si>
  <si>
    <t>Could you please put a block on my phone I've missed places my phone</t>
  </si>
  <si>
    <t>PhoneBlock</t>
  </si>
  <si>
    <t>SimCancel</t>
  </si>
  <si>
    <t xml:space="preserve">Can I have the sim card cancelled please.. and is there anyway of having the device replaced? </t>
  </si>
  <si>
    <t>BalanceCheck</t>
  </si>
  <si>
    <t>I was just wondering if I had payed my bill on my phone</t>
  </si>
  <si>
    <t>RefundRequest</t>
  </si>
  <si>
    <t>can you please undo the recharge</t>
  </si>
  <si>
    <t>why is my data on go that much please?</t>
  </si>
  <si>
    <t>I recharged a 30 dollar recharged yesterday morning and it's still hasn't been added did though XXX</t>
  </si>
  <si>
    <t>I would like to activate my sim</t>
  </si>
  <si>
    <t>SimActivate</t>
  </si>
  <si>
    <t>can you help me to resolve my problems connecting to the internet</t>
  </si>
  <si>
    <t>InternetSetup</t>
  </si>
  <si>
    <t>I can’t seem to make a account??</t>
  </si>
  <si>
    <t>I wish to be transferred to a supervisor immediately as this is an ongoing issue</t>
  </si>
  <si>
    <r>
      <t>I would like to change my</t>
    </r>
    <r>
      <rPr>
        <sz val="10"/>
        <color rgb="FFFF0000"/>
        <rFont val="Arial"/>
        <family val="2"/>
      </rPr>
      <t xml:space="preserve"> &lt;prepaid plan&gt;</t>
    </r>
  </si>
  <si>
    <t>I need to pay my account which is due today.</t>
  </si>
  <si>
    <t>email transcript</t>
  </si>
  <si>
    <t>I am having issues with my sons phone that is linked to my account</t>
  </si>
  <si>
    <t>My internet is very slow Tonight can u please refresh the line</t>
  </si>
  <si>
    <t>I need to set up a 10$ sim with 5gb and I want to port my number</t>
  </si>
  <si>
    <r>
      <t xml:space="preserve">i wanna upgrade to </t>
    </r>
    <r>
      <rPr>
        <sz val="10"/>
        <color rgb="FFFF0000"/>
        <rFont val="Arial"/>
        <family val="2"/>
      </rPr>
      <t>&lt;iphone xs&gt;</t>
    </r>
  </si>
  <si>
    <t>InternationalCallPurchase</t>
  </si>
  <si>
    <r>
      <t xml:space="preserve">Can i pay my bill in </t>
    </r>
    <r>
      <rPr>
        <sz val="10"/>
        <color rgb="FFFF0000"/>
        <rFont val="Arial"/>
        <family val="2"/>
      </rPr>
      <t>&lt;cash&gt;</t>
    </r>
    <r>
      <rPr>
        <sz val="10"/>
        <rFont val="Arial"/>
        <family val="2"/>
      </rPr>
      <t xml:space="preserve"> at the pist office</t>
    </r>
  </si>
  <si>
    <t>PayMethod:Cash</t>
  </si>
  <si>
    <t xml:space="preserve">I'm trying to set up a prepaid SIM card </t>
  </si>
  <si>
    <r>
      <t xml:space="preserve">im trying to recharge with a </t>
    </r>
    <r>
      <rPr>
        <sz val="10"/>
        <color rgb="FFFF0000"/>
        <rFont val="Arial"/>
        <family val="2"/>
      </rPr>
      <t>&lt;credit card&gt;</t>
    </r>
  </si>
  <si>
    <t>NumberLink</t>
  </si>
  <si>
    <r>
      <t xml:space="preserve">I just wanted to check that my </t>
    </r>
    <r>
      <rPr>
        <sz val="10"/>
        <color rgb="FFFF0000"/>
        <rFont val="Arial"/>
        <family val="2"/>
      </rPr>
      <t>&lt;travel package&gt;</t>
    </r>
    <r>
      <rPr>
        <sz val="10"/>
        <rFont val="Arial"/>
        <family val="2"/>
      </rPr>
      <t xml:space="preserve"> will expire at the end of today</t>
    </r>
  </si>
  <si>
    <r>
      <t xml:space="preserve">im trying to recharge with a </t>
    </r>
    <r>
      <rPr>
        <sz val="10"/>
        <color rgb="FFFF0000"/>
        <rFont val="Arial"/>
        <family val="2"/>
      </rPr>
      <t>&lt;credit card&gt;</t>
    </r>
    <r>
      <rPr>
        <sz val="10"/>
        <rFont val="Arial"/>
        <family val="2"/>
      </rPr>
      <t xml:space="preserve"> and it wont let me</t>
    </r>
  </si>
  <si>
    <r>
      <t>I have just cancelled my service for 0402246446 because the</t>
    </r>
    <r>
      <rPr>
        <sz val="10"/>
        <color rgb="FFFF0000"/>
        <rFont val="Arial"/>
        <family val="2"/>
      </rPr>
      <t xml:space="preserve"> &lt;phone&gt;</t>
    </r>
    <r>
      <rPr>
        <sz val="10"/>
        <rFont val="Arial"/>
        <family val="2"/>
      </rPr>
      <t xml:space="preserve"> has been lost. However I have been paying a monthly amount for device insurance. How do I claim for the phone on insurance?</t>
    </r>
  </si>
  <si>
    <t>how do I access my voicemail whilst roaming</t>
  </si>
  <si>
    <t>I'm just having trouble trying to replace my SIM card</t>
  </si>
  <si>
    <t>I dont have service here in Australia and I want to buy another 50 gb for my pocket wifi</t>
  </si>
  <si>
    <t>I was just wondering would you be able to tell me the figure that my plan is sitting at the momment to pay out my plan ?</t>
  </si>
  <si>
    <t xml:space="preserve">I'm just enquiring about what bundles are available for mobile/broadband? </t>
  </si>
  <si>
    <t>SalesEnquire</t>
  </si>
  <si>
    <t>PaymentExtend</t>
  </si>
  <si>
    <t>I just paid my over due bill of $XXX.81 and I have a bill that was also due a few days ago. I’m just wanting an extension on that bill for 14 days from today</t>
  </si>
  <si>
    <r>
      <t xml:space="preserve">I was looking to upgrade my current plan to the $35 for 30GB BYO phone </t>
    </r>
    <r>
      <rPr>
        <sz val="10"/>
        <color rgb="FFFF0000"/>
        <rFont val="Arial"/>
        <family val="2"/>
      </rPr>
      <t>&lt;sim&gt;</t>
    </r>
    <r>
      <rPr>
        <sz val="10"/>
        <rFont val="Arial"/>
        <family val="2"/>
      </rPr>
      <t xml:space="preserve"> plan, from my current plan. For phone number 0411143045</t>
    </r>
  </si>
  <si>
    <t>i tried setting up the modem and wifi gateway but i am getting error XXX on the cable modem self provisioning page</t>
  </si>
  <si>
    <r>
      <t xml:space="preserve">this is my first time recharging and unfortunately, I’m getting an error when trying to recharge using my </t>
    </r>
    <r>
      <rPr>
        <sz val="10"/>
        <color rgb="FFFF0000"/>
        <rFont val="Arial"/>
        <family val="2"/>
      </rPr>
      <t>&lt;credit card&gt;</t>
    </r>
    <r>
      <rPr>
        <sz val="10"/>
        <rFont val="Arial"/>
        <family val="2"/>
      </rPr>
      <t>.</t>
    </r>
  </si>
  <si>
    <r>
      <t xml:space="preserve">I’ve updated my </t>
    </r>
    <r>
      <rPr>
        <sz val="10"/>
        <color rgb="FFFF0000"/>
        <rFont val="Arial"/>
        <family val="2"/>
      </rPr>
      <t>&lt;iPhone XS MAX&gt;</t>
    </r>
    <r>
      <rPr>
        <sz val="10"/>
        <rFont val="Arial"/>
        <family val="2"/>
      </rPr>
      <t xml:space="preserve"> to iOS 12.1 and wondered how I can use the esim service?</t>
    </r>
  </si>
  <si>
    <t>I am overseas and hade my plan out on hold and I’m coming home earlier than expected and would like to take my plan off hold</t>
  </si>
  <si>
    <t>I'm trying to get my bill and account for number XXX XXX XXX keeps coming up with an old number of mine is XXX XXX XXX I need to delete that account as well</t>
  </si>
  <si>
    <r>
      <t xml:space="preserve">Hi, could you tell me what my tracking number is for order </t>
    </r>
    <r>
      <rPr>
        <sz val="10"/>
        <color rgb="FFFF0000"/>
        <rFont val="Arial"/>
        <family val="2"/>
      </rPr>
      <t>&lt;29253024A&gt;</t>
    </r>
  </si>
  <si>
    <r>
      <t xml:space="preserve">i want to cancel my </t>
    </r>
    <r>
      <rPr>
        <sz val="10"/>
        <color rgb="FFFF0000"/>
        <rFont val="Arial"/>
        <family val="2"/>
      </rPr>
      <t>&lt;internet&gt;</t>
    </r>
    <r>
      <rPr>
        <sz val="10"/>
        <rFont val="Arial"/>
        <family val="2"/>
      </rPr>
      <t xml:space="preserve"> contract</t>
    </r>
  </si>
  <si>
    <r>
      <t xml:space="preserve">I want to know if if not available now but if I am eligible for a </t>
    </r>
    <r>
      <rPr>
        <sz val="10"/>
        <color rgb="FFFF0000"/>
        <rFont val="Arial"/>
        <family val="2"/>
      </rPr>
      <t>&lt;phone&gt;</t>
    </r>
    <r>
      <rPr>
        <sz val="10"/>
        <rFont val="Arial"/>
        <family val="2"/>
      </rPr>
      <t xml:space="preserve"> upgrade at all</t>
    </r>
  </si>
  <si>
    <t>LoginHelp</t>
  </si>
  <si>
    <r>
      <t xml:space="preserve">just want to pay my </t>
    </r>
    <r>
      <rPr>
        <sz val="10"/>
        <color rgb="FFFF0000"/>
        <rFont val="Arial"/>
        <family val="2"/>
      </rPr>
      <t>&lt;NBN&gt;</t>
    </r>
    <r>
      <rPr>
        <sz val="10"/>
        <rFont val="Arial"/>
        <family val="2"/>
      </rPr>
      <t xml:space="preserve"> please</t>
    </r>
  </si>
  <si>
    <t>I have made payment and would like my services restored please, reference number: XXXX-XXXX-XXXX-XXXX</t>
  </si>
  <si>
    <t>I want international roaming activated</t>
  </si>
  <si>
    <t>I can’t connect to the internet since last night</t>
  </si>
  <si>
    <t>Ive just paid the last of my overdue amount on my bill, when will my phone be re connected</t>
  </si>
  <si>
    <t xml:space="preserve">can I get the travel pack </t>
  </si>
  <si>
    <t>I wish to active two sims</t>
  </si>
  <si>
    <t>I don’t want to get my phone cut off because I need to go on a payment plan</t>
  </si>
  <si>
    <t>I made a payment actually 2 payments on my bill but I notice it hasn’t come off the balance</t>
  </si>
  <si>
    <t>I can not active the replacement sim for my number</t>
  </si>
  <si>
    <t>I have just paid an overdue account and would like an extension on my due amount</t>
  </si>
  <si>
    <t xml:space="preserve">I recently signed up to the 30GB a month BYOD plan which doesn’t seem to have kicked in on my plan yet, are you able to have a look into that </t>
  </si>
  <si>
    <t>I would like to cancel my auto recharge please and I cant work out how to do it</t>
  </si>
  <si>
    <t>I tried doing the four hour wait with my sim so it will work but it didn’t?</t>
  </si>
  <si>
    <r>
      <t xml:space="preserve">i am an existing customer on a XXX </t>
    </r>
    <r>
      <rPr>
        <sz val="10"/>
        <color rgb="FFFF0000"/>
        <rFont val="Arial"/>
        <family val="2"/>
      </rPr>
      <t>&lt;SIM&gt;</t>
    </r>
    <r>
      <rPr>
        <sz val="10"/>
        <rFont val="Arial"/>
        <family val="2"/>
      </rPr>
      <t xml:space="preserve"> ONLY PLAN want to know if calls to Samoa are included in the international minuts of the plan</t>
    </r>
  </si>
  <si>
    <t>I'm trying to reactivate my fetch but have forgotten the pin . How can I reset it?</t>
  </si>
  <si>
    <t>I dont know my order number but I'm just wondering when my iPad is ganna get delivered</t>
  </si>
  <si>
    <r>
      <t xml:space="preserve">my </t>
    </r>
    <r>
      <rPr>
        <sz val="10"/>
        <color rgb="FFFF0000"/>
        <rFont val="Arial"/>
        <family val="2"/>
      </rPr>
      <t>&lt;phone&gt;</t>
    </r>
    <r>
      <rPr>
        <sz val="10"/>
        <rFont val="Arial"/>
        <family val="2"/>
      </rPr>
      <t xml:space="preserve"> is showing SOS only for two days</t>
    </r>
  </si>
  <si>
    <t xml:space="preserve">I recharged last october 29 but i was never able to use it, the $30 was already credited in my card but every time i text it says i am out of credit. </t>
  </si>
  <si>
    <r>
      <t xml:space="preserve">Hi can you tell me if my service has been restricted please? I’ve had no internet connection at all since </t>
    </r>
    <r>
      <rPr>
        <sz val="10"/>
        <color rgb="FFFF0000"/>
        <rFont val="Arial"/>
        <family val="2"/>
      </rPr>
      <t>&lt;last night&gt;</t>
    </r>
  </si>
  <si>
    <t>Time</t>
  </si>
  <si>
    <t>Amount</t>
  </si>
  <si>
    <r>
      <t xml:space="preserve">I am just advising of a payment i just nade of </t>
    </r>
    <r>
      <rPr>
        <sz val="10"/>
        <color rgb="FFFF0000"/>
        <rFont val="Arial"/>
        <family val="2"/>
      </rPr>
      <t>&lt;$XXX.71&gt;</t>
    </r>
  </si>
  <si>
    <r>
      <t xml:space="preserve">I sent a </t>
    </r>
    <r>
      <rPr>
        <sz val="10"/>
        <color rgb="FFFF0000"/>
        <rFont val="Arial"/>
        <family val="2"/>
      </rPr>
      <t>&lt;direct debit&gt;</t>
    </r>
    <r>
      <rPr>
        <sz val="10"/>
        <rFont val="Arial"/>
        <family val="2"/>
      </rPr>
      <t xml:space="preserve"> form in. I can see the credit card number has changed but it still says manual payments. Can you update.</t>
    </r>
  </si>
  <si>
    <r>
      <t xml:space="preserve">Am I able to cancelt eh </t>
    </r>
    <r>
      <rPr>
        <sz val="10"/>
        <color rgb="FFFF0000"/>
        <rFont val="Arial"/>
        <family val="2"/>
      </rPr>
      <t>&lt;SIM plan&gt;</t>
    </r>
    <r>
      <rPr>
        <sz val="10"/>
        <rFont val="Arial"/>
        <family val="2"/>
      </rPr>
      <t xml:space="preserve"> and go back and order the 24 month phone and SIM?</t>
    </r>
  </si>
  <si>
    <t>FetchTVSetup</t>
  </si>
  <si>
    <t>Number</t>
  </si>
  <si>
    <t>PhoneNumber</t>
  </si>
  <si>
    <r>
      <t xml:space="preserve">can u help me to upgrade my </t>
    </r>
    <r>
      <rPr>
        <sz val="10"/>
        <color rgb="FFFF0000"/>
        <rFont val="Arial"/>
        <family val="2"/>
      </rPr>
      <t>&lt;simplan&gt;</t>
    </r>
    <r>
      <rPr>
        <sz val="10"/>
        <rFont val="Arial"/>
        <family val="2"/>
      </rPr>
      <t xml:space="preserve"> number pls </t>
    </r>
    <r>
      <rPr>
        <sz val="10"/>
        <color rgb="FFFF0000"/>
        <rFont val="Arial"/>
        <family val="2"/>
      </rPr>
      <t>&lt;0423419140&gt;</t>
    </r>
  </si>
  <si>
    <t>Amount; ValueContainer</t>
  </si>
  <si>
    <r>
      <t xml:space="preserve">just got my bill and received a </t>
    </r>
    <r>
      <rPr>
        <sz val="10"/>
        <color rgb="FFFF0000"/>
        <rFont val="Arial"/>
        <family val="2"/>
      </rPr>
      <t>&lt;late payment fee&gt;</t>
    </r>
    <r>
      <rPr>
        <sz val="10"/>
        <rFont val="Arial"/>
        <family val="2"/>
      </rPr>
      <t>. I am not very happy about it and would wish it to be waived.</t>
    </r>
  </si>
  <si>
    <t>Complaint</t>
  </si>
  <si>
    <t>I’ve received my modem and it’s all plugged in. The lights are flashing as required but it’s not connecting. Is this because it doesn’t formally activate until the 5th? If so, is there a way to activate it sooner? Thanks!</t>
  </si>
  <si>
    <r>
      <t>Hi I don’t seem to be able to track my order</t>
    </r>
    <r>
      <rPr>
        <sz val="10"/>
        <color rgb="FFFF0000"/>
        <rFont val="Arial"/>
        <family val="2"/>
      </rPr>
      <t xml:space="preserve"> &lt;31525512A&gt;</t>
    </r>
  </si>
  <si>
    <r>
      <t xml:space="preserve">I just wanted to get an extension on my </t>
    </r>
    <r>
      <rPr>
        <sz val="10"/>
        <color rgb="FFFF0000"/>
        <rFont val="Arial"/>
        <family val="2"/>
      </rPr>
      <t>&lt;phone&gt;</t>
    </r>
    <r>
      <rPr>
        <sz val="10"/>
        <rFont val="Arial"/>
        <family val="2"/>
      </rPr>
      <t xml:space="preserve"> bill </t>
    </r>
  </si>
  <si>
    <r>
      <t xml:space="preserve">we're transferring from </t>
    </r>
    <r>
      <rPr>
        <sz val="10"/>
        <color rgb="FFFF0000"/>
        <rFont val="Arial"/>
        <family val="2"/>
      </rPr>
      <t>&lt;Virgin&gt;</t>
    </r>
    <r>
      <rPr>
        <sz val="10"/>
        <rFont val="Arial"/>
        <family val="2"/>
      </rPr>
      <t xml:space="preserve"> to you, we have the new sim - now what? </t>
    </r>
  </si>
  <si>
    <r>
      <t xml:space="preserve">I need a new verification </t>
    </r>
    <r>
      <rPr>
        <sz val="10"/>
        <color rgb="FFFF0000"/>
        <rFont val="Arial"/>
        <family val="2"/>
      </rPr>
      <t>&lt;email&gt;</t>
    </r>
    <r>
      <rPr>
        <sz val="10"/>
        <rFont val="Arial"/>
        <family val="2"/>
      </rPr>
      <t xml:space="preserve"> sent to my email so I can confirm it is the correct email address in order to set up a </t>
    </r>
    <r>
      <rPr>
        <sz val="10"/>
        <color rgb="FFFF0000"/>
        <rFont val="Arial"/>
        <family val="2"/>
      </rPr>
      <t>&lt;direct debit&gt;</t>
    </r>
  </si>
  <si>
    <t xml:space="preserve">Can we cancel our contract with you as its unfair we are paying a ridiculous amount of money for poor service and connection. </t>
  </si>
  <si>
    <r>
      <t>I want to activate my sim card</t>
    </r>
    <r>
      <rPr>
        <sz val="10"/>
        <color rgb="FFFF0000"/>
        <rFont val="Arial"/>
        <family val="2"/>
      </rPr>
      <t xml:space="preserve"> &lt;pre paid&gt;</t>
    </r>
  </si>
  <si>
    <r>
      <t xml:space="preserve">can you tell me when I’ll receive my </t>
    </r>
    <r>
      <rPr>
        <sz val="10"/>
        <color rgb="FFFF0000"/>
        <rFont val="Arial"/>
        <family val="2"/>
      </rPr>
      <t>&lt;modem&gt;</t>
    </r>
    <r>
      <rPr>
        <sz val="10"/>
        <rFont val="Arial"/>
        <family val="2"/>
      </rPr>
      <t>?</t>
    </r>
  </si>
  <si>
    <t>AccessoryType:Modem</t>
  </si>
  <si>
    <r>
      <t xml:space="preserve">I have a bill due on the </t>
    </r>
    <r>
      <rPr>
        <sz val="10"/>
        <color rgb="FFFF0000"/>
        <rFont val="Arial"/>
        <family val="2"/>
      </rPr>
      <t>&lt;9th nov&gt;</t>
    </r>
    <r>
      <rPr>
        <sz val="10"/>
        <rFont val="Arial"/>
        <family val="2"/>
      </rPr>
      <t xml:space="preserve">, and I want to know if it’s ok to pay it on the </t>
    </r>
    <r>
      <rPr>
        <sz val="10"/>
        <color rgb="FFFF0000"/>
        <rFont val="Arial"/>
        <family val="2"/>
      </rPr>
      <t>&lt;15th&gt;</t>
    </r>
    <r>
      <rPr>
        <sz val="10"/>
        <rFont val="Arial"/>
        <family val="2"/>
      </rPr>
      <t>.. do I have to get an extension ?</t>
    </r>
  </si>
  <si>
    <t>Date</t>
  </si>
  <si>
    <t>I was wondering if I can upgrade my phone to the xr</t>
  </si>
  <si>
    <t xml:space="preserve">Hello how are you I was wondering if I can upgrade my phone to the xr </t>
  </si>
  <si>
    <r>
      <t xml:space="preserve">I have exactly </t>
    </r>
    <r>
      <rPr>
        <sz val="10"/>
        <color rgb="FFFF0000"/>
        <rFont val="Arial"/>
        <family val="2"/>
      </rPr>
      <t>&lt;$3&gt;</t>
    </r>
    <r>
      <rPr>
        <sz val="10"/>
        <rFont val="Arial"/>
        <family val="2"/>
      </rPr>
      <t xml:space="preserve"> </t>
    </r>
    <r>
      <rPr>
        <sz val="10"/>
        <color rgb="FFFF0000"/>
        <rFont val="Arial"/>
        <family val="2"/>
      </rPr>
      <t>&lt;credit&gt;</t>
    </r>
    <r>
      <rPr>
        <sz val="10"/>
        <rFont val="Arial"/>
        <family val="2"/>
      </rPr>
      <t xml:space="preserve"> which is what I need for the day I can go on the internet but I cannot send a txt message as I don’t have txt credit apparently</t>
    </r>
  </si>
  <si>
    <r>
      <t xml:space="preserve">I am on a </t>
    </r>
    <r>
      <rPr>
        <sz val="10"/>
        <color rgb="FFFF0000"/>
        <rFont val="Arial"/>
        <family val="2"/>
      </rPr>
      <t>&lt;30gb&gt;</t>
    </r>
    <r>
      <rPr>
        <sz val="10"/>
        <rFont val="Arial"/>
        <family val="2"/>
      </rPr>
      <t xml:space="preserve"> plan..however only first month I was given 30gb</t>
    </r>
  </si>
  <si>
    <t>Plan:30GB</t>
  </si>
  <si>
    <r>
      <t xml:space="preserve">I am travelling to </t>
    </r>
    <r>
      <rPr>
        <sz val="10"/>
        <color rgb="FFFF0000"/>
        <rFont val="Arial"/>
        <family val="2"/>
      </rPr>
      <t>&lt;America&gt;</t>
    </r>
    <r>
      <rPr>
        <sz val="10"/>
        <rFont val="Arial"/>
        <family val="2"/>
      </rPr>
      <t xml:space="preserve"> on Sunday and want to know if I need a international travel card?</t>
    </r>
  </si>
  <si>
    <t>Country:US</t>
  </si>
  <si>
    <t>just wanting to check when my contract runs out</t>
  </si>
  <si>
    <t xml:space="preserve">nee ding help acessing my account, not sure if my email xxx@xxx.xxx is registered. </t>
  </si>
  <si>
    <t>I have 2 prepaid numbers ATM problem is I can't remember 1 of them</t>
  </si>
  <si>
    <r>
      <t xml:space="preserve">I have </t>
    </r>
    <r>
      <rPr>
        <sz val="10"/>
        <color rgb="FFFF0000"/>
        <rFont val="Arial"/>
        <family val="2"/>
      </rPr>
      <t>&lt;2&gt; &lt;prepaid&gt;</t>
    </r>
    <r>
      <rPr>
        <sz val="10"/>
        <rFont val="Arial"/>
        <family val="2"/>
      </rPr>
      <t xml:space="preserve"> numbers ATM problem is I can't remember 1 of them</t>
    </r>
  </si>
  <si>
    <r>
      <t xml:space="preserve">I need to speak to someone from the finance team about my bill but I can’t call the number I was provided with as my </t>
    </r>
    <r>
      <rPr>
        <sz val="10"/>
        <color rgb="FFFF0000"/>
        <rFont val="Arial"/>
        <family val="2"/>
      </rPr>
      <t>&lt;phone&gt;</t>
    </r>
    <r>
      <rPr>
        <sz val="10"/>
        <rFont val="Arial"/>
        <family val="2"/>
      </rPr>
      <t xml:space="preserve"> was cut off.</t>
    </r>
  </si>
  <si>
    <t>I requested to extend my bill, and she did it but I have not received a confirmation text and I was just wondering if it still is extended</t>
  </si>
  <si>
    <t>l just wondering if you could track my phone order please</t>
  </si>
  <si>
    <r>
      <t xml:space="preserve">l just wondering if you could track my </t>
    </r>
    <r>
      <rPr>
        <sz val="10"/>
        <color rgb="FFFF0000"/>
        <rFont val="Arial"/>
        <family val="2"/>
      </rPr>
      <t>&lt;phone&gt;</t>
    </r>
    <r>
      <rPr>
        <sz val="10"/>
        <rFont val="Arial"/>
        <family val="2"/>
      </rPr>
      <t xml:space="preserve"> order please</t>
    </r>
  </si>
  <si>
    <r>
      <t xml:space="preserve">I'd like to know the cost of terminating my </t>
    </r>
    <r>
      <rPr>
        <sz val="10"/>
        <color rgb="FFFF0000"/>
        <rFont val="Arial"/>
        <family val="2"/>
      </rPr>
      <t>&lt;home phone&gt;</t>
    </r>
    <r>
      <rPr>
        <sz val="10"/>
        <rFont val="Arial"/>
        <family val="2"/>
      </rPr>
      <t xml:space="preserve"> and </t>
    </r>
    <r>
      <rPr>
        <sz val="10"/>
        <color rgb="FFFF0000"/>
        <rFont val="Arial"/>
        <family val="2"/>
      </rPr>
      <t>&lt;broadband&gt;</t>
    </r>
    <r>
      <rPr>
        <sz val="10"/>
        <rFont val="Arial"/>
        <family val="2"/>
      </rPr>
      <t xml:space="preserve"> contract</t>
    </r>
  </si>
  <si>
    <t xml:space="preserve">I am no longer able to view my bill or download. This has happened before. </t>
  </si>
  <si>
    <r>
      <t>would like to ask for an extention in my bill please i have ungil</t>
    </r>
    <r>
      <rPr>
        <sz val="10"/>
        <color rgb="FFFF0000"/>
        <rFont val="Arial"/>
        <family val="2"/>
      </rPr>
      <t xml:space="preserve"> &lt;2nd nov&gt;</t>
    </r>
    <r>
      <rPr>
        <sz val="10"/>
        <rFont val="Arial"/>
        <family val="2"/>
      </rPr>
      <t xml:space="preserve"> but i need more time for payment some thing has come up important i need to pay prior and i cant do both</t>
    </r>
  </si>
  <si>
    <r>
      <t xml:space="preserve">I’m having a bit of trouble with my delivery of my new </t>
    </r>
    <r>
      <rPr>
        <sz val="10"/>
        <color rgb="FFFF0000"/>
        <rFont val="Arial"/>
        <family val="2"/>
      </rPr>
      <t>&lt;phone&gt;</t>
    </r>
  </si>
  <si>
    <t>Hoping to get a payment extension ! I need 1 more week to have funds available as I get paid fortnightly</t>
  </si>
  <si>
    <t>can you pls put me through to financial section pls</t>
  </si>
  <si>
    <r>
      <t xml:space="preserve">When I signed up for my new plan I wasn’t given the option to bundle an </t>
    </r>
    <r>
      <rPr>
        <sz val="10"/>
        <color rgb="FFFF0000"/>
        <rFont val="Arial"/>
        <family val="2"/>
      </rPr>
      <t>&lt;Apple Watch&gt;</t>
    </r>
  </si>
  <si>
    <t>I’d like to change my sim only plan to the $45p/month with 50GB data</t>
  </si>
  <si>
    <r>
      <t xml:space="preserve">I would love to change my </t>
    </r>
    <r>
      <rPr>
        <sz val="10"/>
        <color rgb="FFFF0000"/>
        <rFont val="Arial"/>
        <family val="2"/>
      </rPr>
      <t>&lt;login email&gt;</t>
    </r>
  </si>
  <si>
    <r>
      <t xml:space="preserve">I’d like to change my sim only plan to the $45p/month with </t>
    </r>
    <r>
      <rPr>
        <sz val="10"/>
        <color rgb="FFFF0000"/>
        <rFont val="Arial"/>
        <family val="2"/>
      </rPr>
      <t>&lt;50GB&gt; &lt;data&gt;</t>
    </r>
  </si>
  <si>
    <r>
      <t>My</t>
    </r>
    <r>
      <rPr>
        <sz val="10"/>
        <color rgb="FFFF0000"/>
        <rFont val="Arial"/>
        <family val="2"/>
      </rPr>
      <t xml:space="preserve"> &lt;phone&gt;</t>
    </r>
    <r>
      <rPr>
        <sz val="10"/>
        <rFont val="Arial"/>
        <family val="2"/>
      </rPr>
      <t xml:space="preserve"> and </t>
    </r>
    <r>
      <rPr>
        <sz val="10"/>
        <color rgb="FFFF0000"/>
        <rFont val="Arial"/>
        <family val="2"/>
      </rPr>
      <t>&lt;internet&gt;</t>
    </r>
    <r>
      <rPr>
        <sz val="10"/>
        <rFont val="Arial"/>
        <family val="2"/>
      </rPr>
      <t xml:space="preserve"> not working following on from recontracting my account effective November 1 account number XXXX-XXXX-XXXX-XXXX</t>
    </r>
  </si>
  <si>
    <r>
      <t xml:space="preserve">I was wonder if I could get an extension until the </t>
    </r>
    <r>
      <rPr>
        <sz val="10"/>
        <color rgb="FFFF0000"/>
        <rFont val="Arial"/>
        <family val="2"/>
      </rPr>
      <t>&lt;15th of November&gt;</t>
    </r>
  </si>
  <si>
    <r>
      <t>I need a copy of it to claim the preorder bonus. Can that please be</t>
    </r>
    <r>
      <rPr>
        <sz val="10"/>
        <color rgb="FFFF0000"/>
        <rFont val="Arial"/>
        <family val="2"/>
      </rPr>
      <t xml:space="preserve"> &lt;emailed&gt;</t>
    </r>
    <r>
      <rPr>
        <sz val="10"/>
        <rFont val="Arial"/>
        <family val="2"/>
      </rPr>
      <t xml:space="preserve"> to me?</t>
    </r>
  </si>
  <si>
    <t>can you put me through to financial team thanks.</t>
  </si>
  <si>
    <r>
      <t xml:space="preserve">I need to transfer calls from </t>
    </r>
    <r>
      <rPr>
        <sz val="10"/>
        <color rgb="FFFF0000"/>
        <rFont val="Arial"/>
        <family val="2"/>
      </rPr>
      <t>&lt;0421490988&gt;</t>
    </r>
    <r>
      <rPr>
        <sz val="10"/>
        <rFont val="Arial"/>
        <family val="2"/>
      </rPr>
      <t xml:space="preserve"> to </t>
    </r>
    <r>
      <rPr>
        <sz val="10"/>
        <color rgb="FFFF0000"/>
        <rFont val="Arial"/>
        <family val="2"/>
      </rPr>
      <t>&lt;0420202288&gt;</t>
    </r>
    <r>
      <rPr>
        <sz val="10"/>
        <rFont val="Arial"/>
        <family val="2"/>
      </rPr>
      <t xml:space="preserve"> for today as I’ve ledt my phone at home</t>
    </r>
  </si>
  <si>
    <r>
      <t xml:space="preserve">I would like to migrate to </t>
    </r>
    <r>
      <rPr>
        <sz val="10"/>
        <color rgb="FFFF0000"/>
        <rFont val="Arial"/>
        <family val="2"/>
      </rPr>
      <t>&lt;fixed wireless NBN&gt;</t>
    </r>
    <r>
      <rPr>
        <sz val="10"/>
        <rFont val="Arial"/>
        <family val="2"/>
      </rPr>
      <t xml:space="preserve"> please as it is now apparently available at my </t>
    </r>
    <r>
      <rPr>
        <sz val="10"/>
        <color rgb="FFFF0000"/>
        <rFont val="Arial"/>
        <family val="2"/>
      </rPr>
      <t>&lt;address&gt;</t>
    </r>
    <r>
      <rPr>
        <sz val="10"/>
        <rFont val="Arial"/>
        <family val="2"/>
      </rPr>
      <t>.</t>
    </r>
  </si>
  <si>
    <t>i dont know my username or password to log in and look at my bills</t>
  </si>
  <si>
    <r>
      <t xml:space="preserve">i dont know my </t>
    </r>
    <r>
      <rPr>
        <sz val="10"/>
        <color rgb="FFFF0000"/>
        <rFont val="Arial"/>
        <family val="2"/>
      </rPr>
      <t>&lt;username&gt;</t>
    </r>
    <r>
      <rPr>
        <sz val="10"/>
        <rFont val="Arial"/>
        <family val="2"/>
      </rPr>
      <t xml:space="preserve"> or </t>
    </r>
    <r>
      <rPr>
        <sz val="10"/>
        <color rgb="FFFF0000"/>
        <rFont val="Arial"/>
        <family val="2"/>
      </rPr>
      <t xml:space="preserve">&lt;password&gt; </t>
    </r>
    <r>
      <rPr>
        <sz val="10"/>
        <rFont val="Arial"/>
        <family val="2"/>
      </rPr>
      <t>to log in and look at my bills</t>
    </r>
  </si>
  <si>
    <t>could i pls request a extension to pay my bill pls</t>
  </si>
  <si>
    <t>can I please get one more week to pay overdue amount?</t>
  </si>
  <si>
    <r>
      <t xml:space="preserve">i was wondering when i can get a new </t>
    </r>
    <r>
      <rPr>
        <sz val="10"/>
        <color rgb="FFFF0000"/>
        <rFont val="Arial"/>
        <family val="2"/>
      </rPr>
      <t>&lt;phone&gt;</t>
    </r>
    <r>
      <rPr>
        <sz val="10"/>
        <rFont val="Arial"/>
        <family val="2"/>
      </rPr>
      <t xml:space="preserve"> and what are your business contact like</t>
    </r>
  </si>
  <si>
    <t>ProductType:Phone; ServiceType:Internet</t>
  </si>
  <si>
    <r>
      <t xml:space="preserve">I have been overcharged for </t>
    </r>
    <r>
      <rPr>
        <sz val="10"/>
        <color rgb="FFFF0000"/>
        <rFont val="Arial"/>
        <family val="2"/>
      </rPr>
      <t>&lt;data&gt;</t>
    </r>
    <r>
      <rPr>
        <sz val="10"/>
        <rFont val="Arial"/>
        <family val="2"/>
      </rPr>
      <t xml:space="preserve"> use for the 4th time. Last time I was told the problem would be fixed however it hasn’t and you have overcharged me yet again</t>
    </r>
  </si>
  <si>
    <r>
      <t>I need a copy of my</t>
    </r>
    <r>
      <rPr>
        <sz val="10"/>
        <color rgb="FFFF0000"/>
        <rFont val="Arial"/>
        <family val="2"/>
      </rPr>
      <t xml:space="preserve"> &lt;mobile&gt;</t>
    </r>
    <r>
      <rPr>
        <sz val="10"/>
        <rFont val="Arial"/>
        <family val="2"/>
      </rPr>
      <t xml:space="preserve"> contract with all my details and IMEI etc</t>
    </r>
  </si>
  <si>
    <r>
      <t xml:space="preserve">i see on my bill im paying for insurance for my </t>
    </r>
    <r>
      <rPr>
        <sz val="10"/>
        <color rgb="FFFF0000"/>
        <rFont val="Arial"/>
        <family val="2"/>
      </rPr>
      <t xml:space="preserve">&lt;handset&gt; </t>
    </r>
    <r>
      <rPr>
        <sz val="10"/>
        <rFont val="Arial"/>
        <family val="2"/>
      </rPr>
      <t xml:space="preserve">but ive recently paid out that plan and started on a </t>
    </r>
    <r>
      <rPr>
        <sz val="10"/>
        <color rgb="FFFF0000"/>
        <rFont val="Arial"/>
        <family val="2"/>
      </rPr>
      <t>&lt;sim&gt;</t>
    </r>
    <r>
      <rPr>
        <sz val="10"/>
        <rFont val="Arial"/>
        <family val="2"/>
      </rPr>
      <t xml:space="preserve"> only plan. is my handset still covered under insurance of am i paying for nothing?</t>
    </r>
  </si>
  <si>
    <t>ProductType:Mobile Handset; ProductType:Sim</t>
  </si>
  <si>
    <r>
      <t xml:space="preserve">I was just looking at getting an extension on my </t>
    </r>
    <r>
      <rPr>
        <sz val="10"/>
        <color rgb="FFFF0000"/>
        <rFont val="Arial"/>
        <family val="2"/>
      </rPr>
      <t>&lt;phone&gt;</t>
    </r>
    <r>
      <rPr>
        <sz val="10"/>
        <rFont val="Arial"/>
        <family val="2"/>
      </rPr>
      <t xml:space="preserve"> bill</t>
    </r>
  </si>
  <si>
    <r>
      <t xml:space="preserve">I'm just wondering if I can get a plan on a </t>
    </r>
    <r>
      <rPr>
        <sz val="10"/>
        <color rgb="FFFF0000"/>
        <rFont val="Arial"/>
        <family val="2"/>
      </rPr>
      <t>&lt;iPhone xs&gt;</t>
    </r>
    <r>
      <rPr>
        <sz val="10"/>
        <rFont val="Arial"/>
        <family val="2"/>
      </rPr>
      <t xml:space="preserve"> with out data</t>
    </r>
  </si>
  <si>
    <t>i just want to see how much is putstanding on both my bills</t>
  </si>
  <si>
    <t>I wanted to know about some extra changes, can you help?</t>
  </si>
  <si>
    <t>I wanted to know how many months are left on my mobile plan please</t>
  </si>
  <si>
    <t>how can I change to paperless billing?</t>
  </si>
  <si>
    <r>
      <t xml:space="preserve">how can I change to </t>
    </r>
    <r>
      <rPr>
        <sz val="10"/>
        <color rgb="FFFF0000"/>
        <rFont val="Arial"/>
        <family val="2"/>
      </rPr>
      <t>&lt;paperless&gt;</t>
    </r>
    <r>
      <rPr>
        <sz val="10"/>
        <rFont val="Arial"/>
        <family val="2"/>
      </rPr>
      <t xml:space="preserve"> billing?</t>
    </r>
  </si>
  <si>
    <r>
      <t>I had a</t>
    </r>
    <r>
      <rPr>
        <sz val="10"/>
        <color rgb="FFFF0000"/>
        <rFont val="Arial"/>
        <family val="2"/>
      </rPr>
      <t xml:space="preserve"> &lt;mobile&gt; </t>
    </r>
    <r>
      <rPr>
        <sz val="10"/>
        <rFont val="Arial"/>
        <family val="2"/>
      </rPr>
      <t xml:space="preserve">service added to my account and I can no longer see the bills for my cable account. </t>
    </r>
  </si>
  <si>
    <r>
      <t>Morning. I just wanted to check the tracking number for my order (</t>
    </r>
    <r>
      <rPr>
        <sz val="10"/>
        <color rgb="FFFF0000"/>
        <rFont val="Arial"/>
        <family val="2"/>
      </rPr>
      <t>&lt;32176263A&gt;</t>
    </r>
    <r>
      <rPr>
        <sz val="10"/>
        <rFont val="Arial"/>
        <family val="2"/>
      </rPr>
      <t>). I was given a number yesterday, but it doesn't seem to work, and apparently my order left the warehouse.</t>
    </r>
  </si>
  <si>
    <r>
      <rPr>
        <sz val="10"/>
        <color rgb="FFFF0000"/>
        <rFont val="Arial"/>
        <family val="2"/>
      </rPr>
      <t>&lt;cable internet&gt;</t>
    </r>
    <r>
      <rPr>
        <sz val="10"/>
        <rFont val="Arial"/>
        <family val="2"/>
      </rPr>
      <t xml:space="preserve"> not working</t>
    </r>
  </si>
  <si>
    <t>can I get a extension on my Bill we have just paid for a bond for a new place and I completely forgot about the bill being due on the 30of October</t>
  </si>
  <si>
    <r>
      <t>I contacted someone yesterday about my</t>
    </r>
    <r>
      <rPr>
        <sz val="10"/>
        <color rgb="FFFF0000"/>
        <rFont val="Arial"/>
        <family val="2"/>
      </rPr>
      <t xml:space="preserve"> &lt;nbn&gt;</t>
    </r>
    <r>
      <rPr>
        <sz val="10"/>
        <rFont val="Arial"/>
        <family val="2"/>
      </rPr>
      <t xml:space="preserve"> outage but had rang me back</t>
    </r>
  </si>
  <si>
    <r>
      <t xml:space="preserve">Hey there im interested in changing my </t>
    </r>
    <r>
      <rPr>
        <sz val="10"/>
        <color rgb="FFFF0000"/>
        <rFont val="Arial"/>
        <family val="2"/>
      </rPr>
      <t>&lt;pre paid plan&gt;</t>
    </r>
  </si>
  <si>
    <t>OnpermiseService</t>
  </si>
  <si>
    <r>
      <t xml:space="preserve">i bought a </t>
    </r>
    <r>
      <rPr>
        <sz val="10"/>
        <color rgb="FFFF0000"/>
        <rFont val="Arial"/>
        <family val="2"/>
      </rPr>
      <t>&lt;$XXX&gt; &lt;oppo A73 black 6"&gt; &lt;pre paid&gt;</t>
    </r>
    <r>
      <rPr>
        <sz val="10"/>
        <rFont val="Arial"/>
        <family val="2"/>
      </rPr>
      <t xml:space="preserve"> mobile off you guys and i haven't recieved no email on what day has been shipped out</t>
    </r>
  </si>
  <si>
    <r>
      <rPr>
        <sz val="10"/>
        <color rgb="FFFF0000"/>
        <rFont val="Arial"/>
        <family val="2"/>
      </rPr>
      <t>&lt;Wifi&gt;</t>
    </r>
    <r>
      <rPr>
        <sz val="10"/>
        <rFont val="Arial"/>
        <family val="2"/>
      </rPr>
      <t xml:space="preserve"> internet issue</t>
    </r>
  </si>
  <si>
    <t>DataEnquiry</t>
  </si>
  <si>
    <t>my home internet has been reallllly slow/barely working latey, especially if we go upstairs too, are you able to check our speed or something?</t>
  </si>
  <si>
    <r>
      <t xml:space="preserve">I recharged my sons phone on the </t>
    </r>
    <r>
      <rPr>
        <sz val="10"/>
        <color rgb="FFFF0000"/>
        <rFont val="Arial"/>
        <family val="2"/>
      </rPr>
      <t>&lt;$20 plan&gt;</t>
    </r>
    <r>
      <rPr>
        <sz val="10"/>
        <rFont val="Arial"/>
        <family val="2"/>
      </rPr>
      <t xml:space="preserve"> though his </t>
    </r>
    <r>
      <rPr>
        <sz val="10"/>
        <color rgb="FFFF0000"/>
        <rFont val="Arial"/>
        <family val="2"/>
      </rPr>
      <t>&lt;data&gt;</t>
    </r>
    <r>
      <rPr>
        <sz val="10"/>
        <rFont val="Arial"/>
        <family val="2"/>
      </rPr>
      <t xml:space="preserve"> isn’t working?</t>
    </r>
  </si>
  <si>
    <t>Plan:20GB; ProductType:Data</t>
  </si>
  <si>
    <r>
      <t xml:space="preserve">Hello I just wanted an update on a order for the new </t>
    </r>
    <r>
      <rPr>
        <sz val="10"/>
        <color rgb="FFFF0000"/>
        <rFont val="Arial"/>
        <family val="2"/>
      </rPr>
      <t>&lt;iphone xs max&gt;</t>
    </r>
  </si>
  <si>
    <r>
      <t xml:space="preserve">My </t>
    </r>
    <r>
      <rPr>
        <sz val="10"/>
        <color rgb="FFFF0000"/>
        <rFont val="Arial"/>
        <family val="2"/>
      </rPr>
      <t>&lt;broadband&gt;</t>
    </r>
    <r>
      <rPr>
        <sz val="10"/>
        <rFont val="Arial"/>
        <family val="2"/>
      </rPr>
      <t xml:space="preserve"> is not working. Can you please help me</t>
    </r>
  </si>
  <si>
    <t>I’m unable to receive and send multi media messages</t>
  </si>
  <si>
    <r>
      <t xml:space="preserve">Look im wanting to know when my </t>
    </r>
    <r>
      <rPr>
        <sz val="10"/>
        <color rgb="FFFF0000"/>
        <rFont val="Arial"/>
        <family val="2"/>
      </rPr>
      <t>&lt;NBN&gt;</t>
    </r>
    <r>
      <rPr>
        <sz val="10"/>
        <rFont val="Arial"/>
        <family val="2"/>
      </rPr>
      <t xml:space="preserve"> is going to be hooked up. </t>
    </r>
  </si>
  <si>
    <t>I have just received text about orders made on my account. Could you please tell me what these orders are. The order numbers are &lt;32670299A&gt;</t>
  </si>
  <si>
    <t>I'd like to request a payment extension please till XX/XXXX if possible</t>
  </si>
  <si>
    <t>I have a order coming today, and would like to know if it's going to be morning or afternoon?</t>
  </si>
  <si>
    <t>our modem just came and I am wondering what other things we need to do to get it going apart from plugging it in :)</t>
  </si>
  <si>
    <r>
      <t xml:space="preserve">I need help on </t>
    </r>
    <r>
      <rPr>
        <sz val="10"/>
        <color rgb="FFFF0000"/>
        <rFont val="Arial"/>
        <family val="2"/>
      </rPr>
      <t>&lt;direct debit&gt;</t>
    </r>
  </si>
  <si>
    <r>
      <t xml:space="preserve">I have a question regarding my </t>
    </r>
    <r>
      <rPr>
        <sz val="10"/>
        <color rgb="FFFF0000"/>
        <rFont val="Arial"/>
        <family val="2"/>
      </rPr>
      <t>&lt;mobile serice&gt;</t>
    </r>
    <r>
      <rPr>
        <sz val="10"/>
        <rFont val="Arial"/>
        <family val="2"/>
      </rPr>
      <t>, I had a company phone which just got transferred to me (as a personal phone), in the form I requested to have a</t>
    </r>
    <r>
      <rPr>
        <sz val="10"/>
        <color rgb="FFFF0000"/>
        <rFont val="Arial"/>
        <family val="2"/>
      </rPr>
      <t xml:space="preserve"> &lt;prepaid&gt;</t>
    </r>
    <r>
      <rPr>
        <sz val="10"/>
        <rFont val="Arial"/>
        <family val="2"/>
      </rPr>
      <t xml:space="preserve"> epic value plan for $15 a month, but I'm not sure that that is what I now have, can we check this?</t>
    </r>
  </si>
  <si>
    <r>
      <t xml:space="preserve">Am I able to change my plan to the </t>
    </r>
    <r>
      <rPr>
        <sz val="10"/>
        <color rgb="FFFF0000"/>
        <rFont val="Arial"/>
        <family val="2"/>
      </rPr>
      <t>&lt;50GB&gt;</t>
    </r>
    <r>
      <rPr>
        <sz val="10"/>
        <rFont val="Arial"/>
        <family val="2"/>
      </rPr>
      <t xml:space="preserve"> for $XX/XXXX a month promotion?</t>
    </r>
  </si>
  <si>
    <t>Plan:50GB</t>
  </si>
  <si>
    <r>
      <t>i just wantto follow up on why my bill has charged me $5 for</t>
    </r>
    <r>
      <rPr>
        <sz val="10"/>
        <color rgb="FFFF0000"/>
        <rFont val="Arial"/>
        <family val="2"/>
      </rPr>
      <t xml:space="preserve"> &lt;tv streaming&gt;</t>
    </r>
    <r>
      <rPr>
        <sz val="10"/>
        <rFont val="Arial"/>
        <family val="2"/>
      </rPr>
      <t xml:space="preserve"> twice when it is included in my contract?</t>
    </r>
  </si>
  <si>
    <t>I just received my bill for the month - although I cancelled my service around 2.5 weeks ago. and for some reason my bill is over the normal contract amount?</t>
  </si>
  <si>
    <t>I would like to pay out the rest of my phone please</t>
  </si>
  <si>
    <t>I can't download my bill.</t>
  </si>
  <si>
    <t>now only emits the engaged signal. I have checked the phone but can't resolve issue John</t>
  </si>
  <si>
    <t>I’m just wondering if you can restore my service as I have just paid my bill</t>
  </si>
  <si>
    <r>
      <t xml:space="preserve">I would just like to know how long ive had my current </t>
    </r>
    <r>
      <rPr>
        <sz val="10"/>
        <color rgb="FFFF0000"/>
        <rFont val="Arial"/>
        <family val="2"/>
      </rPr>
      <t>&lt;mobile phones&gt;</t>
    </r>
    <r>
      <rPr>
        <sz val="10"/>
        <rFont val="Arial"/>
        <family val="2"/>
      </rPr>
      <t xml:space="preserve"> for and when I would be able to upgrade</t>
    </r>
  </si>
  <si>
    <t>I just need to change my voicemail pin so I can access them while overseas</t>
  </si>
  <si>
    <r>
      <t xml:space="preserve">I just need to change my </t>
    </r>
    <r>
      <rPr>
        <sz val="10"/>
        <color rgb="FFFF0000"/>
        <rFont val="Arial"/>
        <family val="2"/>
      </rPr>
      <t>&lt;voicemail pin&gt;</t>
    </r>
    <r>
      <rPr>
        <sz val="10"/>
        <rFont val="Arial"/>
        <family val="2"/>
      </rPr>
      <t xml:space="preserve"> so I can access them while overseas</t>
    </r>
  </si>
  <si>
    <t>CredentialType:VoicemailPin</t>
  </si>
  <si>
    <t>I'm looking at where my order is as I got a txt saying it left the warehouse yesterday</t>
  </si>
  <si>
    <t>just wanting an extension on my bill</t>
  </si>
  <si>
    <r>
      <t xml:space="preserve">I have just upgraded my phone from a </t>
    </r>
    <r>
      <rPr>
        <sz val="10"/>
        <color rgb="FFFF0000"/>
        <rFont val="Arial"/>
        <family val="2"/>
      </rPr>
      <t>&lt;Samsung&gt;</t>
    </r>
    <r>
      <rPr>
        <sz val="10"/>
        <rFont val="Arial"/>
        <family val="2"/>
      </rPr>
      <t xml:space="preserve"> to an </t>
    </r>
    <r>
      <rPr>
        <sz val="10"/>
        <color rgb="FFFF0000"/>
        <rFont val="Arial"/>
        <family val="2"/>
      </rPr>
      <t>&lt;iPhone&gt;</t>
    </r>
    <r>
      <rPr>
        <sz val="10"/>
        <rFont val="Arial"/>
        <family val="2"/>
      </rPr>
      <t xml:space="preserve"> as my plan was finished. Is my old phone now unlocked to other networks?</t>
    </r>
  </si>
  <si>
    <t>ProductType:Samsung; ProductType:iPhone</t>
  </si>
  <si>
    <r>
      <t xml:space="preserve">i want to change my </t>
    </r>
    <r>
      <rPr>
        <sz val="10"/>
        <color rgb="FFFF0000"/>
        <rFont val="Arial"/>
        <family val="2"/>
      </rPr>
      <t>&lt;direct debit&gt;</t>
    </r>
    <r>
      <rPr>
        <sz val="10"/>
        <rFont val="Arial"/>
        <family val="2"/>
      </rPr>
      <t xml:space="preserve"> details.</t>
    </r>
  </si>
  <si>
    <r>
      <t xml:space="preserve">I just wanted to check what the </t>
    </r>
    <r>
      <rPr>
        <sz val="10"/>
        <color rgb="FFFF0000"/>
        <rFont val="Arial"/>
        <family val="2"/>
      </rPr>
      <t>&lt;policy is for changing or cancelling&gt;</t>
    </r>
    <r>
      <rPr>
        <sz val="10"/>
        <rFont val="Arial"/>
        <family val="2"/>
      </rPr>
      <t xml:space="preserve"> our new</t>
    </r>
    <r>
      <rPr>
        <sz val="10"/>
        <color rgb="FFFF0000"/>
        <rFont val="Arial"/>
        <family val="2"/>
      </rPr>
      <t xml:space="preserve"> &lt;NBN&gt;</t>
    </r>
    <r>
      <rPr>
        <sz val="10"/>
        <rFont val="Arial"/>
        <family val="2"/>
      </rPr>
      <t xml:space="preserve"> connection?</t>
    </r>
  </si>
  <si>
    <r>
      <t xml:space="preserve">My </t>
    </r>
    <r>
      <rPr>
        <sz val="10"/>
        <color rgb="FFFF0000"/>
        <rFont val="Arial"/>
        <family val="2"/>
      </rPr>
      <t>&lt;phone&gt;</t>
    </r>
    <r>
      <rPr>
        <sz val="10"/>
        <rFont val="Arial"/>
        <family val="2"/>
      </rPr>
      <t xml:space="preserve"> bill is due today how much do I need to pay on it</t>
    </r>
  </si>
  <si>
    <t>i currently have an extension on the due date of my bill for the 5 November i was hoping if i could extened that just to the 7 as this is when my pension day is, i just had extra expenses with insurance last pension.</t>
  </si>
  <si>
    <r>
      <t>I have a no signal message on my</t>
    </r>
    <r>
      <rPr>
        <sz val="10"/>
        <color rgb="FFFF0000"/>
        <rFont val="Arial"/>
        <family val="2"/>
      </rPr>
      <t xml:space="preserve"> &lt;tv&gt;</t>
    </r>
  </si>
  <si>
    <t>I am just chasing up my phone sim card activation</t>
  </si>
  <si>
    <r>
      <t xml:space="preserve">I would like to go for </t>
    </r>
    <r>
      <rPr>
        <sz val="10"/>
        <color rgb="FFFF0000"/>
        <rFont val="Arial"/>
        <family val="2"/>
      </rPr>
      <t>&lt;iPhoneXR&gt;</t>
    </r>
  </si>
  <si>
    <r>
      <t>I can't sign into my</t>
    </r>
    <r>
      <rPr>
        <sz val="10"/>
        <color rgb="FFFF0000"/>
        <rFont val="Arial"/>
        <family val="2"/>
      </rPr>
      <t xml:space="preserve"> &lt;account&gt;</t>
    </r>
  </si>
  <si>
    <t xml:space="preserve">CredentialType:Account </t>
  </si>
  <si>
    <t>All I am needing is the power cord from NBN co, is there any way I can pick this up from a technitian today</t>
  </si>
  <si>
    <r>
      <t xml:space="preserve">All I am needing is the </t>
    </r>
    <r>
      <rPr>
        <sz val="10"/>
        <color rgb="FFFF0000"/>
        <rFont val="Arial"/>
        <family val="2"/>
      </rPr>
      <t>&lt;power cord&gt;</t>
    </r>
    <r>
      <rPr>
        <sz val="10"/>
        <rFont val="Arial"/>
        <family val="2"/>
      </rPr>
      <t xml:space="preserve"> from NBN co, is there any way I can pick this up from a technitian today</t>
    </r>
  </si>
  <si>
    <t>AccessoryType:Power Cord</t>
  </si>
  <si>
    <r>
      <t xml:space="preserve">I chatted earlier today about cancelling </t>
    </r>
    <r>
      <rPr>
        <sz val="10"/>
        <color rgb="FFFF0000"/>
        <rFont val="Arial"/>
        <family val="2"/>
      </rPr>
      <t>&lt;0432644620&gt;</t>
    </r>
  </si>
  <si>
    <r>
      <t xml:space="preserve">do I have int roaming please I am flying to </t>
    </r>
    <r>
      <rPr>
        <sz val="10"/>
        <color rgb="FFFF0000"/>
        <rFont val="Arial"/>
        <family val="2"/>
      </rPr>
      <t>&lt;Nz&gt;</t>
    </r>
    <r>
      <rPr>
        <sz val="10"/>
        <rFont val="Arial"/>
        <family val="2"/>
      </rPr>
      <t xml:space="preserve"> now and Blackmon the 8th nov</t>
    </r>
  </si>
  <si>
    <t>I just wanted to check in on a relocation request. Confirmation number 435768</t>
  </si>
  <si>
    <r>
      <t xml:space="preserve">I want to keep the phone but don't need the </t>
    </r>
    <r>
      <rPr>
        <sz val="10"/>
        <color rgb="FFFF0000"/>
        <rFont val="Arial"/>
        <family val="2"/>
      </rPr>
      <t>&lt;sim&gt;</t>
    </r>
    <r>
      <rPr>
        <sz val="10"/>
        <rFont val="Arial"/>
        <family val="2"/>
      </rPr>
      <t xml:space="preserve"> anymore due to getting a work sim am I able to stop just the cost of the sim coming out and just pay for the hand held</t>
    </r>
  </si>
  <si>
    <t xml:space="preserve">how much the cost would be to cancel one of the services on my account </t>
  </si>
  <si>
    <r>
      <t xml:space="preserve">I want to add a </t>
    </r>
    <r>
      <rPr>
        <sz val="10"/>
        <color rgb="FFFF0000"/>
        <rFont val="Arial"/>
        <family val="2"/>
      </rPr>
      <t xml:space="preserve">&lt;travel pack&gt; </t>
    </r>
    <r>
      <rPr>
        <sz val="10"/>
        <rFont val="Arial"/>
        <family val="2"/>
      </rPr>
      <t xml:space="preserve">for </t>
    </r>
    <r>
      <rPr>
        <sz val="10"/>
        <color rgb="FFFF0000"/>
        <rFont val="Arial"/>
        <family val="2"/>
      </rPr>
      <t xml:space="preserve">&lt;Vanuatu&gt; </t>
    </r>
    <r>
      <rPr>
        <sz val="10"/>
        <rFont val="Arial"/>
        <family val="2"/>
      </rPr>
      <t xml:space="preserve">for the </t>
    </r>
    <r>
      <rPr>
        <sz val="10"/>
        <color rgb="FFFF0000"/>
        <rFont val="Arial"/>
        <family val="2"/>
      </rPr>
      <t>&lt;7th Nov&gt;</t>
    </r>
  </si>
  <si>
    <r>
      <t xml:space="preserve">Just got cut off Beau I need to add a </t>
    </r>
    <r>
      <rPr>
        <sz val="10"/>
        <color rgb="FFFF0000"/>
        <rFont val="Arial"/>
        <family val="2"/>
      </rPr>
      <t>&lt;travel pack&gt;</t>
    </r>
    <r>
      <rPr>
        <sz val="10"/>
        <rFont val="Arial"/>
        <family val="2"/>
      </rPr>
      <t xml:space="preserve"> for NOV 4-10 please</t>
    </r>
  </si>
  <si>
    <t>I was trying to access my account</t>
  </si>
  <si>
    <r>
      <t xml:space="preserve">I was trying to access my </t>
    </r>
    <r>
      <rPr>
        <sz val="10"/>
        <color rgb="FFFF0000"/>
        <rFont val="Arial"/>
        <family val="2"/>
      </rPr>
      <t>&lt;account&gt;</t>
    </r>
  </si>
  <si>
    <t>AccountDetails:Address</t>
  </si>
  <si>
    <r>
      <t>I upgraded to</t>
    </r>
    <r>
      <rPr>
        <sz val="10"/>
        <color rgb="FFFF0000"/>
        <rFont val="Arial"/>
        <family val="2"/>
      </rPr>
      <t xml:space="preserve"> &lt;30gb&gt;</t>
    </r>
    <r>
      <rPr>
        <sz val="10"/>
        <rFont val="Arial"/>
        <family val="2"/>
      </rPr>
      <t xml:space="preserve"> per month. Now my data is showing 15 go per month, also last month. Can you please fix to the purchased 30gb per month</t>
    </r>
  </si>
  <si>
    <t>\can you tell me how to turn on call waiting on my phone</t>
  </si>
  <si>
    <t>I just want to confirm that a technician will be out tomorrow?</t>
  </si>
  <si>
    <r>
      <t xml:space="preserve">I have a </t>
    </r>
    <r>
      <rPr>
        <sz val="10"/>
        <color rgb="FFFF0000"/>
        <rFont val="Arial"/>
        <family val="2"/>
      </rPr>
      <t>&lt;4g mobile broadband device&gt;</t>
    </r>
    <r>
      <rPr>
        <sz val="10"/>
        <rFont val="Arial"/>
        <family val="2"/>
      </rPr>
      <t xml:space="preserve"> and want to top it up. How do I do this?</t>
    </r>
  </si>
  <si>
    <t xml:space="preserve">ProductType:Mobile Broadband </t>
  </si>
  <si>
    <r>
      <t xml:space="preserve">i was just wondering if i am able to change my plan as i no longer need the </t>
    </r>
    <r>
      <rPr>
        <sz val="10"/>
        <color rgb="FFFF0000"/>
        <rFont val="Arial"/>
        <family val="2"/>
      </rPr>
      <t>&lt;sim&gt;</t>
    </r>
    <r>
      <rPr>
        <sz val="10"/>
        <rFont val="Arial"/>
        <family val="2"/>
      </rPr>
      <t xml:space="preserve"> just the phone</t>
    </r>
  </si>
  <si>
    <r>
      <t>I am on the $55 sim plan and i get</t>
    </r>
    <r>
      <rPr>
        <sz val="10"/>
        <color rgb="FFFF0000"/>
        <rFont val="Arial"/>
        <family val="2"/>
      </rPr>
      <t xml:space="preserve"> &lt;50gb&gt;</t>
    </r>
    <r>
      <rPr>
        <sz val="10"/>
        <rFont val="Arial"/>
        <family val="2"/>
      </rPr>
      <t xml:space="preserve"> in total...so 25gb then an extra 25gb...my understanding is that the extra 25gb is added automatically after the first billing cycle.</t>
    </r>
  </si>
  <si>
    <t xml:space="preserve">I have an issue logging into MyAccount. </t>
  </si>
  <si>
    <r>
      <t xml:space="preserve">could you please call me so I can update my </t>
    </r>
    <r>
      <rPr>
        <sz val="10"/>
        <color rgb="FFFF0000"/>
        <rFont val="Arial"/>
        <family val="2"/>
      </rPr>
      <t>&lt;credit card&gt;</t>
    </r>
  </si>
  <si>
    <r>
      <t xml:space="preserve">Could you please check when will i get the </t>
    </r>
    <r>
      <rPr>
        <sz val="10"/>
        <color rgb="FFFF0000"/>
        <rFont val="Arial"/>
        <family val="2"/>
      </rPr>
      <t>&lt;mobile broadband sim&gt;</t>
    </r>
  </si>
  <si>
    <t>Just checking when my payment extension is due</t>
  </si>
  <si>
    <t>BillDueDateEnquire</t>
  </si>
  <si>
    <t>we just had our NBN and modem installed today and the wifi is not working on our devices</t>
  </si>
  <si>
    <r>
      <t>we just had our NBN and modem installed today and the</t>
    </r>
    <r>
      <rPr>
        <sz val="10"/>
        <color rgb="FFFF0000"/>
        <rFont val="Arial"/>
        <family val="2"/>
      </rPr>
      <t xml:space="preserve"> &lt;wifi&gt;</t>
    </r>
    <r>
      <rPr>
        <sz val="10"/>
        <rFont val="Arial"/>
        <family val="2"/>
      </rPr>
      <t xml:space="preserve"> is not working on our devices</t>
    </r>
  </si>
  <si>
    <t>would it be possible to get a breakdown of all the data history I have consumed on my phone?</t>
  </si>
  <si>
    <t>I can't recharge my phone because they say that my card is blocked</t>
  </si>
  <si>
    <r>
      <t xml:space="preserve">I just purchased a </t>
    </r>
    <r>
      <rPr>
        <sz val="10"/>
        <color rgb="FFFF0000"/>
        <rFont val="Arial"/>
        <family val="2"/>
      </rPr>
      <t>&lt;Apple Watch with cellular&gt;</t>
    </r>
    <r>
      <rPr>
        <sz val="10"/>
        <rFont val="Arial"/>
        <family val="2"/>
      </rPr>
      <t xml:space="preserve"> how do I go about adding it to my contract</t>
    </r>
  </si>
  <si>
    <r>
      <t xml:space="preserve">I need to port a </t>
    </r>
    <r>
      <rPr>
        <sz val="10"/>
        <color rgb="FFFF0000"/>
        <rFont val="Arial"/>
        <family val="2"/>
      </rPr>
      <t>&lt;Telstra&gt;</t>
    </r>
    <r>
      <rPr>
        <sz val="10"/>
        <rFont val="Arial"/>
        <family val="2"/>
      </rPr>
      <t xml:space="preserve"> Pre-paid account to my business account</t>
    </r>
  </si>
  <si>
    <t>InternetAccess</t>
  </si>
  <si>
    <r>
      <t>my</t>
    </r>
    <r>
      <rPr>
        <sz val="10"/>
        <color rgb="FFFF0000"/>
        <rFont val="Arial"/>
        <family val="2"/>
      </rPr>
      <t xml:space="preserve"> &lt;wifi&gt;</t>
    </r>
    <r>
      <rPr>
        <sz val="10"/>
        <rFont val="Arial"/>
        <family val="2"/>
      </rPr>
      <t xml:space="preserve"> is not working</t>
    </r>
  </si>
  <si>
    <r>
      <t xml:space="preserve">my plan finishes tomorrow and im wanting to renew the contract onto your </t>
    </r>
    <r>
      <rPr>
        <sz val="10"/>
        <color rgb="FFFF0000"/>
        <rFont val="Arial"/>
        <family val="2"/>
      </rPr>
      <t>&lt;$35 promo plan&gt;</t>
    </r>
  </si>
  <si>
    <t>Plan:Promo</t>
  </si>
  <si>
    <t>there its dean i was wondering why i cant buy credit with my card</t>
  </si>
  <si>
    <r>
      <t xml:space="preserve">my internet </t>
    </r>
    <r>
      <rPr>
        <sz val="10"/>
        <color rgb="FFFF0000"/>
        <rFont val="Arial"/>
        <family val="2"/>
      </rPr>
      <t>&lt;router&gt;</t>
    </r>
    <r>
      <rPr>
        <sz val="10"/>
        <rFont val="Arial"/>
        <family val="2"/>
      </rPr>
      <t xml:space="preserve"> isn’t working</t>
    </r>
  </si>
  <si>
    <t>how do u leave a voice message on your phone. i tried to sms to XXX n press 8 but nothing came up</t>
  </si>
  <si>
    <t>It appears that our internet line is down.</t>
  </si>
  <si>
    <t>I wanted to know when my current plan ends and if I am eligible to upgrade to more data</t>
  </si>
  <si>
    <t>Could you please tell me how I can find out how much gig left for my month please</t>
  </si>
  <si>
    <t>I can’t pay my bill untill this Wednesday and was wondering can I please have an extension thankyou so much</t>
  </si>
  <si>
    <r>
      <t xml:space="preserve">My internet speed has been really bad for quite a while now. I changed my plan around half a year ago to the </t>
    </r>
    <r>
      <rPr>
        <sz val="10"/>
        <color rgb="FFFF0000"/>
        <rFont val="Arial"/>
        <family val="2"/>
      </rPr>
      <t>&lt;adsl2+&gt;</t>
    </r>
    <r>
      <rPr>
        <sz val="10"/>
        <rFont val="Arial"/>
        <family val="2"/>
      </rPr>
      <t xml:space="preserve"> and received a new modem. But speed check has me at less than 1mbps every day</t>
    </r>
  </si>
  <si>
    <r>
      <t xml:space="preserve">My </t>
    </r>
    <r>
      <rPr>
        <sz val="10"/>
        <color rgb="FFFF0000"/>
        <rFont val="Arial"/>
        <family val="2"/>
      </rPr>
      <t>&lt;modem&gt;</t>
    </r>
    <r>
      <rPr>
        <sz val="10"/>
        <rFont val="Arial"/>
        <family val="2"/>
      </rPr>
      <t xml:space="preserve"> blew up 2 weeks ago and I'm still waiting for the replacement</t>
    </r>
  </si>
  <si>
    <t xml:space="preserve">i just want to ask about the $45 sim plan promo i started about 2 months ago. </t>
  </si>
  <si>
    <t>can you help me check the transfer contract if I request the service relocation?</t>
  </si>
  <si>
    <r>
      <t xml:space="preserve">Hi can you confirm that my number </t>
    </r>
    <r>
      <rPr>
        <sz val="10"/>
        <color rgb="FFFF0000"/>
        <rFont val="Arial"/>
        <family val="2"/>
      </rPr>
      <t>&lt;0466095847&gt;</t>
    </r>
    <r>
      <rPr>
        <sz val="10"/>
        <rFont val="Arial"/>
        <family val="2"/>
      </rPr>
      <t xml:space="preserve"> is on a temporary barred calls</t>
    </r>
  </si>
  <si>
    <t>GeneralComplain</t>
  </si>
  <si>
    <r>
      <t xml:space="preserve">i booked a relocation of my </t>
    </r>
    <r>
      <rPr>
        <sz val="10"/>
        <color rgb="FFFF0000"/>
        <rFont val="Arial"/>
        <family val="2"/>
      </rPr>
      <t>&lt;internet&gt;</t>
    </r>
  </si>
  <si>
    <r>
      <t xml:space="preserve">my </t>
    </r>
    <r>
      <rPr>
        <sz val="10"/>
        <color rgb="FFFF0000"/>
        <rFont val="Arial"/>
        <family val="2"/>
      </rPr>
      <t>&lt;nbn&gt;</t>
    </r>
    <r>
      <rPr>
        <sz val="10"/>
        <rFont val="Arial"/>
        <family val="2"/>
      </rPr>
      <t xml:space="preserve"> keeps cutting out and this is becoming a regular occurrence.</t>
    </r>
  </si>
  <si>
    <r>
      <t xml:space="preserve">Hi, having trouble connecting to my </t>
    </r>
    <r>
      <rPr>
        <sz val="10"/>
        <color rgb="FFFF0000"/>
        <rFont val="Arial"/>
        <family val="2"/>
      </rPr>
      <t>&lt;nbn&gt;</t>
    </r>
  </si>
  <si>
    <t>RoamingDeactivate</t>
  </si>
  <si>
    <t>need to activate my new SIM card please</t>
  </si>
  <si>
    <t>Final Intent</t>
  </si>
  <si>
    <t>Final Utterance</t>
  </si>
  <si>
    <t>when I will be receiving my new iPhone</t>
  </si>
  <si>
    <t>i have a problem to login because i dont remember my account name and passwort</t>
  </si>
  <si>
    <t>I don't have access to the email on my account</t>
  </si>
  <si>
    <t>Need our password as I had to reset modem</t>
  </si>
  <si>
    <t>I can’t log into my account- don’t think I am registered</t>
  </si>
  <si>
    <t xml:space="preserve">My modem seems to have reset, and I don’t know my password to fix it. </t>
  </si>
  <si>
    <t>I’m having trouble setting up a my account.</t>
  </si>
  <si>
    <t>I would like to upgrade my sim only plan</t>
  </si>
  <si>
    <t>wondering when I can upgrade to a new phone</t>
  </si>
  <si>
    <t>I’m trying to activate my prepaid SIM</t>
  </si>
  <si>
    <t>my 12 month son only plan is up today. I would like to now go on the $36 sim only offer that expires today.</t>
  </si>
  <si>
    <t>I don't need the extra data anymore so im looking to cancel the 50 a month extra</t>
  </si>
  <si>
    <t xml:space="preserve">just wanting to find out how long my phone contract is for. </t>
  </si>
  <si>
    <t>just wondering where is my data?</t>
  </si>
  <si>
    <t>just want to know how many GB of data included with my $35 pm plan?</t>
  </si>
  <si>
    <t>My phone and mobile broadband are now saying Emergency calls only.</t>
  </si>
  <si>
    <t xml:space="preserve">what is the best plan for $30. With the most data and calls etc. </t>
  </si>
  <si>
    <t>I was just trying to check if there was a better plan I could go on, but when I enter my mobile number it says that it can’t find my service</t>
  </si>
  <si>
    <t>I saw a sim only plan for $25 a few weeks ago. I cant see it now</t>
  </si>
  <si>
    <t>I recently updated my credit card details for automatic payments but it is showing a overdue bill</t>
  </si>
  <si>
    <t>I am unable send text messages I can receive them and phone out but it tells me messages fail</t>
  </si>
  <si>
    <t>I do not know how to connect to the internet with my new adsl modem</t>
  </si>
  <si>
    <t>I have moved to a new place and wanna get my wifi to be on there</t>
  </si>
  <si>
    <t>I mean I want buy an Iphone</t>
  </si>
  <si>
    <t>My direct debit didn't get set up properly</t>
  </si>
  <si>
    <t>need to cancel my home phone.</t>
  </si>
  <si>
    <t>is there a way I can purchase more data or add extra data to my plan. Just while I am out of wifi</t>
  </si>
  <si>
    <t>I would like to check my payout figure on my phone</t>
  </si>
  <si>
    <t xml:space="preserve">I need the serial number of the handset. </t>
  </si>
  <si>
    <t>I started a plan with 2 new phones on it, and chose to use our numbers from amaysim</t>
  </si>
  <si>
    <t>I have just recharged my mobile broadband account. How long does it take to hit the account?</t>
  </si>
  <si>
    <t>I would like to change my prepaid plan</t>
  </si>
  <si>
    <t>im trying to recharge with a credit card</t>
  </si>
  <si>
    <t>I just wanted to check that my travel package will expire at the end of today</t>
  </si>
  <si>
    <t>im trying to recharge with a credit card and it wont let me</t>
  </si>
  <si>
    <t>i want to cancel my internet contract</t>
  </si>
  <si>
    <t>my phone is showing SOS only for two days</t>
  </si>
  <si>
    <t>just got my bill and received a late payment fee. I am not very happy about it and would wish it to be waived.</t>
  </si>
  <si>
    <t xml:space="preserve">I just wanted to get an extension on my phone bill </t>
  </si>
  <si>
    <t xml:space="preserve">we're transferring from Virgin to you, we have the new sim - now what? </t>
  </si>
  <si>
    <t>can you tell me when I’ll receive my modem?</t>
  </si>
  <si>
    <t>I have a bill due on the 9th nov, and I want to know if it’s ok to pay it on the 15th.. do I have to get an extension ?</t>
  </si>
  <si>
    <t>I have exactly $3 credit which is what I need for the day I can go on the internet but I cannot send a txt message as I don’t have txt credit apparently</t>
  </si>
  <si>
    <t>I am travelling to America on Sunday and want to know if I need a international travel card?</t>
  </si>
  <si>
    <t>I'd like to know the cost of terminating my home phone and broadband contract</t>
  </si>
  <si>
    <t>I was wonder if I could get an extension until the 15th of November</t>
  </si>
  <si>
    <t>I'm just wondering if I can get a plan on a iPhone xs with out data</t>
  </si>
  <si>
    <t>I recharged my sons phone on the $20 plan though his data isn’t working?</t>
  </si>
  <si>
    <t xml:space="preserve">Look im wanting to know when my NBN is going to be hooked up. </t>
  </si>
  <si>
    <t>I need help on direct debit</t>
  </si>
  <si>
    <t>i just wantto follow up on why my bill has charged me $5 for tv streaming twice when it is included in my contract?</t>
  </si>
  <si>
    <t>i want to change my direct debit details.</t>
  </si>
  <si>
    <t>I just purchased a Apple Watch with cellular how do I go about adding it to my contract</t>
  </si>
  <si>
    <t>my wifi is not working</t>
  </si>
  <si>
    <t>my plan finishes tomorrow and im wanting to renew the contract onto your $35 promo plan</t>
  </si>
  <si>
    <t>my internet router isn’t working</t>
  </si>
  <si>
    <t>CommunicationChannel:Email; PayMethod:Direct Debit</t>
  </si>
  <si>
    <t>Amount; ValueContainer; PayMethod:Credit Card</t>
  </si>
  <si>
    <t>AccountNumberEnquire</t>
  </si>
  <si>
    <r>
      <t xml:space="preserve">I made a pre-order a while ago for an </t>
    </r>
    <r>
      <rPr>
        <sz val="10"/>
        <color rgb="FFFF0000"/>
        <rFont val="Arial"/>
        <family val="2"/>
      </rPr>
      <t>&lt;iphone XS max&gt;</t>
    </r>
    <r>
      <rPr>
        <sz val="10"/>
        <rFont val="Arial"/>
        <family val="2"/>
      </rPr>
      <t>, and I was just wondering if I could get a more specific timeframe for dispatch. My friend pre-ordered the exact same item later than I did and he has already received his phone. I was just wondering if I could raise a complaint about this</t>
    </r>
  </si>
  <si>
    <r>
      <t xml:space="preserve">i just wanted to let you know i paid </t>
    </r>
    <r>
      <rPr>
        <sz val="10"/>
        <color rgb="FFFF0000"/>
        <rFont val="Arial"/>
        <family val="2"/>
      </rPr>
      <t>&lt;XXX&gt;</t>
    </r>
    <r>
      <rPr>
        <sz val="10"/>
        <rFont val="Arial"/>
        <family val="2"/>
      </rPr>
      <t xml:space="preserve"> off my account via </t>
    </r>
    <r>
      <rPr>
        <sz val="10"/>
        <color rgb="FFFF0000"/>
        <rFont val="Arial"/>
        <family val="2"/>
      </rPr>
      <t>&lt;credit card&gt;</t>
    </r>
  </si>
  <si>
    <r>
      <t>I just wanted to update my</t>
    </r>
    <r>
      <rPr>
        <sz val="10"/>
        <color rgb="FFFF0000"/>
        <rFont val="Arial"/>
        <family val="2"/>
      </rPr>
      <t xml:space="preserve"> &lt;address&gt;</t>
    </r>
  </si>
  <si>
    <r>
      <t xml:space="preserve">I'm needing my login in details for my </t>
    </r>
    <r>
      <rPr>
        <sz val="10"/>
        <color rgb="FFFF0000"/>
        <rFont val="Arial"/>
        <family val="2"/>
      </rPr>
      <t>&lt;account&gt;</t>
    </r>
  </si>
  <si>
    <r>
      <t xml:space="preserve">I have an issue logging into </t>
    </r>
    <r>
      <rPr>
        <sz val="10"/>
        <color rgb="FFFF0000"/>
        <rFont val="Arial"/>
        <family val="2"/>
      </rPr>
      <t>&lt;MyAccount&gt;</t>
    </r>
    <r>
      <rPr>
        <sz val="10"/>
        <rFont val="Arial"/>
        <family val="2"/>
      </rPr>
      <t xml:space="preserve">. </t>
    </r>
  </si>
  <si>
    <r>
      <t xml:space="preserve">My card got cancelled so I’m trying to set up new </t>
    </r>
    <r>
      <rPr>
        <sz val="10"/>
        <color rgb="FFFF0000"/>
        <rFont val="Arial"/>
        <family val="2"/>
      </rPr>
      <t>&lt;direct debit&gt;</t>
    </r>
  </si>
  <si>
    <t>ProductType:Sim; PhoneNumber</t>
  </si>
  <si>
    <r>
      <t xml:space="preserve">can I get the </t>
    </r>
    <r>
      <rPr>
        <sz val="10"/>
        <color rgb="FFFF0000"/>
        <rFont val="Arial"/>
        <family val="2"/>
      </rPr>
      <t xml:space="preserve">&lt;travel pack&gt; </t>
    </r>
  </si>
  <si>
    <r>
      <t xml:space="preserve">sorry to ask can you put me through to fetch provider as having difficult with my </t>
    </r>
    <r>
      <rPr>
        <sz val="10"/>
        <color rgb="FFFF0000"/>
        <rFont val="Arial"/>
        <family val="2"/>
      </rPr>
      <t>&lt;fetch box&gt;</t>
    </r>
  </si>
  <si>
    <r>
      <t>I just changed my plan but the delivery</t>
    </r>
    <r>
      <rPr>
        <sz val="10"/>
        <color rgb="FFFF0000"/>
        <rFont val="Arial"/>
        <family val="2"/>
      </rPr>
      <t xml:space="preserve"> &lt;address&gt;</t>
    </r>
    <r>
      <rPr>
        <sz val="10"/>
        <rFont val="Arial"/>
        <family val="2"/>
      </rPr>
      <t xml:space="preserve"> is wrong</t>
    </r>
  </si>
  <si>
    <t>Synonym</t>
  </si>
  <si>
    <t>modem</t>
  </si>
  <si>
    <t>adsl</t>
  </si>
  <si>
    <t>DDDDDDDDL</t>
  </si>
  <si>
    <t>iphone XS max</t>
  </si>
  <si>
    <t>iPhone XS</t>
  </si>
  <si>
    <t>handset</t>
  </si>
  <si>
    <t>phone</t>
  </si>
  <si>
    <t>iPad</t>
  </si>
  <si>
    <t>sim</t>
  </si>
  <si>
    <t>mobile</t>
  </si>
  <si>
    <t>iphone xs max</t>
  </si>
  <si>
    <t>mobile broadband sim</t>
  </si>
  <si>
    <t>internet</t>
  </si>
  <si>
    <t>travel pack</t>
  </si>
  <si>
    <t>I'm trying to set up a prepaid SIM card</t>
  </si>
  <si>
    <t>AccountDetailsVerify</t>
  </si>
  <si>
    <t>DataEnquire</t>
  </si>
  <si>
    <t>NBNInstallationComplain</t>
  </si>
  <si>
    <t>AccountOwnershipChange</t>
  </si>
  <si>
    <t>PhoneNumberRetreive</t>
  </si>
  <si>
    <t>WifiServiceEnquire</t>
  </si>
  <si>
    <t>WifiEnquire</t>
  </si>
  <si>
    <t>MyAccountRegister</t>
  </si>
  <si>
    <t>SimReplace</t>
  </si>
  <si>
    <t>InternetReactivate</t>
  </si>
  <si>
    <t>I want to setup direct debit but very hard, I want to do it</t>
  </si>
  <si>
    <t>What's my bill balance I want to pay it</t>
  </si>
  <si>
    <t>I want to pay my outstanding amount</t>
  </si>
  <si>
    <t>How much do I owe? I want to pay</t>
  </si>
  <si>
    <t>Would you be able to help settling my bill?</t>
  </si>
  <si>
    <t>How can I pay my bill?</t>
  </si>
  <si>
    <t>How do I pay my bill?</t>
  </si>
  <si>
    <t>I want to make a payment</t>
  </si>
  <si>
    <r>
      <t xml:space="preserve">just seeing how long I have left of my contract or until I can upgrade my </t>
    </r>
    <r>
      <rPr>
        <sz val="10"/>
        <color rgb="FFFF0000"/>
        <rFont val="Arial"/>
        <family val="2"/>
      </rPr>
      <t>&lt;phone&gt;</t>
    </r>
  </si>
  <si>
    <t>i have 3 plans can u tell me.which one finishes first</t>
  </si>
  <si>
    <t>my plan ends on XX/XXXX/XXX. I would like to confirm that It be cancelled on this day. Regards</t>
  </si>
  <si>
    <t>I would like to know how much it would cost to pay out my plan</t>
  </si>
  <si>
    <r>
      <t xml:space="preserve">I'm doing well thanks. Just wanted to check when my </t>
    </r>
    <r>
      <rPr>
        <sz val="10"/>
        <color rgb="FFFF0000"/>
        <rFont val="Arial"/>
        <family val="2"/>
      </rPr>
      <t>&lt;SIM plan&gt;</t>
    </r>
    <r>
      <rPr>
        <sz val="10"/>
        <rFont val="Arial"/>
        <family val="2"/>
      </rPr>
      <t xml:space="preserve"> expires please.</t>
    </r>
  </si>
  <si>
    <t>would like to cancel the current mobile number that is using the contract and at a later stage add a new. I'm prepared to still pay as per normal, unless there is leniancy regarding cancellation fees.</t>
  </si>
  <si>
    <t>i am receiving sms notice for account overdue?</t>
  </si>
  <si>
    <t>hi. i received a message said that i have overdue payments</t>
  </si>
  <si>
    <t>hello, i would like to check my current home internet bill balance</t>
  </si>
  <si>
    <t>hi i paid my bill on 15th november. i received a text today saying there was a problem with the payment</t>
  </si>
  <si>
    <t>hi mary, i just received a text to say my bill is over due but i have direct debit set up. can you please check what is going on?</t>
  </si>
  <si>
    <t>i am trying to log into my account and am having problems. it is saying my email address is wrong</t>
  </si>
  <si>
    <t>hi i just want to log into my account so i can download bill but can't remember log in details</t>
  </si>
  <si>
    <t>i'm unable to log into my user account. i've forgotten the login details and it won't let me change the password</t>
  </si>
  <si>
    <t>we ne d to know our password to connect the email account please</t>
  </si>
  <si>
    <t>if you look up my account i pay $130per month and thus month its xxx. becuaee i can remember my log in details can you tell me why its up$20</t>
  </si>
  <si>
    <t>hi - i just had a help chat to have my my account password reset, and when i login it says ?immediate password change required? and asks me to log in again... it then asks the same thing each time... how do i log in to change the password?</t>
  </si>
  <si>
    <t>hi, i need to reset my email password please</t>
  </si>
  <si>
    <t>hello, i am looking for a new nbn fttp internet connection at my home</t>
  </si>
  <si>
    <t>hey was just wondering how the track your order works</t>
  </si>
  <si>
    <t>good thx. may i request a status check on my order please?</t>
  </si>
  <si>
    <t>this chat is regarding track number 37069654a</t>
  </si>
  <si>
    <t>hi can you give me an update on order 36126755a</t>
  </si>
  <si>
    <t>hi there. i need to get an extension on my overdue phone bill as i have been cut off from services. i can pay $50 today and the remainder next week.</t>
  </si>
  <si>
    <t>hi charlotte :) i am having a little trouble paying my bill this month and i was wondering if you could give me an extension of a couple of days?</t>
  </si>
  <si>
    <t>hi i just need an extension to thursday. paid some money the other day and cant do the rest till thursday</t>
  </si>
  <si>
    <t>can i please receive a payment extension for tianna maamari 0435860838</t>
  </si>
  <si>
    <t>hi trird loggn in to do throu app am aftwr a extension for a week or so as have had a emergency thst was unexpected</t>
  </si>
  <si>
    <t>i am just requesting a payment extension on my latest bill, my phone has been disconnected today</t>
  </si>
  <si>
    <t>good morning loris i was was hoping i could get an extension on my bill please</t>
  </si>
  <si>
    <t>hello i had an extenstion to thursday to pay my bill but wasnt able to. can i please have an extension until monday?</t>
  </si>
  <si>
    <t>i would ike to obtain an extension for mt home phone please</t>
  </si>
  <si>
    <t>hi i am and hope you are too...i just need an extension on my bill...just moved to this new place and completely forgot this bill..i thought i'd paid it already...the thing is i get paid monthly and that's not till the 15th of this month...</t>
  </si>
  <si>
    <t>hi ariana, i was hoping to get an extension on my bill</t>
  </si>
  <si>
    <t>hi natalia, i have a mobile service for my son that has an overdue balance and was wondering if i could get a short payment extension</t>
  </si>
  <si>
    <t>hey i was wondering if it's possible to get an extension on my account until the 6th of december</t>
  </si>
  <si>
    <t>hi robert, good thanks. i just wanted to reactivate my phone service</t>
  </si>
  <si>
    <t>hi i had my phone hacked/scammed yesterday and had my phone and text service suspended can u please reconnect as the messages seamed to have slowed</t>
  </si>
  <si>
    <t>hi there, my service has bee suspended whilst i'm overseas however require it to be temp restored so i am able to do a bank transfer from my iphoe</t>
  </si>
  <si>
    <t>hi i just want to pay my phone bill so i can get my services turned back on</t>
  </si>
  <si>
    <t>hi i spoke to someone yesterday so my service wouldn't be disconnected and they extended it to the 3 december but today it has been restricted. can you please turn my service back on as originally discussed?</t>
  </si>
  <si>
    <t>hi dan my phone has been disconnected i'm just wanting to get it restored</t>
  </si>
  <si>
    <t>i have just made a payment and was hoping you could restore my services</t>
  </si>
  <si>
    <t>i need my phone unbarred i have paid this bill</t>
  </si>
  <si>
    <t>i just got a email regarding to a overdue bill</t>
  </si>
  <si>
    <t>just paying a bill</t>
  </si>
  <si>
    <t>hi can u please bring up my account so i can make a payment</t>
  </si>
  <si>
    <t>hi, can i please cancel my direct debit?</t>
  </si>
  <si>
    <t>hey elise can i know my bill for this month please</t>
  </si>
  <si>
    <t>just wanting to query my current bill if i may please</t>
  </si>
  <si>
    <t>hi i cannot log in, your site won't let me change my password and it will not accept my account number. it keeps saying no to me.</t>
  </si>
  <si>
    <t>hi odele, i am trying to log into my account but i can't remember my username and when i try to set up a new one it keeps saying there is an error.</t>
  </si>
  <si>
    <t>it seems i cannot login using my email and password</t>
  </si>
  <si>
    <t>hi junia, im trying to login to my nbn email or myaccount for the first time but i do not know the password</t>
  </si>
  <si>
    <t>hello i broke my phone screen and im trying to remote access my voicemail from another phone but i need to reset pin because i forgot it</t>
  </si>
  <si>
    <t>how about my password?</t>
  </si>
  <si>
    <t>i am having issues with my internet connection</t>
  </si>
  <si>
    <t>my address is 81 rembrandt drive, middle cove nsw xxx and we have no internet</t>
  </si>
  <si>
    <t>i just wanted to check the status of my adsl order. i received a text saying it was processed but when i check in the app it's saying it's cancelled. i have been trying to get the internet connected since the 5th of november.</t>
  </si>
  <si>
    <t>hey i'm trying to get and extension on my bill?</t>
  </si>
  <si>
    <t>yes hello there was just wondering if i cld please get an extension on my account?</t>
  </si>
  <si>
    <t>how are you? id like to request an extension for my november bill pls</t>
  </si>
  <si>
    <t>hi luca, can i speak to you about an extension on my bill?</t>
  </si>
  <si>
    <t>i need extension pi'l</t>
  </si>
  <si>
    <t>hi i need to request an extension to pay my phone bill please.</t>
  </si>
  <si>
    <t>i am hoping for an extension till tuesday</t>
  </si>
  <si>
    <t>hi ariana can i request a payment extension until this thursday to pay my balance of $xxx?</t>
  </si>
  <si>
    <t>hello im needing a bit more time to pay my overdue bill</t>
  </si>
  <si>
    <t>got a bill overdue want to make arrangement to pay it on 6th dec</t>
  </si>
  <si>
    <t>i paid my overdue amount yesterday but i have no data on my phone. has my service been suspended??</t>
  </si>
  <si>
    <t>hi i just need to report a payment so i can have my services unrestricted please</t>
  </si>
  <si>
    <t>i have been restricted, i just made a payment of $xxx, i'll pay another $xxx off next friday and then the remainder the following week, i was wondering if i could get my restrictions lifted please</t>
  </si>
  <si>
    <t>hey teena can u check weather my connection is barried</t>
  </si>
  <si>
    <t>hi, im trying to locate my account number</t>
  </si>
  <si>
    <t>new 24 month package with new phone samsung s8plus</t>
  </si>
  <si>
    <t>i'd like to disconnect a service at an address</t>
  </si>
  <si>
    <t>i am looking for iphone 6s plus phone plan @ $55/month</t>
  </si>
  <si>
    <t>hi can you please break down my bill for me</t>
  </si>
  <si>
    <t>i'm trying to activate my nes sim card but it's locked</t>
  </si>
  <si>
    <t>my home internet deadly slow</t>
  </si>
  <si>
    <t>BillExplain</t>
  </si>
  <si>
    <t>can u please bring up my account so i can make a payment</t>
  </si>
  <si>
    <t>can i please cancel my direct debit?</t>
  </si>
  <si>
    <t>elise can i know my bill for this month please</t>
  </si>
  <si>
    <t xml:space="preserve">i cannot log in, your site won't let me change my password and it will not accept my account number. </t>
  </si>
  <si>
    <t>i am trying to log into my account but i can't remember my username and when i try to set up a new one it keeps saying there is an error.</t>
  </si>
  <si>
    <t>can u check weather my connection is barried</t>
  </si>
  <si>
    <t>im trying to locate my account number</t>
  </si>
  <si>
    <t>im trying to login to my nbn email or myaccount for the first time but i do not know the password</t>
  </si>
  <si>
    <t>i need to reset pin because i forgot it</t>
  </si>
  <si>
    <t>i just wanted to check the status of my adsl order.</t>
  </si>
  <si>
    <t>i'm trying to get and extension on my bill?</t>
  </si>
  <si>
    <t>was just wondering if i cld please get an extension on my account?</t>
  </si>
  <si>
    <t>id like to request an extension for my november bill pls</t>
  </si>
  <si>
    <t>can i speak to you about an extension on my bill?</t>
  </si>
  <si>
    <t>i need to request an extension to pay my phone bill please.</t>
  </si>
  <si>
    <t>can i request a payment extension until this thursday to pay my balance of $xxx?</t>
  </si>
  <si>
    <t>im needing a bit more time to pay my overdue bill</t>
  </si>
  <si>
    <t>i have no data on my phone. has my service been suspended??</t>
  </si>
  <si>
    <t>i just need to report a payment so i can have my services unrestricted please</t>
  </si>
  <si>
    <t>i was wondering if i could get my restrictions lifted please</t>
  </si>
  <si>
    <t>can you please break down my bill for me</t>
  </si>
  <si>
    <t>i received a message said that i have overdue payments</t>
  </si>
  <si>
    <t>i would like to check my current home internet bill balance</t>
  </si>
  <si>
    <t>i paid my bill on 15th november. i received a text today saying there was a problem with the payment</t>
  </si>
  <si>
    <t>i just received a text to say my bill is over due but i have direct debit set up. can you please check what is going on?</t>
  </si>
  <si>
    <t>i just want to log into my account so i can download bill but can't remember log in details</t>
  </si>
  <si>
    <t>i just had a help chat to have my my account password reset, and when i login it says ?immediate password change required? and asks me to log in again... it then asks the same thing each time... how do i log in to change the password?</t>
  </si>
  <si>
    <t>i need to reset my email password please</t>
  </si>
  <si>
    <t>i am looking for a new nbn fttp internet connection at my home</t>
  </si>
  <si>
    <t>was just wondering how the track your order works</t>
  </si>
  <si>
    <t>may i request a status check on my order please?</t>
  </si>
  <si>
    <t>i need to get an extension on my overdue phone bill as i have been cut off from services. i can pay $50 today and the remainder next week.</t>
  </si>
  <si>
    <t>i am having a little trouble paying my bill this month and i was wondering if you could give me an extension of a couple of days?</t>
  </si>
  <si>
    <t>i just need an extension to thursday. paid some money the other day and cant do the rest till thursday</t>
  </si>
  <si>
    <t>trird loggn in to do throu app am aftwr a extension for a week or so as have had a emergency thst was unexpected</t>
  </si>
  <si>
    <t>i was was hoping i could get an extension on my bill please</t>
  </si>
  <si>
    <t>i had an extenstion to thursday to pay my bill but wasnt able to. can i please have an extension until monday?</t>
  </si>
  <si>
    <t>i just need an extension on my bill...just moved to this new place and completely forgot this bill..i thought i'd paid it already...the thing is i get paid monthly and that's not till the 15th of this month...</t>
  </si>
  <si>
    <t>i was hoping to get an extension on my bill</t>
  </si>
  <si>
    <t>i have a mobile service for my son that has an overdue balance and was wondering if i could get a short payment extension</t>
  </si>
  <si>
    <t>i was wondering if it's possible to get an extension on my account until the 6th of december</t>
  </si>
  <si>
    <t>i just wanted to reactivate my phone service</t>
  </si>
  <si>
    <t>i had my phone hacked/scammed yesterday and had my phone and text service suspended can u please reconnect as the messages seamed to have slowed</t>
  </si>
  <si>
    <t>my service has bee suspended whilst i'm overseas however require it to be temp restored so i am able to do a bank transfer from my iphoe</t>
  </si>
  <si>
    <t>i just want to pay my phone bill so i can get my services turned back on</t>
  </si>
  <si>
    <t>i spoke to someone yesterday so my service wouldn't be disconnected and they extended it to the 3 december but today it has been restricted. can you please turn my service back on as originally discussed?</t>
  </si>
  <si>
    <t>my phone has been disconnected i'm just wanting to get it restored</t>
  </si>
  <si>
    <t>Hi Campbell I have an overdue bill and I need an extension</t>
  </si>
  <si>
    <t>I need another week to pay the remaining XXX dollars</t>
  </si>
  <si>
    <t>If I can get extention until Friday next week please</t>
  </si>
  <si>
    <t>Hi i just want to enquire about my most recent bill and why i was charged an extra $30 than usual</t>
  </si>
  <si>
    <t>Please resend my bill then</t>
  </si>
  <si>
    <t>Regards to relocation id 414912, connection moved on 19th, no internet yet. Was booked for new modem, not received yet</t>
  </si>
  <si>
    <t>I have an overdue bill and I need an extension</t>
  </si>
  <si>
    <t>i just want to enquire about my most recent bill and why i was charged an extra $30 than usual</t>
  </si>
  <si>
    <t>Was wondering if I could make my payment for my phone for next Wednesday as I havent been working</t>
  </si>
  <si>
    <t>Hello. Was wondering if I could make my payment for my phone for next Wednesday as I havent been working</t>
  </si>
  <si>
    <t>my sim card i just brought isn't working</t>
  </si>
  <si>
    <t>i recently changed my mobile from a plan to prepaid but the plan payments is still being paid when it should have been canceled.</t>
  </si>
  <si>
    <t>i wanted to clarify my bill. it is xxx.78 this month which is double my usual bill</t>
  </si>
  <si>
    <t>can you tell me how much is owing please</t>
  </si>
  <si>
    <t>hi there terry , my broadband is not working for the past 10 days</t>
  </si>
  <si>
    <t>hey i've got a phone on a plan i would like to cancel the insurance that's on my contract</t>
  </si>
  <si>
    <t>so i recently upgraded my plan to 25g data and i've received 2 messages saying i've gone over this amount.</t>
  </si>
  <si>
    <t>pls help me to upgrade my simplan on my acount to phone plan</t>
  </si>
  <si>
    <t xml:space="preserve">hi, my phone has been disconnected. i called last week to explain that i was in financial hardship moved to casual and getting no shifts and would need more time with my bill. i was insured that if i paid $xxx this week and $xxx on tuesday my phone would </t>
  </si>
  <si>
    <t>hi i m wanting to connect to internet at my new place we ll be moving in 3 weeks</t>
  </si>
  <si>
    <t>hi i want to change my prepaid mobile plan</t>
  </si>
  <si>
    <t>i am having only 2 kbps on my internet.i last heard from a tech(ref 20096610) nothing has happened</t>
  </si>
  <si>
    <t>want to link a new replacnent sim to my account sibce mt card stipped working</t>
  </si>
  <si>
    <t>i was just wondering if it was possible to change my phone plan..</t>
  </si>
  <si>
    <t>i received an email this morning to say my bill hadn't been paid, but direct debit is set up on the account</t>
  </si>
  <si>
    <t>yeah because i have slow internet in my place</t>
  </si>
  <si>
    <t>morning, i wanted to know about recharging options, i want to change the plan on a different phone, if i buy the $15 recharge will it automatically change over to the 28 day plan once i recharge</t>
  </si>
  <si>
    <t>i am having trouble with updating my credit card details on my home internet.</t>
  </si>
  <si>
    <t>hi i'm sure to upgrade my phone and plan i'm wanting to order my new phone and plan</t>
  </si>
  <si>
    <t>hi jess i am writing in regard to my mobile bill. i received a text message saying there was a problem with payment and to avoid my phone being suspended i needed to be in contact with you guys. how ever my app shows i don't owe anything and my bill is in</t>
  </si>
  <si>
    <t>hi, i just update my current address can you please send me the new bill with updated address</t>
  </si>
  <si>
    <t>hi bert. i am having trouble connecting my modem and getting wifi connection. all instructions have been followed for a naked broadband connection and i still have no wifi.</t>
  </si>
  <si>
    <t>hi there just letting u know i've paid my outstanding bill</t>
  </si>
  <si>
    <t>i would like to disconnect one of my mobile services.</t>
  </si>
  <si>
    <t>hi johann.. i would like to request a payment extension for my broadband account. can you help with this?</t>
  </si>
  <si>
    <t>hi can i put a apple watch on my account</t>
  </si>
  <si>
    <t>hi, i just checked my bill &amp; it's saying i owe over $xxx when i have direct debit set up?? this is ridiculous</t>
  </si>
  <si>
    <t>can you just confirm if us calling is free on my current plan?</t>
  </si>
  <si>
    <t>hi i am needing more time to pay my bill. i'm just struggling right now as i'm still not working</t>
  </si>
  <si>
    <t>i am currently overseas and trying to change my plan to an international $10 a day one</t>
  </si>
  <si>
    <t>hi anne, i would like to know if my plan has any international call.</t>
  </si>
  <si>
    <t>hi i have paid my bill but it wrong account</t>
  </si>
  <si>
    <t>i need to know my bill</t>
  </si>
  <si>
    <t>hello i am having an issues please. i just activated a new prepaid sim card, and i think it activated the wrong plan</t>
  </si>
  <si>
    <t>i just need to see if i can extend my overdue bill for 2 weeks</t>
  </si>
  <si>
    <t>hi. i'd like to know if i could upgrade my phone to a s8 or s9 and how much would the plans be?</t>
  </si>
  <si>
    <t>hi i'd like to know how much is left on my plan</t>
  </si>
  <si>
    <t>i am wondering how much it would cost to add another phone to my account please</t>
  </si>
  <si>
    <t>hi i had my cable internet set up yesterday and it is still not working</t>
  </si>
  <si>
    <t>my account puk lock...i forget email and password</t>
  </si>
  <si>
    <t>hi, my name is michelle. i just need an extension on my phone.</t>
  </si>
  <si>
    <t>not bad mate ,just looking to change my debit card details and pay my current bill pls</t>
  </si>
  <si>
    <t>i want to know if my porting enquiry was requested</t>
  </si>
  <si>
    <t>im interested in upgrading my plan, buying a new sim-only plan and getting a new device</t>
  </si>
  <si>
    <t>hello trying to contact the technical support as my phone is not working</t>
  </si>
  <si>
    <t>i concern about payment has not taken out from my account</t>
  </si>
  <si>
    <t>my bill for this month os 90 instead of 75</t>
  </si>
  <si>
    <t>i checked my bill earlier, and i saw something is wrong, i know i used my phone. but they charge for $67 instead of $50 only</t>
  </si>
  <si>
    <t>can i know why my billing has increased from xxx$ to xxx$.</t>
  </si>
  <si>
    <t xml:space="preserve">hi. i have received a statement stating my last bill has not been paid. i pay be direct debit. i have checked that the correct visa card details are recorded for my account. i have a very large amount of credit available on my credit card. i request your </t>
  </si>
  <si>
    <t>hi my internet is not going.. when it does work it drops out</t>
  </si>
  <si>
    <t>im wanting to know does my plan allow me to text people in other county of free</t>
  </si>
  <si>
    <t>yesterday i received a new modem i've hooked everything up and it's not working internet</t>
  </si>
  <si>
    <t>hello ive been trying to replace my sim die to my old one failing</t>
  </si>
  <si>
    <t>hello may i change my plan to a prepaid plan online ?</t>
  </si>
  <si>
    <t>hi i wanted some advice in regards travel pack. i am going to nz fir 9 days i am on sim plan. 5 days riding no cover there</t>
  </si>
  <si>
    <t>hi i was wanting to know when i can do the upgrade for my phone after i've had it for a year and what type of phones and how much it was going to cost</t>
  </si>
  <si>
    <t>hi olga. just wanting to check if there are any issues with the nbn today. my internet keeps dropping out and is very slow.</t>
  </si>
  <si>
    <t>unable to access internet</t>
  </si>
  <si>
    <t>hi, i am having trouble activating my sim card.</t>
  </si>
  <si>
    <t>i would like to upgrade my contract to a 24 month contract</t>
  </si>
  <si>
    <t>im going through a bit of a hardship atm lost my job so i wont be able to pay my bill in the next two weeks</t>
  </si>
  <si>
    <t>my internet is quite slow could you check why?</t>
  </si>
  <si>
    <t>hi, my internet speed is very slow. what can be done</t>
  </si>
  <si>
    <t>hello, i would like to change the plan of my mobile broadband</t>
  </si>
  <si>
    <t>hi i am wanting to activite my new sim but keeping my same number</t>
  </si>
  <si>
    <t>hi, i just paid my phone bill by bpay just wondering if i could get my service restored asap</t>
  </si>
  <si>
    <t>my nbn not working properly</t>
  </si>
  <si>
    <t>i just want to ask u about cancel the sim card</t>
  </si>
  <si>
    <t>hi just want to get a payment extension till next friday i paid a payment yesterday</t>
  </si>
  <si>
    <t>hi alison just realised forgot to pay my account just paid $xxx when will my account be unsuspended</t>
  </si>
  <si>
    <t>hi i paid xxx off my overdue amount there is still xxx to pay but i'm needing my services to be restored, i can pay the left over amount on monday when i get paid</t>
  </si>
  <si>
    <t>hi. i was told my nbn order will be activated yesterday. i still have no internet.</t>
  </si>
  <si>
    <t>i have a problem with my internet at home</t>
  </si>
  <si>
    <t>hello i just payed an amount of xxx.67 and i wanted to know when can i can get the service back on</t>
  </si>
  <si>
    <t>good thank you! i have just partially paid my phone bill and was wondering if i could get an extension on the other part until the following week</t>
  </si>
  <si>
    <t>i'm moving intertstae and wanted to enquire about having my broadband plan cancelled on the 6th of this month</t>
  </si>
  <si>
    <t>hi. i have an extension until the 2nd i was wondering if i could extend that until the following thursday not sure what date that is. i won't have enough money this week to pay it the rest of it but will the week after</t>
  </si>
  <si>
    <t>hello. i am trying to find a date when i am able to upgrade my mobile phone.</t>
  </si>
  <si>
    <t>i have just paid my bill can you reconnect it</t>
  </si>
  <si>
    <t>i need help to activate my autoroam on my mobile plan . currently i am in singapore</t>
  </si>
  <si>
    <t>can u pls check let me when my contract expire</t>
  </si>
  <si>
    <t>i want to port my old numbers onto these sim cards please.</t>
  </si>
  <si>
    <t>hi what was the 15cent charge on my latest bill for</t>
  </si>
  <si>
    <t>hi my nbn is not working again for the second day</t>
  </si>
  <si>
    <t>hey sawyer, my plan ended on the 29th of november and im wanting to change to a sim only plan</t>
  </si>
  <si>
    <t>hi, can you tell me how much data on my plan overseas in a zone 1 country</t>
  </si>
  <si>
    <t>i would like to cancel the new post paid account</t>
  </si>
  <si>
    <t>hi. i just bought i phone max and just put on the sim card. i couldn't upload all my existing apps, photos , mail etc</t>
  </si>
  <si>
    <t>hello i was wondering when i can upgrade my phone plan please</t>
  </si>
  <si>
    <t>hi, i wanted to ask you what i can get for long time plan</t>
  </si>
  <si>
    <t>can i please change the phone numbers on my sim cards to my numbers from another provider</t>
  </si>
  <si>
    <t>i e paid my bill via bpay but it's still restricted</t>
  </si>
  <si>
    <t>hi two things please. id like to purchase a travel pack and set up direct debit. thanks rita</t>
  </si>
  <si>
    <t>i just wanted to know how much extra if i was to add international call and text package to my plan</t>
  </si>
  <si>
    <t>hi there edmar, i'd like to cancel my mobile broadband service</t>
  </si>
  <si>
    <t>good thankyou can l set up this account to be direct debited louis</t>
  </si>
  <si>
    <t>hi, i just paid my phone bill about an hour ago and just wondering when my service will be restored</t>
  </si>
  <si>
    <t>i made a payment plan for my last bill however i have been unable to fulfil this in the timeframe i was give. im looking to extend to this wednesday coming?</t>
  </si>
  <si>
    <t>hi i'm just wondering if i can change my phone plan into someone else's name?</t>
  </si>
  <si>
    <t>hi im a new customer and i have recharged my new phone twice but still wont connect to internet. my new number is 0423766794 . im really not happy please help me fix this</t>
  </si>
  <si>
    <t>hi kevin im daniel. ive asked a payment extension yo the 9th of dev and it was granted but now i receive text saying it was</t>
  </si>
  <si>
    <t>all the lights on the modem is on but the internet light is blinking</t>
  </si>
  <si>
    <t>my broadband is not working for the past 10 days</t>
  </si>
  <si>
    <t>i've got a phone on a plan i would like to cancel the insurance that's on my contract</t>
  </si>
  <si>
    <t xml:space="preserve">my phone has been disconnected. i called last week to explain that i was in financial hardship moved to casual and getting no shifts and would need more time with my bill. i was insured that if i paid $xxx this week and $xxx on tuesday my phone would </t>
  </si>
  <si>
    <t>i m wanting to connect to internet at my new place we ll be moving in 3 weeks</t>
  </si>
  <si>
    <t>i want to change my prepaid mobile plan</t>
  </si>
  <si>
    <t>i'm sure to upgrade my phone and plan i'm wanting to order my new phone and plan</t>
  </si>
  <si>
    <t>i am writing in regard to my mobile bill. i received a text message saying there was a problem with payment and to avoid my phone being suspended i needed to be in contact with you guys. how ever my app shows i don't owe anything and my bill is in</t>
  </si>
  <si>
    <t>i just update my current address can you please send me the new bill with updated address</t>
  </si>
  <si>
    <t>i am having trouble connecting my modem and getting wifi connection. all instructions have been followed for a naked broadband connection and i still have no wifi.</t>
  </si>
  <si>
    <t>just letting u know i've paid my outstanding bill</t>
  </si>
  <si>
    <t>i would like to request a payment extension for my broadband account. can you help with this?</t>
  </si>
  <si>
    <t>can i put a apple watch on my account</t>
  </si>
  <si>
    <t>i just checked my bill &amp; it's saying i owe over $xxx when i have direct debit set up?? this is ridiculous</t>
  </si>
  <si>
    <t>i am needing more time to pay my bill. i'm just struggling right now as i'm still not working</t>
  </si>
  <si>
    <t>i would like to know if my plan has any international call.</t>
  </si>
  <si>
    <t>i have paid my bill but it wrong account</t>
  </si>
  <si>
    <t>i am having an issues please. i just activated a new prepaid sim card, and i think it activated the wrong plan</t>
  </si>
  <si>
    <t>i'd like to know if i could upgrade my phone to a s8 or s9 and how much would the plans be?</t>
  </si>
  <si>
    <t>i'd like to know how much is left on my plan</t>
  </si>
  <si>
    <t>i had my cable internet set up yesterday and it is still not working</t>
  </si>
  <si>
    <t>i just need an extension on my phone.</t>
  </si>
  <si>
    <t>just looking to change my debit card details and pay my current bill pls</t>
  </si>
  <si>
    <t>trying to contact the technical support as my phone is not working</t>
  </si>
  <si>
    <t xml:space="preserve">i have received a statement stating my last bill has not been paid. i pay be direct debit. i have checked that the correct visa card details are recorded for my account. i have a very large amount of credit available on my credit card. i request your </t>
  </si>
  <si>
    <t>my internet is not going.. when it does work it drops out</t>
  </si>
  <si>
    <t>ive been trying to replace my sim die to my old one failing</t>
  </si>
  <si>
    <t>may i change my plan to a prepaid plan online ?</t>
  </si>
  <si>
    <t>i wanted some advice in regards travel pack. i am going to nz fir 9 days i am on sim plan. 5 days riding no cover there</t>
  </si>
  <si>
    <t>i was wanting to know when i can do the upgrade for my phone after i've had it for a year and what type of phones and how much it was going to cost</t>
  </si>
  <si>
    <t>just wanting to check if there are any issues with the nbn today. my internet keeps dropping out and is very slow.</t>
  </si>
  <si>
    <t xml:space="preserve"> i am having trouble activating my sim card.</t>
  </si>
  <si>
    <t>my internet speed is very slow. what can be done</t>
  </si>
  <si>
    <t>i would like to change the plan of my mobile broadband</t>
  </si>
  <si>
    <t>i am wanting to activite my new sim but keeping my same number</t>
  </si>
  <si>
    <t>i just paid my phone bill by bpay just wondering if i could get my service restored asap</t>
  </si>
  <si>
    <t>just want to get a payment extension till next friday i paid a payment yesterday</t>
  </si>
  <si>
    <t>just realised forgot to pay my account just paid $xxx when will my account be unsuspended</t>
  </si>
  <si>
    <t>i paid xxx off my overdue amount there is still xxx to pay but i'm needing my services to be restored, i can pay the left over amount on monday when i get paid</t>
  </si>
  <si>
    <t>i was told my nbn order will be activated yesterday. i still have no internet.</t>
  </si>
  <si>
    <t>i just payed an amount of xxx.67 and i wanted to know when can i can get the service back on</t>
  </si>
  <si>
    <t>I have just partially paid my phone bill and was wondering if i could get an extension on the other part until the following week</t>
  </si>
  <si>
    <t>i have an extension until the 2nd i was wondering if i could extend that until the following thursday not sure what date that is. i won't have enough money this week to pay it the rest of it but will the week after</t>
  </si>
  <si>
    <t>i am trying to find a date when i am able to upgrade my mobile phone.</t>
  </si>
  <si>
    <t>what was the 15cent charge on my latest bill for</t>
  </si>
  <si>
    <t>my nbn is not working again for the second day</t>
  </si>
  <si>
    <t>my plan ended on the 29th of november and im wanting to change to a sim only plan</t>
  </si>
  <si>
    <t>i have set up direct debit as my payment method but there?s a notice saying my bill is overdue?</t>
  </si>
  <si>
    <t>can you tell me how much data on my plan overseas in a zone 1 country</t>
  </si>
  <si>
    <t>i just bought i phone max and just put on the sim card. i couldn't upload all my existing apps, photos , mail etc</t>
  </si>
  <si>
    <t>i was wondering when i can upgrade my phone plan please</t>
  </si>
  <si>
    <t>i wanted to ask you what i can get for long time plan</t>
  </si>
  <si>
    <t>two things please. id like to purchase a travel pack and set up direct debit. thanks rita</t>
  </si>
  <si>
    <t>i'd like to cancel my mobile broadband service</t>
  </si>
  <si>
    <t>can l set up this account to be direct debited louis</t>
  </si>
  <si>
    <t>i just paid my phone bill about an hour ago and just wondering when my service will be restored</t>
  </si>
  <si>
    <t>i'm just wondering if i can change my phone plan into someone else's name?</t>
  </si>
  <si>
    <t>im a new customer and i have recharged my new phone twice but still wont connect to internet. my new number is 0423766794 . im really not happy please help me fix this</t>
  </si>
  <si>
    <t>ive asked a payment extension yo the 9th of dev and it was granted but now i receive text saying it was</t>
  </si>
  <si>
    <t>EarlyExistFeeRequest</t>
  </si>
  <si>
    <t>i have forgotten my account password</t>
  </si>
  <si>
    <t>i cannot log in to my account as i want to pay the bill</t>
  </si>
  <si>
    <t>iam not able to download my bill.</t>
  </si>
  <si>
    <t>i need to speak to in regards to paying my bill ?</t>
  </si>
  <si>
    <t>i deleted my account on direct debit now i can't add it back</t>
  </si>
  <si>
    <t>i have a new account that i want added to my online profile so i can set up direct debit</t>
  </si>
  <si>
    <t>i'm trying to change details of direct debit but website will not allow me</t>
  </si>
  <si>
    <t>i want to get direct debit to my bills</t>
  </si>
  <si>
    <t>how can i change my direct debit account number</t>
  </si>
  <si>
    <t>i'm quering my last bill of $xxx.45 i believe it's a bit high for what i signed up for - can you check please</t>
  </si>
  <si>
    <t>just have a complaint about my recent phone bill</t>
  </si>
  <si>
    <t>can you explain the charges on my lastest bill</t>
  </si>
  <si>
    <t>can u check my number is still exist or notb</t>
  </si>
  <si>
    <t>got a question way i was charged a late fee on my current bill?</t>
  </si>
  <si>
    <t>i was just after a break down of my billing.</t>
  </si>
  <si>
    <t>i want to look at my current bill</t>
  </si>
  <si>
    <t>my phone bill is much higher than it should be</t>
  </si>
  <si>
    <t>my phone number is 0412337368, i have not receive the novenber bill yet</t>
  </si>
  <si>
    <t>bill is paid please restore my account barred</t>
  </si>
  <si>
    <t>just received my bill via email and it says i have an extr $70 in charges? wondering what these charges are?</t>
  </si>
  <si>
    <t>i paid my bills in two transactions, is that ok?</t>
  </si>
  <si>
    <t>i'm hoping to change my plan down to the 30gb one if possible?</t>
  </si>
  <si>
    <t>i am just wondering when my contract runs out?</t>
  </si>
  <si>
    <t>i want to change my plan for a month but the website wont recognize my num ber</t>
  </si>
  <si>
    <t>i wanted to check my options of getting a phone amd the status of my current plans</t>
  </si>
  <si>
    <t>i was wanting to add a tablet to my plan</t>
  </si>
  <si>
    <t>i want to change my plan to the plan with $35</t>
  </si>
  <si>
    <t>just wondering if i can change plan on my phone</t>
  </si>
  <si>
    <t>i'm just wondering is bali part of the package of my plan to make phone calls</t>
  </si>
  <si>
    <t>i wanted to change my temporary modem of in password</t>
  </si>
  <si>
    <t>can i upgrade my sim only plan to the $55 80gbs</t>
  </si>
  <si>
    <t>i'd like to change my plan to 30gb for $35</t>
  </si>
  <si>
    <t>i want to know when my contract is up please</t>
  </si>
  <si>
    <t>i do not understand my latest bill</t>
  </si>
  <si>
    <t>i would like to change my internet plan i have</t>
  </si>
  <si>
    <t>i have received my new phone and wanted to find out the insurance for the phone</t>
  </si>
  <si>
    <t>can u confirm that my plan can make overseas call to pakistan and bangladesh</t>
  </si>
  <si>
    <t xml:space="preserve">i just want to find out about my current order. </t>
  </si>
  <si>
    <t>my contract has expired and i would like to move to a sim only plan</t>
  </si>
  <si>
    <t>when does my contract expire</t>
  </si>
  <si>
    <t>i would like to upgrade my phone plan to a plan with more data</t>
  </si>
  <si>
    <t>just wanting to know when i am eligle for a upgrade for my handset</t>
  </si>
  <si>
    <t>she would like to move to a month to month plan without a contract with at least 30gb of data and international calls. what is the best option for her?</t>
  </si>
  <si>
    <t>i would like to know my current plan detail</t>
  </si>
  <si>
    <t>i would like to upgrade me phone and plan.</t>
  </si>
  <si>
    <t>could you tell me if on our mobile plan we can ring uk included in plan</t>
  </si>
  <si>
    <t>i'm just wanting to know how much longer i have on my contract?</t>
  </si>
  <si>
    <t>i would like to upgrade the sim plan of my wife</t>
  </si>
  <si>
    <t>i would like to cancel my broadband service</t>
  </si>
  <si>
    <t>how much does it cost to complete a change of ownership on a prepaid mobile please</t>
  </si>
  <si>
    <t>i would like to cancel my account please</t>
  </si>
  <si>
    <t>i would like to know how much data i have on my phone</t>
  </si>
  <si>
    <t>i'd just like to know how much to pay my phone out and get a new plan</t>
  </si>
  <si>
    <t>i am getting an apple watxh through telstra and was wondering how much it would cost ontop of my bill? is it still $5?</t>
  </si>
  <si>
    <t>i would like to cancel it.</t>
  </si>
  <si>
    <t>i would like to cancel my internet service but keep my home phone service</t>
  </si>
  <si>
    <t xml:space="preserve">my relocation number is 446189, wifi installed &amp; operating but no internet. new address is u60 34 east parade. please advise when connected. </t>
  </si>
  <si>
    <t>my phone internet at home is absolutely shocking</t>
  </si>
  <si>
    <t>wednesday morning we had a big storm in our area and since then our internet has not been working so we were wondering when connection will be restored?</t>
  </si>
  <si>
    <t>my mobile internet speed is really slow</t>
  </si>
  <si>
    <t>i was connected to the nbn yesterday but still have no internet service</t>
  </si>
  <si>
    <t>i'm having issues with my nbn internet. it's taking along time to load</t>
  </si>
  <si>
    <t>i've just moved house (today) and am trying to organise internet/nbn.</t>
  </si>
  <si>
    <t>my cable home broadband connection is playing up</t>
  </si>
  <si>
    <t>we're having connection and speed issues with our nbn connection</t>
  </si>
  <si>
    <t>i want to track my internet connecting order number 171175</t>
  </si>
  <si>
    <t>my internet has been soo slow and the coverage in my house is horrible</t>
  </si>
  <si>
    <t>my internet is crap slow and cuts out</t>
  </si>
  <si>
    <t>i have just recharged with $10 but i can't use my internet connection why</t>
  </si>
  <si>
    <t>i've had some unexpected expenses come in could i get a payment extension thanks</t>
  </si>
  <si>
    <t>my phone has been disconnected because my bill is overdue. i'm needing more time i will be paying the full amount on the 12 of december xxx.</t>
  </si>
  <si>
    <t>xxx due for mobile. seeking to pay on 13th dec due to medical bill following stair fall.</t>
  </si>
  <si>
    <t>on going issue. i paid acct via boat on 22nd nov. still getting overdue reminders.</t>
  </si>
  <si>
    <t>i was wondering could i please extend my bill till after christmas. i really don't have the money to pay it before then!!</t>
  </si>
  <si>
    <t>i requested the service stopped while we didn't need it. can i get get it started up again please</t>
  </si>
  <si>
    <t>id like to request an extsenion on my bill</t>
  </si>
  <si>
    <t>i was wondering if you are able to help me switch my services back on as i know that i'm over due for a payment</t>
  </si>
  <si>
    <t>my internet bill is overdue and i am needing to pay to get it reconnected i am only able to pay $xxx today i am hoping that is enough to get my internet re connected</t>
  </si>
  <si>
    <t>i'm wanting to pay a bill</t>
  </si>
  <si>
    <t>i registered my sim on friday and was to be active today.</t>
  </si>
  <si>
    <t>my sim card was activated this time yesterday at harvey norman how much longer will it take to be active</t>
  </si>
  <si>
    <t>i already actived the sim card on this morning. but it still not working. could you help me to check?</t>
  </si>
  <si>
    <t>can you please check how my sim activation is tracking?</t>
  </si>
  <si>
    <t>i purchased a new phone today with a new sim. it has not been activated</t>
  </si>
  <si>
    <t>what is a number i can call to axtivact my sim</t>
  </si>
  <si>
    <t xml:space="preserve">i have a replacement sim that i need to activate </t>
  </si>
  <si>
    <t>i got a prepaid sim card last week and activated it online but till today it is still not activated.</t>
  </si>
  <si>
    <t>hello. i have forgotten my account password</t>
  </si>
  <si>
    <t>hi i cannot log in to my account as i want to pay the bill</t>
  </si>
  <si>
    <t>iam eldho. iam not able to download my bill. they want to link my account</t>
  </si>
  <si>
    <t>can you please give me the number to the team i need to speak to in regards to paying my bill ?</t>
  </si>
  <si>
    <t>i'm trying to change details of direct debit but website will not allow me, and it has been like this for several weeks at least.</t>
  </si>
  <si>
    <t>hey, i want to get direct debit to my bills</t>
  </si>
  <si>
    <t>hi helen, john here, how can i change my direct debit account number</t>
  </si>
  <si>
    <t>hi jacy i'm quering my last bill of $xxx.45 i believe it's a bit high for what i signed up for - can you check please</t>
  </si>
  <si>
    <t>hi, just have a complaint about my recent phone bill</t>
  </si>
  <si>
    <t>hi. i just got disconnected again from live chat so will start over. can you explain the charges on my lastest bill</t>
  </si>
  <si>
    <t>hey norbert, got a question way i was charged a late fee on my current bill?</t>
  </si>
  <si>
    <t>good thank you. i was just after a break down of my billing.</t>
  </si>
  <si>
    <t>hi oldrich, i want to look at my current bill</t>
  </si>
  <si>
    <t>hi kirby , my phone bill is much higher than it should be</t>
  </si>
  <si>
    <t>hi korg, my phone number is 0412337368, i have not receive the novenber bill yet</t>
  </si>
  <si>
    <t>hi just received my bill via email and it says i have an extr $70 in charges? wondering what these charges are?</t>
  </si>
  <si>
    <t>hi dear, i paid my bills in two transactions, is that ok?</t>
  </si>
  <si>
    <t>hi norbert, i am just wondering when my contract runs out?</t>
  </si>
  <si>
    <t>hi loris, i want to change my plan to the plan with $35</t>
  </si>
  <si>
    <t>yeah hi i'm just wondering is bali part of the package of my plan to make phone calls</t>
  </si>
  <si>
    <t>hi can i upgrade my sim only plan to the $55 80gbs</t>
  </si>
  <si>
    <t>hi i'd like to change my plan to 30gb for $35</t>
  </si>
  <si>
    <t>hi drugi do not understand my latest bill ,i changed from my plan</t>
  </si>
  <si>
    <t>i just want to find out about my current order. i wasnt asked about any payment details for upgrading my phone and plan. and i wanted to check that my current sim is ok for my new phone</t>
  </si>
  <si>
    <t>hi i would like to upgrade my phone plan to a plan with more data</t>
  </si>
  <si>
    <t>hi just wanting to know when i am eligle for a upgrade for my handset</t>
  </si>
  <si>
    <t>my friends contract has finished. she would like to move to a month to month plan without a contract with at least 30gb of data and international calls. what is the best option for her?</t>
  </si>
  <si>
    <t>hi could you tell me if on our mobile plan we can ring uk included in plan</t>
  </si>
  <si>
    <t>hi samantha, i would like to cancel my broadband service</t>
  </si>
  <si>
    <t>hi, how much does it cost to complete a change of ownership on a prepaid mobile please</t>
  </si>
  <si>
    <t>hi, i would like to cancel my account please</t>
  </si>
  <si>
    <t>hi i'd just like to know how much to pay my phone out and get a new plan</t>
  </si>
  <si>
    <t>hi. i am getting an apple watxh through telstra and was wondering how much it would cost ontop of my bill? is it still $5?</t>
  </si>
  <si>
    <t>hi i would like to cancel my internet service but keep my home phone service</t>
  </si>
  <si>
    <t>my relocation number is 446189, wifi installed &amp; operating but no internet. new address is u60 34 east parade. please advise when connected. peter</t>
  </si>
  <si>
    <t>hi my mobile internet speed is really slow</t>
  </si>
  <si>
    <t>hi maria,i was connected to the nbn yesterday but still have no internet service</t>
  </si>
  <si>
    <t>hi, i'm having issues with my nbn internet. it's taking along time to load</t>
  </si>
  <si>
    <t>hi. my internet is crap slow and cuts out</t>
  </si>
  <si>
    <t>hello i have just recharged with $10 but i can't use my internet connection why</t>
  </si>
  <si>
    <t>hi katy i've had some unexpected expenses come in could i get a payment extension thanks</t>
  </si>
  <si>
    <t>hi my phone has been disconnected because my bill is overdue. i'm needing more time i will be paying the full amount on the 12 of december xxx.</t>
  </si>
  <si>
    <t>hi, i was wondering could i please extend my bill till after christmas. i really don't have the money to pay it before then!!</t>
  </si>
  <si>
    <t>sorry. i requested the service stopped while we didn't need it. can i get get it started up again please</t>
  </si>
  <si>
    <t>hi id like to request an extsenion on my bill</t>
  </si>
  <si>
    <t>hi i was wondering if you are able to help me switch my services back on as i know that i'm over due for a payment, i have payed some on wednesday but i get payed on monday and will pay in full</t>
  </si>
  <si>
    <t>hi my internet bill is overdue and i am needing to pay to get it reconnected i am only able to pay $xxx today i am hoping that is enough to get my internet re connected</t>
  </si>
  <si>
    <t>hi i registered my sim on friday and was to be active today.</t>
  </si>
  <si>
    <t>hi kevin my sim card was activated this time yesterday at harvey norman how much longer will it take to be active</t>
  </si>
  <si>
    <t>hi, i already actived the sim card on this morning. but it still not working. could you help me to check?</t>
  </si>
  <si>
    <t>hi, can you please check how my sim activation is tracking?</t>
  </si>
  <si>
    <t>i have a replacement sim that i need to activate but the o still want to use my old number the only thing is that the email address the plan is under i don't have anymore..</t>
  </si>
  <si>
    <t>hi joshua, good thank you. i got a prepaid sim card last week and activated it online but till today it is still not activated.</t>
  </si>
  <si>
    <t>BoltOn:Roaming</t>
  </si>
  <si>
    <t>ProductType:Fetch TV</t>
  </si>
  <si>
    <t>BoltOn:International Call</t>
  </si>
  <si>
    <t>BoltOn:Travel Pack</t>
  </si>
  <si>
    <t>BoltOn:Travel Pack; Location; Date</t>
  </si>
  <si>
    <t>ServiceType:Prepaid</t>
  </si>
  <si>
    <t>Amount; ValueContainer; ServiceType:Prepaid</t>
  </si>
  <si>
    <t>ServiceType:Mobile; ServiceType:Prepaid</t>
  </si>
  <si>
    <t>InternetTechnology:NBN</t>
  </si>
  <si>
    <t>InternetTechnology:NBN; AccessoryType:Modem</t>
  </si>
  <si>
    <t>InternetTechnology:NBN; Address</t>
  </si>
  <si>
    <t>DetailType:Cancellation Policy; InternetTechnology:NBN</t>
  </si>
  <si>
    <t>InternetTechnology:ADSL; AccessoryType:Modem</t>
  </si>
  <si>
    <t>InternetTechnology:ADSL2</t>
  </si>
  <si>
    <t>ProductType:Phone; ServiceType:Internet; InternetTechnology:ADSL</t>
  </si>
  <si>
    <t>InternetTechnology:ADSL</t>
  </si>
  <si>
    <t>ServiceProvider:Amaysim</t>
  </si>
  <si>
    <t>ServiceProvider:Kogan</t>
  </si>
  <si>
    <t>ServiceProvider:Virgin</t>
  </si>
  <si>
    <t>ServiceProvider:Vodafone</t>
  </si>
  <si>
    <t>ServiceProvider:Telstra</t>
  </si>
  <si>
    <t>ServiceType:PostPaid</t>
  </si>
  <si>
    <t>CreditCheck</t>
  </si>
  <si>
    <t>How much do I owe</t>
  </si>
  <si>
    <t>What is the balance of my account</t>
  </si>
  <si>
    <t xml:space="preserve">What amount is outstanding </t>
  </si>
  <si>
    <t>How much do I owe in my  bill</t>
  </si>
  <si>
    <t xml:space="preserve">How much do I have to pay today </t>
  </si>
  <si>
    <t xml:space="preserve">When is payment due </t>
  </si>
  <si>
    <t xml:space="preserve">What date is my bill due </t>
  </si>
  <si>
    <t xml:space="preserve">can I know when my bill is due </t>
  </si>
  <si>
    <t>when do I have to pay my bill</t>
  </si>
  <si>
    <t>Can you send me copy of my bill</t>
  </si>
  <si>
    <t xml:space="preserve">please provide details of my bill </t>
  </si>
  <si>
    <t>send me a bill</t>
  </si>
  <si>
    <t>send me my account monthly bill</t>
  </si>
  <si>
    <t>what is my data usage in the last week</t>
  </si>
  <si>
    <t xml:space="preserve">can I get a bill statement </t>
  </si>
  <si>
    <t xml:space="preserve">I want to check my statement </t>
  </si>
  <si>
    <t xml:space="preserve">statement for July </t>
  </si>
  <si>
    <t xml:space="preserve">can I get my bill for last month </t>
  </si>
  <si>
    <t>can I get my bills for the last year</t>
  </si>
  <si>
    <t>can I see my last month bill</t>
  </si>
  <si>
    <t xml:space="preserve">how much did I spend in june </t>
  </si>
  <si>
    <t>I want to check my last month bill</t>
  </si>
  <si>
    <t xml:space="preserve">How do I set up direct debit </t>
  </si>
  <si>
    <t xml:space="preserve">I need to set up direct debit </t>
  </si>
  <si>
    <t xml:space="preserve">can you set up direct debit </t>
  </si>
  <si>
    <t>is there a way for my account to be directly debited for bills</t>
  </si>
  <si>
    <t xml:space="preserve">how can I set up my direct debit </t>
  </si>
  <si>
    <t xml:space="preserve">how do I change dd? </t>
  </si>
  <si>
    <t>can I change my direct debit details</t>
  </si>
  <si>
    <t>how do I change my bank details</t>
  </si>
  <si>
    <t xml:space="preserve">There is  change in my account details how do I update it? </t>
  </si>
  <si>
    <t>can you change my DD to credit card</t>
  </si>
  <si>
    <t>I want to change my bank details</t>
  </si>
  <si>
    <t>I want to delete my direct debit</t>
  </si>
  <si>
    <t>can I remove my direct debit details today</t>
  </si>
  <si>
    <t>I don’t want direct debit how do I do that</t>
  </si>
  <si>
    <t>I want to cancel/stop dd</t>
  </si>
  <si>
    <t xml:space="preserve">how do I stop my direct debit </t>
  </si>
  <si>
    <t>I want to cancel my direct debit</t>
  </si>
  <si>
    <t>DirectDebitChange</t>
  </si>
  <si>
    <t>put me through to your manager</t>
  </si>
  <si>
    <t>can I speak to a person</t>
  </si>
  <si>
    <t>you useless can I speak to someone</t>
  </si>
  <si>
    <t xml:space="preserve">can someone else assist </t>
  </si>
  <si>
    <t xml:space="preserve">may I speak to an agent or executive </t>
  </si>
  <si>
    <t>I want to talk to human</t>
  </si>
  <si>
    <t>can you transfer me to a live person</t>
  </si>
  <si>
    <t>TEST</t>
  </si>
  <si>
    <t>TRAIN</t>
  </si>
  <si>
    <t>Fixed Test Train</t>
  </si>
  <si>
    <t>i have just bought a new sim card for my mobile brandband</t>
  </si>
  <si>
    <t>hello, my internet is still not working, the activation date was on the 26.</t>
  </si>
  <si>
    <t>hi love. just wondering how much i have left on my contract to pay out</t>
  </si>
  <si>
    <t>hello i would like to cancel my mobile broadband plan on account number xxx xxx xxx</t>
  </si>
  <si>
    <t>hi i came for phone technical difficulties</t>
  </si>
  <si>
    <t>is the internet down in the bonbeach area</t>
  </si>
  <si>
    <t>hi, my new cable broadband conbection has been dropping out since we were connected yesterday and now it is not working at all. all modem lights are on except internet which is flickering</t>
  </si>
  <si>
    <t>hi i was wondering if you could tell me if my plan is up ready for an updated phone as my phones camera is always taking blurry shots</t>
  </si>
  <si>
    <t>just wanted to know if my international talk and text has been removed</t>
  </si>
  <si>
    <t>hi .. can you tell me when does my contract ends - 0468420753 ... thnx</t>
  </si>
  <si>
    <t>hi. i'm wanting to find out when my contract is over. my number is 0409713584</t>
  </si>
  <si>
    <t>i have tried a few times to register my sim however your site kept crashing &amp; now it has advised i have made too many attempts to register my sim with my drivers licence but now i can't proceed</t>
  </si>
  <si>
    <t>hey my internet connection disconnected unexpectedly and i was in the middle of purchasing the 30gb sim card plan for 35/month</t>
  </si>
  <si>
    <t>good thank you. i want to see how much is left on my phone bill</t>
  </si>
  <si>
    <t>we are having problems with our internet since yesterday keeps dropping out and so slow is there a problem in our area. camira qld xxx</t>
  </si>
  <si>
    <t>can you please tell me the exact amount l owe. and why you can charge non direct debit charges</t>
  </si>
  <si>
    <t xml:space="preserve">i have been disconncted a few times now i hope i dont get disconnected this time, i am trying to get help to restore my services i have been restricted and i have been paying my bill, i have a arragement of $xxx a week on this and as you can see i do pay </t>
  </si>
  <si>
    <t>just wanna ask that my postpaid student contract ends next year feb and i would like to continue with the plan</t>
  </si>
  <si>
    <t>hi can i please change my prepaid plan to epic data plan</t>
  </si>
  <si>
    <t>hello, it seems like i am having issues with my internet. most of the time, i cannot connect to a game called league of legends, and i'm unable to connect to the game's server</t>
  </si>
  <si>
    <t>hi i'd like to get two iphone xs max phones on a plan</t>
  </si>
  <si>
    <t>hi andrew, i want to change my mobile plan</t>
  </si>
  <si>
    <t>hi patt i good thank you and you. can i please have a payment extention on my account</t>
  </si>
  <si>
    <t>my phon plan is about to run out can i organize a new phone</t>
  </si>
  <si>
    <t>my bf accidentally locked his sim we are through cricket it says sim is puk locked</t>
  </si>
  <si>
    <t>you: i was wondering if u can restore my acc as i have paid the full amount and waiting for hours and hours to get it restored and i need it for work tomorow as i am flying out for work tomorow</t>
  </si>
  <si>
    <t>hi there, can you please tell me how i can change my log in password. thanks</t>
  </si>
  <si>
    <t>the name on the bill is the wrong owner - should be under adrian touron</t>
  </si>
  <si>
    <t>hi i am just wondering why my phone bill is 60+ dollars?</t>
  </si>
  <si>
    <t>i just checked my phone bill my name spelled there is missing ?t? in the last . my name is bhupinderjit , but on bill it's written bhupinderji where t is missing . please help.</t>
  </si>
  <si>
    <t>hi i activated this sim xxx xxx xxx yesterday. it said it'd be active today after midnight.</t>
  </si>
  <si>
    <t>i was wondering why my phone bill is $89 for this month, but last time it was $87? i haven't gone over my data so it should still be $87 not $89</t>
  </si>
  <si>
    <t>hi i was going to pay my bill today but never got payed being the weekend i may not get payed till wednesday can i please have an extension on my bill i'm off work at the moment with an injury and only get payed once a month</t>
  </si>
  <si>
    <t>my home internet has stopped working a few days ago</t>
  </si>
  <si>
    <t>i got my sim number wrong lol</t>
  </si>
  <si>
    <t>hi i would like to put a limit on my data usage</t>
  </si>
  <si>
    <t>hi there i am having trouble with my nbn it's constantly dropping out</t>
  </si>
  <si>
    <t>can you tell me unlimited calls plan to india,?</t>
  </si>
  <si>
    <t>my contract finishes in xxx can i change to another contract if i give my phone back next year</t>
  </si>
  <si>
    <t>going overseas tommorow wanted to suspend my sim just for 3 months</t>
  </si>
  <si>
    <t>i have a problem using the step by step activate sim card and it gets to a point fails and crashes yeah so we may need your guidance through the steps please madeline</t>
  </si>
  <si>
    <t>hello carol. just want to know why my phone bill is do high. it should be $65</t>
  </si>
  <si>
    <t>hi, i believe i just activated my prepaid sim but the system kicked me a=out at step 6. can you help please?</t>
  </si>
  <si>
    <t>just want to recontract my mobile plan thanks</t>
  </si>
  <si>
    <t>hello i activated a sim this morning can you tell me the number</t>
  </si>
  <si>
    <t>i got an extension on my payment it's due to day i'm in the middle of moving and it cost a fare bit. i'm waiting on money to be released which will come through tuesday can i get my parent extended till tuesday. . please</t>
  </si>
  <si>
    <t>i am moving house and need to change the location of my internet connection</t>
  </si>
  <si>
    <t>hi i'm having trouble activating my new sim card</t>
  </si>
  <si>
    <t>i have an issue in why my bill is so high above what i normally have to pay monthly</t>
  </si>
  <si>
    <t>hi nolan. can you please tell me if my current contract has finished?</t>
  </si>
  <si>
    <t>morning, having problems with our internet connection again. had you guys fix it before the rain storm during the week but its playing up again?</t>
  </si>
  <si>
    <t>i have awuestion regarding to my new bill.</t>
  </si>
  <si>
    <t>just want to know when my contract is up</t>
  </si>
  <si>
    <t>i need your help. do you know when my contract expires. i have having trouble with my apple 6s.. for this past 5-6 months it would shut down, also my battery life is terrible i would charge it to xxx% and not in 5 minutes it's down to 50%</t>
  </si>
  <si>
    <t>hi, we have been without cable internet since tuesday, any update</t>
  </si>
  <si>
    <t>hi there i just need to extend my bill please</t>
  </si>
  <si>
    <t>in july i requested to change my plan. it still has not been changed over</t>
  </si>
  <si>
    <t>good morning loris, i am having problems setting up my direct debit to this account. can you please help me?</t>
  </si>
  <si>
    <t>please could you check my plans including xxx minutes international call?</t>
  </si>
  <si>
    <t>i'm wondering why my bill is $xxx for one month</t>
  </si>
  <si>
    <t>hi, just wanting to know how much it will cost/how much it is to get out of my contract?</t>
  </si>
  <si>
    <t>i wanted to check roaming was active. i know my plan includes it but the app won't let me turn it on</t>
  </si>
  <si>
    <t>i changed my rate plan and now calls go to missed call service and not my voice mail .i would like calls to go to my voice mail when i dont answer</t>
  </si>
  <si>
    <t>i'm needing to change one of the mobile numbers on my plan asap - can this be done?</t>
  </si>
  <si>
    <t>hi my ipad is on a plan and has been damaged by my child. i just wanted to know the cost to payout the contract i will most likely resign on the 25 a month plan or 30 for the bigger ipad</t>
  </si>
  <si>
    <t>i was just wondering how far into my contract i am</t>
  </si>
  <si>
    <t>i would like to turn international roaming off for this mobileand all the mobiles on my account. it won't let me do it on my phone at the moment</t>
  </si>
  <si>
    <t>hi, i received notice that my bill was overdue. however i didn't receive the original bill in the first place</t>
  </si>
  <si>
    <t>hi i just want to upgrade my phone and plan please</t>
  </si>
  <si>
    <t>good thank you, i want to change my direct debit account... how can i do that?</t>
  </si>
  <si>
    <t>my phone bill was due today i payed $xxx yesterday can i pleasr pay the $65 next week</t>
  </si>
  <si>
    <t>i have a baring on my account and i home school my children. i need the baring lifted off my account please as i wasn't aware it needed to be paid. i can pay this account wednesday.</t>
  </si>
  <si>
    <t>hi, i was just wondering if you will be able to tell me how much my bill is</t>
  </si>
  <si>
    <t>my account as the app doesn't show the bill</t>
  </si>
  <si>
    <t>i purchased a $30 sim and now that it is active apparently i have 0 credit</t>
  </si>
  <si>
    <t>the internet is not working. its the 8th time in 4 months.</t>
  </si>
  <si>
    <t>i know my phone bill is overdue. i would like you to email me a copy for 0408310495</t>
  </si>
  <si>
    <t>hi there, i'm trying to change our credit card for direct debit and when i log into my account, and press delete for the expired credit card, it says "we cannot process this request"</t>
  </si>
  <si>
    <t>hi i have just moved house and i cant get my adsl internet to work</t>
  </si>
  <si>
    <t>can you check my home internet expiry date for me</t>
  </si>
  <si>
    <t>my phone bill isnt correct</t>
  </si>
  <si>
    <t>connect me to the technical team to get my home internet started which i am trying for the past one month</t>
  </si>
  <si>
    <t>hi there, i have a sim that i purchased and activated yesterday, it has still not finished activation and i can't connect with it.</t>
  </si>
  <si>
    <t>hi, my mobile is now showing up that my sim isnt active</t>
  </si>
  <si>
    <t>hi, i'm not sure why my phone bill is expensive</t>
  </si>
  <si>
    <t>hi, my mobile is currently on a long expiry sim and i would just like to know what date it expires on, so i know when to top up.</t>
  </si>
  <si>
    <t>i just need an extension on my current bill. i don't seem to be able to do it using the website.</t>
  </si>
  <si>
    <t>just checking if i am able to upgrade my phone early as it is broken</t>
  </si>
  <si>
    <t>i was told my plan has data streaming free netflix? i just went to my app its inactive ? also is my data still at 10.7g remaining?</t>
  </si>
  <si>
    <t>hi there i want to change my phone plan. my plan ended yesterday. i'd like to go to the $30 or $35 month plan</t>
  </si>
  <si>
    <t>hi, i rang yesterday because my internet have slowed down dramatically the last few days.</t>
  </si>
  <si>
    <t>hello i had an arrangement to pay my first bill but i was ubable too as i had to pay cash amd eveytime i finish work the post office is closed and now my data is shut off amd i need it for for i just need an extension for a day or 2</t>
  </si>
  <si>
    <t>hi i was just wanting a little bit more time to pay my bill thanks</t>
  </si>
  <si>
    <t>thanks trying to add international roaming to my plan</t>
  </si>
  <si>
    <t>could i please have a payment extension for 1 day from the 12:11:18 - the 13:11:18 without it affecting my mobile as that is my next pay day please .</t>
  </si>
  <si>
    <t>can i please have my mobile re connected so i can pay my bill please</t>
  </si>
  <si>
    <t>sorry i need mobile help, trying to track my new sim</t>
  </si>
  <si>
    <t>can you please check my nbn</t>
  </si>
  <si>
    <t>i lost my connection</t>
  </si>
  <si>
    <t>hi, can you please check if i can change my phone plan for another phone today?</t>
  </si>
  <si>
    <t>i am looking for a $40 mobile plan for iphone</t>
  </si>
  <si>
    <t>hi i activated a new sim on a new phone last night there was supposed to be $10 credit on my sim card but i haven't received it</t>
  </si>
  <si>
    <t>hey sorry i was in a chat with someone from finances about a payment extension before but the conversation was cut out</t>
  </si>
  <si>
    <t>hi julie i need whatever restrictions are on my phone removed to full service as my bill has been paid a couple of weeks ago but don't have full service</t>
  </si>
  <si>
    <t>hi oili my plan expires today and i would like to change the plan</t>
  </si>
  <si>
    <t>i am going to swap my per paid to a plan</t>
  </si>
  <si>
    <t>hi i'm just wondering can i please have an extension please</t>
  </si>
  <si>
    <t>i've just noticed ivy been paying for spotify twice</t>
  </si>
  <si>
    <t>hi, i got a new apple watch can you pls cancel my plan for the cellular so i can redo it</t>
  </si>
  <si>
    <t>i want iphone 8 with plan</t>
  </si>
  <si>
    <t>hi i have a postpaid sim that needs to be activated</t>
  </si>
  <si>
    <t>my phone is not working i have iphone 8 and reception is flashing with 3 g and sating disconnected when call</t>
  </si>
  <si>
    <t>i am having trouble activating a new pre paid sim card</t>
  </si>
  <si>
    <t>hi i was wondering if you could tell me when i can upgrade and how much it would be for me to upgrade my phone and add an apple watch onto my plan as well?</t>
  </si>
  <si>
    <t>hey katy, my names demi, i'm just wondering with my plan if i get free spotify?</t>
  </si>
  <si>
    <t>actually i wanted to know that my bill is so high than my plan as well as i got the student concession so what is the reason behind this bill ?</t>
  </si>
  <si>
    <t>could i ask you to please put an extension on the outstanding amount?</t>
  </si>
  <si>
    <t>hi im trying to replace a sim through my account but it wont let me click on it</t>
  </si>
  <si>
    <t>hey junia, i would like to know how much money is left to pay off my phone ?</t>
  </si>
  <si>
    <t>hi, my plan is showing i have no data on my plan</t>
  </si>
  <si>
    <t>hi sage, i am having difficulty with my new phone.. i had my old phone stolen 2 days ago. i have since purchased a new phone and a prepaid sim with my old number ported to it. unfortunately the block on my number was still active so i could not make outgo</t>
  </si>
  <si>
    <t>hi mel, how are u? i just wanted to check, an order that i put in for a phone and plan?</t>
  </si>
  <si>
    <t>hi i just received my first nbn bill and can't see where my bundled mobile discount is</t>
  </si>
  <si>
    <t>my latest bill is 90 instead of 75 dollars</t>
  </si>
  <si>
    <t>hi, i am in the process of activating a new sim card because mine was cancelled yesterday morning.</t>
  </si>
  <si>
    <t>hi just about to pay my bill and i'm noticing some extra charges</t>
  </si>
  <si>
    <t>hi, just wanting to check i have double data with my plan but the app states i only have 20gb</t>
  </si>
  <si>
    <t>i was unable to pay my bill and i'm wondering what i need to do to get reconnected</t>
  </si>
  <si>
    <t>hi. i've just paid the outstanding amount on my bill but my phone is restricted. can you help with this please?</t>
  </si>
  <si>
    <t>i set up direct debit for my bills a few weeks ago which has not occurred and now my bill is overdue?</t>
  </si>
  <si>
    <t>hi i was having trouble paying bill things are a bit tight so was hoping to work out a payment plan</t>
  </si>
  <si>
    <t>hi nald. i just want to know when my current contract finishes?</t>
  </si>
  <si>
    <t>hello zan...i am trying to update my direct debit details.</t>
  </si>
  <si>
    <t>i could not login my account</t>
  </si>
  <si>
    <t>hi atlas, i've just received my nbn modem and plugged it in. dsl light is on, but no internet light</t>
  </si>
  <si>
    <t>hi, i was just hoping to pay my bill and hopefully avoid a late fee</t>
  </si>
  <si>
    <t>hi oscar my name is leza and i would like to chat about my internet servie</t>
  </si>
  <si>
    <t>i was wondering if you can tell me how long i have left on the contract for a couple of numbers?</t>
  </si>
  <si>
    <t>hi, i just wanted to get my services resumed and a 3 day payment extension please</t>
  </si>
  <si>
    <t>hello i think my phone got disconnected and i need it restored i just paid my bill</t>
  </si>
  <si>
    <t>hi paxton. i'd like to change both the prepaid mobiles in my name to postpaid sim only contracts. the $35 plan that provides 30gig data</t>
  </si>
  <si>
    <t>hi. my internet isn't working. i've tried resetting it multiple ways and still nothing. it's been this way for the past two hours</t>
  </si>
  <si>
    <t>hi, i've notice the last few weeks my internet is always disconnecting</t>
  </si>
  <si>
    <t>im tryinng to activte my new sim, but seems there is a problem</t>
  </si>
  <si>
    <t>hi, why do i keep getting charged late fees when i request an extension??</t>
  </si>
  <si>
    <t>trying to activate sim.</t>
  </si>
  <si>
    <t>would like to get a payment extension for next wednesday plz</t>
  </si>
  <si>
    <t>just wondering why my bill is $xxx.48? i went 2gb over my 10gb, and usually my bill is $xxx.48</t>
  </si>
  <si>
    <t>i have been trying all day to try to log on-tried to change my password coz i forgot it but keeps telling me of system issues</t>
  </si>
  <si>
    <t>is it possible to get my service restored?</t>
  </si>
  <si>
    <t>just wanting to see if i could get a payment extension</t>
  </si>
  <si>
    <t>i have changed my direct debit detail from a bank account to a credit card but when i go back to view it it still shows the bank account</t>
  </si>
  <si>
    <t>i am unable to log in to my account, i have tried the forgotten password link however not working</t>
  </si>
  <si>
    <t>my internet not working</t>
  </si>
  <si>
    <t>how will i know when my contract finishes</t>
  </si>
  <si>
    <t>i am wondering if you can tell me how long i have on my contracts please, i am keen to upgrade my plans if i can.</t>
  </si>
  <si>
    <t>i need an extension pls on my 2 bills</t>
  </si>
  <si>
    <t>i'm tracking an internet connection order and it says my modem was delivered but it wasnt</t>
  </si>
  <si>
    <t>my internet is slow but have been noticing for some time slowing. from memory i was put on a higher speed plan due to past issues.</t>
  </si>
  <si>
    <t>i am trying to get a payment extension</t>
  </si>
  <si>
    <t>i was just wondering if u could tell me if i managed to get a extension to pay my bill</t>
  </si>
  <si>
    <t>i have just received a new phone and can't remember my log in or password</t>
  </si>
  <si>
    <t>trying to change to personal plan and upgrade to $35 sim</t>
  </si>
  <si>
    <t>cant get 4g atm</t>
  </si>
  <si>
    <t>i'm having trouble trying to activate a new sim card</t>
  </si>
  <si>
    <t>i have forgotten my username to log in to my account</t>
  </si>
  <si>
    <t>my internet keeps dropping in and out can you help me??</t>
  </si>
  <si>
    <t>i have been trying to activate a new sim... and three times now it will not let me progress through the steps</t>
  </si>
  <si>
    <t>i would like to update my card number for direct debit</t>
  </si>
  <si>
    <t>on my order status, it says nbn appointment requested</t>
  </si>
  <si>
    <t>would i be able to get an extension on my bill and pay for it next fortnight</t>
  </si>
  <si>
    <t>i need an extension on my bills are you able to help?</t>
  </si>
  <si>
    <t>i am just wondering when my plan finishes</t>
  </si>
  <si>
    <t>just wondering my phone has been disconnected as i have had financial difficulties however i have paid xxx$ today but my phone hasnt been re connected ? there is still xxx due but i was wondering if i can have a extension and can pay next week?</t>
  </si>
  <si>
    <t>my internet speed is running at 5mbps with 70 ping and that is very wrong</t>
  </si>
  <si>
    <t>i'd like know how to cancel my contract and my service today</t>
  </si>
  <si>
    <t>i am just wondering when i am eligible to upgrade my phone</t>
  </si>
  <si>
    <t>not connecting to internet</t>
  </si>
  <si>
    <t>just wondering if you could help me with an extension for my bill?</t>
  </si>
  <si>
    <t>i would like to port my number to my new sim, how do i do this please?</t>
  </si>
  <si>
    <t>i would like to disconnect a service i have with you</t>
  </si>
  <si>
    <t>im wanting to check on my order again as it still doesnt say that the phone has been sent?</t>
  </si>
  <si>
    <t>i was looking at changing my plan to the $35 for 30gb.</t>
  </si>
  <si>
    <t>my broadband internet is slow and keeps cutting out</t>
  </si>
  <si>
    <t>we are having trouble with our internet. it's all working but it comes up with unidentified network</t>
  </si>
  <si>
    <t>i've done my email and password to connect to my number, but it's not working</t>
  </si>
  <si>
    <t>i would like to know when i can upgrade my phone</t>
  </si>
  <si>
    <t>i was wondering how do i change my password for my wifi</t>
  </si>
  <si>
    <t>i can't log into my account but i am using the correct birthday and name etc. it's saying it can't find me in the system</t>
  </si>
  <si>
    <t>i need to know about international roaming. 1gb is included in my plan.</t>
  </si>
  <si>
    <t>i would like to know if i have roaming facilities on my plan</t>
  </si>
  <si>
    <t>i was looking to change my number to an xxx at the beginning</t>
  </si>
  <si>
    <t>i can't log in to my account , i have tried reset user name and passcode</t>
  </si>
  <si>
    <t>can you pls tell me when my current plan is due to expire?</t>
  </si>
  <si>
    <t>i've recently moved property and i would like to cancel the adsl service at my old property</t>
  </si>
  <si>
    <t>im just wondering why my internet light on the modem is flashing</t>
  </si>
  <si>
    <t>i was connected to nbn on wed and still have ni internet.</t>
  </si>
  <si>
    <t>just wondering if my plan has free calls to germany</t>
  </si>
  <si>
    <t>im trying to replace my sim card but its not working</t>
  </si>
  <si>
    <t>does my plan include data free netflix streaming?</t>
  </si>
  <si>
    <t>i was just wondering how much warranty i have on my contract with my phone</t>
  </si>
  <si>
    <t>i need to be connected to the financial team plese</t>
  </si>
  <si>
    <t>im wondering what date my 2 year phone contract ends?</t>
  </si>
  <si>
    <t>i was just speaking to titian about porting a phone number but it disconnected!</t>
  </si>
  <si>
    <t>i ask if i can check how many more months of my contracted months left from my plan please?</t>
  </si>
  <si>
    <t>how much does an iphone 6s cost to buy outright</t>
  </si>
  <si>
    <t>i got this sim card yesterday and it isn't active yet, i don't know what the reason is. could you please help me get it activated?</t>
  </si>
  <si>
    <t>i have mobile phone two years plan and protection insurance. could you tell me if i am going to usa my phone still protected.</t>
  </si>
  <si>
    <t>i was meant to get my internet connected yesterday but know one turned up ,,, i waited at home all day ???</t>
  </si>
  <si>
    <t xml:space="preserve">i'm having trouble logging into my account as it appears that my account has been changes. </t>
  </si>
  <si>
    <t>why my internet is not working. i have paid my bill?</t>
  </si>
  <si>
    <t>i was wanting to enquire as to whether you have apple watches i can add onto my plan?</t>
  </si>
  <si>
    <t>the past week my internet has been super slow or not working at all. it re set 2 days ago but, still not working properly on mobile or tablet</t>
  </si>
  <si>
    <t>i need 30 g data a month but my plan prepaid 30$</t>
  </si>
  <si>
    <t>may i check with you about how many more months my contracted plan have left?</t>
  </si>
  <si>
    <t>was due yesterday i just realised, but i've just started a new job and don't get paid until wednesday. i was hoping i could extend it for one more week?</t>
  </si>
  <si>
    <t>i would like to enquire about purchasing the apple watch series 4</t>
  </si>
  <si>
    <t>what iphone can i get with no phone charge</t>
  </si>
  <si>
    <t>what is the cost of international roaming</t>
  </si>
  <si>
    <t>hi my name is sam isam and i have an issue regarding a cancellation plan i made.. and i been told its canceled but it seems it didn't!</t>
  </si>
  <si>
    <t>i'm thinking of cancelling by broadband internet.</t>
  </si>
  <si>
    <t>i want to cancel my account before the next billing cycle and pay for the phone outright..</t>
  </si>
  <si>
    <t>my phone contract ends february xxx, was trying to find out when its possible to update my phone earlier to a new phone?</t>
  </si>
  <si>
    <t>i would like to go on the $35mthly plan with unlimited calls 30gb??</t>
  </si>
  <si>
    <t>i just had my nbn installed today, but i still haven't received my modem</t>
  </si>
  <si>
    <t>i need to be connected to financial hardship</t>
  </si>
  <si>
    <t>i'm after an iphone xs 64gb silver on the $92 a month</t>
  </si>
  <si>
    <t>my name is hugh fletcher phone no 96347562. on monday our land line went down, we connected to your tech support, and they were unable to fix the issue from their end</t>
  </si>
  <si>
    <t>i'm just wondering about my contract. i would like to know how much it would cost to cancel it at the current date and what the total bill would be as a result</t>
  </si>
  <si>
    <t>how do i check data usage</t>
  </si>
  <si>
    <t>i am not cancel it , i just wanna transfer the connection</t>
  </si>
  <si>
    <t>i was wandering if i could pay half of my phone bill now and the rest in 2 weeks?</t>
  </si>
  <si>
    <t>can you please active divert service for my landline please?</t>
  </si>
  <si>
    <t>i've purchased a $10 recharge voucher but i want to apply it as add on data</t>
  </si>
  <si>
    <t>i am not happy with my internet nbn speed. can you help?</t>
  </si>
  <si>
    <t>i have a fetch box and the power in my area went out and it has asked to be set up from the start and it is now asking for an activation code. which i don't have. are you able to assist?</t>
  </si>
  <si>
    <t>how can i check how much data left on my wifi dongle?</t>
  </si>
  <si>
    <t>was just looking at nbn plans for my daughter</t>
  </si>
  <si>
    <t>hi. i just had a newborn baby and currently only receiving fortnightly payments from centrelink. i'm just wondering if i can sort out some kind of payment plan so i can pay my bill please</t>
  </si>
  <si>
    <t>my landline was disconnected</t>
  </si>
  <si>
    <t>i need my acct number for insurance purposes please</t>
  </si>
  <si>
    <t>i'm not sure if you can help i'm having issues with my fetch mini box</t>
  </si>
  <si>
    <t>i ws wondering if you had the cost of the pixel 3 128g phone if i purchased it outright and not on plan</t>
  </si>
  <si>
    <t>i understand it has 4gb of data but i do not want the extra 1gb data top up automatically. can i disable this automatic top up?</t>
  </si>
  <si>
    <t>we were looking at iphones and wondering if you sell them without plans</t>
  </si>
  <si>
    <t>my data this month was so bad and today i got message that i'm going over my data and i didn't use any data this month because the internet was bad</t>
  </si>
  <si>
    <t>just wanted to message and find out how much i have to pay to pay out my phone from my plan and then go on a $35 a month plan</t>
  </si>
  <si>
    <t>hi jessy, i am a current opyus customer and have a entertainment / internet and home phone bundle. i am looking for a similar deal to introduce nbn. my phone number is 0286777646. can you recommend anything?</t>
  </si>
  <si>
    <t>i receive a msg saying that they automatically top up $10 for 1 gb.... can i stop it?</t>
  </si>
  <si>
    <t>i was overseas for 2.5 months and returned last evening. can you kindly restore my service and allow me 1 week to clear the bill</t>
  </si>
  <si>
    <t>just wondering how much is it for insurance on the phone plan?</t>
  </si>
  <si>
    <t>last night i had a chat with one of your team member about international call pack for croatia. as i understand it i can have it for 10 dollars.</t>
  </si>
  <si>
    <t>i have had major problems with my nbn for a long time</t>
  </si>
  <si>
    <t>i have a mobile broadband sim card that i'd like to cancel please</t>
  </si>
  <si>
    <t>there was a severe storm in sydney a few days ago, and ever since then my wifi has been unable to work</t>
  </si>
  <si>
    <t>i also have a data sim i want to adjust the plan on that too are you able to help?</t>
  </si>
  <si>
    <t>im just wondering how much will cost if i want to payout the contract?</t>
  </si>
  <si>
    <t>i'm looking at adding 2 iphone 8 plus onto my account, and wondering as i am i loyal long term customer , what you are able to offer</t>
  </si>
  <si>
    <t>my modem has stopped working. i think the socket where i place the power cable is broken. do i have to buy a new one?</t>
  </si>
  <si>
    <t>looking to get a new phone, mine is seriously outdated, anyway how much is your samsung j5</t>
  </si>
  <si>
    <t>i need you to submit the porting request to woolworth mobile</t>
  </si>
  <si>
    <t>my broadvand and phone are not working. it's down for 4 hours</t>
  </si>
  <si>
    <t>i have plugged in modem and followed the little jnstructions that came qith it. but service doesnt appear to be active</t>
  </si>
  <si>
    <t>i got a message saying a number has been ported our, i didn't authorise it</t>
  </si>
  <si>
    <t>still not got wifi</t>
  </si>
  <si>
    <t>i'm just inquiring about an issue i'm having with my fetchtv. i start it up it says it's updating and then the screen goes black with writing at the bottom saying critical hardware fault</t>
  </si>
  <si>
    <t>i need help with a prepaid wifi modem</t>
  </si>
  <si>
    <t xml:space="preserve">our wireless broadband is becoming unreliable. </t>
  </si>
  <si>
    <t xml:space="preserve">i recharged my phone 10$ about two weeks ago and i was on the epic data plan and i did not receive any data </t>
  </si>
  <si>
    <t>hi guida would like to get a payment extension for next wednesday plz</t>
  </si>
  <si>
    <t>2 things. saw the next bill is $95 or something. my contract less why m over charged</t>
  </si>
  <si>
    <t>hi my internet at home ois not working, can you help</t>
  </si>
  <si>
    <t>hi is it possible to get my service restored?</t>
  </si>
  <si>
    <t>hi, i would.like an extension on my bill please</t>
  </si>
  <si>
    <t>hi annie just wanting to see if i could get a payment extension</t>
  </si>
  <si>
    <t>hi i have changed my direct debit detail from a bank account to a credit card but when i go back to view it it still shows the bank account</t>
  </si>
  <si>
    <t>hi im trying to activate my sim and i called the number given from another worker but nothing has workrd</t>
  </si>
  <si>
    <t>hi, i am unable to log in to my account, i have tried the forgotten password link however not working</t>
  </si>
  <si>
    <t>hello karren just wondering how will i know when my contract finishes</t>
  </si>
  <si>
    <t>hi there, i am wondering if you can tell me how long i have on my contracts please, i am keen to upgrade my plans if i can.</t>
  </si>
  <si>
    <t>i need an extension pls on my 2 bills... we have just had to fly my mother to tasmania for a family emergency down there and have no savings to pay the bill straight away</t>
  </si>
  <si>
    <t>hi i'm tracking an internet connection order and it says my modem was delivered but it wasnt</t>
  </si>
  <si>
    <t>hi just wondering why my next bill including my internet service is over $xxx</t>
  </si>
  <si>
    <t>hello i am trying to get a payment extension</t>
  </si>
  <si>
    <t>hi, i had forgotten to pay my agreed amount in my extension plan, i have just paid the amount agreed, when will my service restrictions be lifted?</t>
  </si>
  <si>
    <t>hello i was just wondering if u could tell me if i managed to get a extension to pay my bill</t>
  </si>
  <si>
    <t>hi guida. i have just received a new phone and can't remember my log in or password</t>
  </si>
  <si>
    <t>hi mark i'm having trouble trying to activate a new sim card</t>
  </si>
  <si>
    <t>hi i have forgotten my username to log in to my account</t>
  </si>
  <si>
    <t>hey my internet keeps dropping in and out can you help me??</t>
  </si>
  <si>
    <t>hi i would like to update my card number for direct debit</t>
  </si>
  <si>
    <t>hi on my order status, it says nbn appointment requested</t>
  </si>
  <si>
    <t>hello its brendon i was wondering would i be able to get an extension on my bill and pay for it next fortnight</t>
  </si>
  <si>
    <t>hi - i need an extension on my bills are you able to help?</t>
  </si>
  <si>
    <t>hello. i am just wondering when my plan finishes</t>
  </si>
  <si>
    <t>hi jacky, i'd like know how to cancel my contract and my service today</t>
  </si>
  <si>
    <t>hi there are errors on my bills - i'm getting charged $10 plus $5 for international minutes whereas this service is supposed to be included. when this was arranged with one of your agents he said the charges would appear but then credited on the bill</t>
  </si>
  <si>
    <t>hi, i am just wondering when i am eligible to upgrade my phone</t>
  </si>
  <si>
    <t>hi just wondering if you could help me with an extension for my bill?</t>
  </si>
  <si>
    <t>hi ann, i would like to port my number to my new sim, how do i do this please?</t>
  </si>
  <si>
    <t>hey i would like to disconnect a service i have with you</t>
  </si>
  <si>
    <t>hi sherly, im wanting to check on my order again as it still doesnt say that the phone has been sent?</t>
  </si>
  <si>
    <t>hi i'm looking pay my overdue bill and have services restricted please</t>
  </si>
  <si>
    <t>hello, i was looking at changing my plan to the $35 for 30gb.</t>
  </si>
  <si>
    <t>hi liana. we are having trouble with our internet. it's all working but it comes up with unidentified network</t>
  </si>
  <si>
    <t>hi cathy i would like to know when i can upgrade my phone</t>
  </si>
  <si>
    <t>hi i was wondering how do i change my password for my wifi</t>
  </si>
  <si>
    <t>hi, i can't log into my account but i am using the correct birthday and name etc. it's saying it can't find me in the system</t>
  </si>
  <si>
    <t>hi could you please help me through setting up direct debit? i'll be using the pc</t>
  </si>
  <si>
    <t xml:space="preserve">also, i am still being charged for mobile tv. i signed on to this for $0, but was changed to $5 per month without consent. there are notes on my account file about this. i was told it was being sorted out, but it has been approximately 3 months and still </t>
  </si>
  <si>
    <t>hi i'm trying 2 help my friend set up his sim but the online won't accept his bank card number n i can't find a number 2 talk 2 any1</t>
  </si>
  <si>
    <t>i want to receive notifications for when my phone bill is due via email</t>
  </si>
  <si>
    <t>hey , i can't log in to my account , i have tried reset user name and passcode</t>
  </si>
  <si>
    <t>hi cath, can you pls tell me when my current plan is due to expire?</t>
  </si>
  <si>
    <t>hi, just wondering if you can tell me when i can upgrade my phone?</t>
  </si>
  <si>
    <t>hi, i've tried a couple of times to find out when i can upgrade my phone and plan?</t>
  </si>
  <si>
    <t>hi allison, can i link an account that i opened for family member to my account so i pay bill?</t>
  </si>
  <si>
    <t>hi i am just wondering how much is owed on my home internet bill and if that is why my internet is so so dam slow atm</t>
  </si>
  <si>
    <t>hi, i was connected to nbn on wed and still have ni internet. ref id. is</t>
  </si>
  <si>
    <t>hi, can you please advise on how i can upgrade my handset? i have reached the end of my contract.</t>
  </si>
  <si>
    <t>hi i'm just enquiring whether i'm able to pay the 99 dollars to upgrade my phone and start a new plan??</t>
  </si>
  <si>
    <t>hi there, does my plan include data free netflix streaming?</t>
  </si>
  <si>
    <t>hey mate i was just wondering how much warranty i have on my contract with my phone</t>
  </si>
  <si>
    <t>hi i need to be connected to the financial team plese</t>
  </si>
  <si>
    <t>i'm great thanks - we have recently done a relocation service. and the internet was due to to be connected last night however it appears not to be working.</t>
  </si>
  <si>
    <t>hi raine. i'm wanting to get my bills emailed please.</t>
  </si>
  <si>
    <t>hi may i ask if i can check how many more months of my contracted months left from my plan please?</t>
  </si>
  <si>
    <t>hi valena, i would like a refund on the data i have been charged on my mobile bill. i have had to use the data due to the inefficent wifi service of my internet since october 23rd. i am also not going to pay my internet bill due to lack of service. i have</t>
  </si>
  <si>
    <t>hi luis, i'm having trouble logging into my account as it appears that my account has been changes. nevertheless, i can't seem to call and speak to real person anymore so with respect i'm stuck with you sorry.</t>
  </si>
  <si>
    <t>hi can i upgrade my plan? i've just been told that i'm on a plan that provides only 50 mbps but i could be receiving xxx mbps</t>
  </si>
  <si>
    <t>i want to enquire.why my internet is not working. i have paid my bill?</t>
  </si>
  <si>
    <t>hi. i was wanting to enquire as to whether you have apple watches i can add onto my plan?</t>
  </si>
  <si>
    <t>hi yann may i check with you about how many more months my contracted plan have left?</t>
  </si>
  <si>
    <t>hi i would like to enquire about purchasing the apple watch series 4</t>
  </si>
  <si>
    <t>hi my service has been cut off, i apologise. thought i had paid my bills. can i do it now?</t>
  </si>
  <si>
    <t>hi i want to cancel my account before the next billing cycle and pay for the phone outright..</t>
  </si>
  <si>
    <t>hey are you able to transfer me to financial services please</t>
  </si>
  <si>
    <t>hi i'm after an iphone xs 64gb silver on the $92 a month</t>
  </si>
  <si>
    <t>hi, i submitted yesterday an application to have a plan sim activate and have not heard anything back as of yet</t>
  </si>
  <si>
    <t>i got a new sim card the other day and got a message today saying the sum card will activated in 1 business day from 8 am tomorrow. i am assuming that the sim card will be activated by 8am on monday?</t>
  </si>
  <si>
    <t>hi clyde, i'm just wondering about my contract. i would like to know how much it would cost to cancel it at the current date and what the total bill would be as a result</t>
  </si>
  <si>
    <t>hi i received your message about my request to cancel my fixed telephone and internet connection, but i am not cancel it , i just wanna transfer the connection</t>
  </si>
  <si>
    <t>yeah not too bad. i was wandering if i could pay half of my phone bill now and the rest in 2 weeks?</t>
  </si>
  <si>
    <t>hi i am just wanting to organize a payment plan for my over due bill</t>
  </si>
  <si>
    <t>i have just been in live chat and i'm trying to link my account to my phone number and they said that it was done and it isn't done. i'm trying to view a bill i have received and i cannot see it due to my account and phone number being linked</t>
  </si>
  <si>
    <t>i want to switch my mobile no. 0422286786 onto the lowest cost sim only plan - i believe because i bought to post paid plans today that this is a $25/mth plan with a $10/mth discount so $15/mth but can't find the offer online</t>
  </si>
  <si>
    <t>hi i'm not sure if you can help i'm having issues with my fetch mini box</t>
  </si>
  <si>
    <t>hi i ws wondering if you had the cost of the pixel 3 128g phone if i purchased it outright and not on plan</t>
  </si>
  <si>
    <t>hi, i am purchasing an iphone 6s plus on the $45 plan for my teenager. i understand it has 4gb of data but i do not want the extra 1gb data top up automatically. can i disable this automatic top up?</t>
  </si>
  <si>
    <t>hey, we were looking at iphones and wondering if you sell them without plans</t>
  </si>
  <si>
    <t>hey my data this month was so bad and today i got message that i'm going over my data and i didn't use any data this month because the internet was bad</t>
  </si>
  <si>
    <t>today morning i receive a msg saying that they automatically top up $10 for 1 gb.... can i stop it?</t>
  </si>
  <si>
    <t>hi just wondering how much is it for insurance on the phone plan?</t>
  </si>
  <si>
    <t>hi i have a mobile broadband sim card that i'd like to cancel please</t>
  </si>
  <si>
    <t>hi brendan, there was a severe storm in sydney a few days ago, and ever since then my wifi has been unable to work</t>
  </si>
  <si>
    <t>hi, im just wondering how much will cost if i want to payout the contract?</t>
  </si>
  <si>
    <t>hi athena, my broadband was disconnected 3 days ago. i chatted with a rep 2 days ago and they were suppose to reactivate my service which has yet i be done</t>
  </si>
  <si>
    <t>hello, my modem has stopped working. i think the socket where i place the power cable is broken. do i have to buy a new one?</t>
  </si>
  <si>
    <t>yes hi, looking to get a new phone, mine is seriously outdated, anyway how much is your samsung j5</t>
  </si>
  <si>
    <t>good thanks yourself? trying to fi ally set up my nbn connection which was migrated from adsl. i have plugged in modem and followed the little jnstructions that came qith it. but service doesnt appear to be active</t>
  </si>
  <si>
    <t>hi i'm just inquiring about an issue i'm having with my fetchtv. i start it up it says it's updating and then the screen goes black with writing at the bottom saying critical hardware fault</t>
  </si>
  <si>
    <t>hi i need help with a prepaid wifi modem</t>
  </si>
  <si>
    <t>i'm judith. our wireless broadband is becoming unreliable. when it cuts our a message appears on my ipad screen saying that i should upgrade firmware.. is this correct?</t>
  </si>
  <si>
    <t>hi izak i recharged my phone 10$ about two weeks ago and i was on the epic data plan and i did not receive any data just call and txt i only recharge 10$ every week just so i can keep building up my credit</t>
  </si>
  <si>
    <t>i would like a payment extension for a few days</t>
  </si>
  <si>
    <t>about payment extension</t>
  </si>
  <si>
    <t>i would like to change my plan</t>
  </si>
  <si>
    <t>i made a order that will be getting delivered but i can't find my order number</t>
  </si>
  <si>
    <t>kindly tell me my order is cancelled or not</t>
  </si>
  <si>
    <t>i'd like to active my sim card</t>
  </si>
  <si>
    <t>im having trouble logging into my mobile account</t>
  </si>
  <si>
    <t>my home phone has been restricted i've jut paid on bpay when will it be restored</t>
  </si>
  <si>
    <t>i forgot my login password could you help me to find it from emil.</t>
  </si>
  <si>
    <t>i'm just wondering when my phone plan ends</t>
  </si>
  <si>
    <t>i would like to to apply for a extension to pay my over due bill til december 14</t>
  </si>
  <si>
    <t>my services have been restricted</t>
  </si>
  <si>
    <t>i want to change contract</t>
  </si>
  <si>
    <t>subject is slow download speed</t>
  </si>
  <si>
    <t>i have an issue with my bill</t>
  </si>
  <si>
    <t>i'm having trouble login into my account</t>
  </si>
  <si>
    <t>can't get access to my internet account so that i can change password</t>
  </si>
  <si>
    <t>i want to edit direct debit details</t>
  </si>
  <si>
    <t>i am moving from this place i need you to update my address and services</t>
  </si>
  <si>
    <t>i was just wondering if i could change to the $55 a month plan</t>
  </si>
  <si>
    <t>i am trying to reset the webmail password for xxx@xxx.xxx</t>
  </si>
  <si>
    <t>would it be possible to upgrade my current ipad pro plan</t>
  </si>
  <si>
    <t>i am after nbn assistance for my modem. lost our password</t>
  </si>
  <si>
    <t>when i can upgrade my phone plan</t>
  </si>
  <si>
    <t>update my email address please</t>
  </si>
  <si>
    <t xml:space="preserve"> i wish to cancel my home phone/cable broadband service</t>
  </si>
  <si>
    <t xml:space="preserve"> i was wondering if i could find out how far away my order is</t>
  </si>
  <si>
    <t>i would like to get an extension</t>
  </si>
  <si>
    <t>i wanna upgrade to iphone xs 256gb</t>
  </si>
  <si>
    <t>wondering if i could and get my services back on</t>
  </si>
  <si>
    <t>i want to buy a apple watch</t>
  </si>
  <si>
    <t xml:space="preserve"> just following up progress of an order i made a week ago</t>
  </si>
  <si>
    <t>i have an incorrect charge on my bill</t>
  </si>
  <si>
    <t>when i can upgrade my phone</t>
  </si>
  <si>
    <t>i have not received my bill</t>
  </si>
  <si>
    <t>i'm looking to change my current plan</t>
  </si>
  <si>
    <t>i would like some assistance with ending my contract / disconnecting my service</t>
  </si>
  <si>
    <t>options for phone upgrade</t>
  </si>
  <si>
    <t>i would like to find out pay out figures</t>
  </si>
  <si>
    <t>i am currently on prepaid ultimate $30 and want to change</t>
  </si>
  <si>
    <t>just wanted to make sure my new order is complete</t>
  </si>
  <si>
    <t>i cannot remember my password</t>
  </si>
  <si>
    <t>I need to get an extension</t>
  </si>
  <si>
    <t>I seem to have an extra bill</t>
  </si>
  <si>
    <t>why my 4g data speed is slow</t>
  </si>
  <si>
    <t>i was wondering if i could cancel the service</t>
  </si>
  <si>
    <t>about my credit and recharge</t>
  </si>
  <si>
    <t>i wanted to find out when my plan was ready for upgrade</t>
  </si>
  <si>
    <t>help me with a bill extension</t>
  </si>
  <si>
    <t>i would like to remove an ipad off my account</t>
  </si>
  <si>
    <t>i have requested internet relocation</t>
  </si>
  <si>
    <t>i want to register my account for my 4g wifi modem prepaid sim but it is not working</t>
  </si>
  <si>
    <t>i transferred my number from vodafone but i haven't got my phone activated yet</t>
  </si>
  <si>
    <t>how much do i need to pay if i decide to cancel my service today</t>
  </si>
  <si>
    <t>my wifi device isn't working</t>
  </si>
  <si>
    <t>i would like to get more data with one of your epic data deals</t>
  </si>
  <si>
    <t>I would like to get international roaming</t>
  </si>
  <si>
    <t>i have just lost my job and need as long as i can to pay this bill</t>
  </si>
  <si>
    <t xml:space="preserve"> i'm looking to upgrade on a new 24 month contract</t>
  </si>
  <si>
    <t>how much i have to pay out my phone from my plan</t>
  </si>
  <si>
    <t>i am looking to change from telstra</t>
  </si>
  <si>
    <t>my internet is saying dns server not responding</t>
  </si>
  <si>
    <t>why is your 4g service so slow</t>
  </si>
  <si>
    <t>hi my bill is $ xxx should be alot cheaper</t>
  </si>
  <si>
    <t>i would like to change my plan to long expired</t>
  </si>
  <si>
    <t>hey i made a order that will be getting delivered but i can't find my order number</t>
  </si>
  <si>
    <t>thats my order number kindly tell me my order is canclled or not ?</t>
  </si>
  <si>
    <t>hi yoko my service was disabled ( my bad! oops) however i have paid the bill and my service still hasnt been restored and i need to use my phone for work</t>
  </si>
  <si>
    <t>hey there. i'd like to active my sim card</t>
  </si>
  <si>
    <t>hello. im having trouble logging into my mobile account</t>
  </si>
  <si>
    <t>hi i'm trying to change the credit card on my direct debit but it keeps listing the old one and won't cancel it?</t>
  </si>
  <si>
    <t>hi my service is not working, i think my phone must have been restricted. i have payed my bill but i haven't got my service back, i can't send messages or make calls</t>
  </si>
  <si>
    <t>hello, i'm just wondering when my phone plan ends?</t>
  </si>
  <si>
    <t>hello rose .. i would like to to apply for a extension to pay my over due bill til december 14</t>
  </si>
  <si>
    <t>hi rosalin, my services have been restricted and i would like to</t>
  </si>
  <si>
    <t>i want to change contract for the better condi</t>
  </si>
  <si>
    <t>hiandy, this is richard. subject is slow download speed</t>
  </si>
  <si>
    <t>hi i'm kylee i'm having trouble login into my account</t>
  </si>
  <si>
    <t>can't get access to my internet account so that i can change password on a secondary email account</t>
  </si>
  <si>
    <t>i want to edit direct debit details for my account number 62121692974in name mrs helena shmerling.please assist</t>
  </si>
  <si>
    <t>hi i am moving from this place i need you to update my address and services</t>
  </si>
  <si>
    <t>hello, i was just wondering if i could change to the $55 a month plan</t>
  </si>
  <si>
    <t>hows it going, was just wondering if i was to upgrade my service early how much that would cost me</t>
  </si>
  <si>
    <t>would it be possible to upgrade my current ipad pro plan to an ipad pro 12.9 (3rd gen) 1tb</t>
  </si>
  <si>
    <t>hi i am after nbn assistance for my modem. lost our password</t>
  </si>
  <si>
    <t>hello i'm wondering when i can upgrade my phone plan</t>
  </si>
  <si>
    <t>i am wanting to update my email address please</t>
  </si>
  <si>
    <t>hi i need more time to pay my bill please</t>
  </si>
  <si>
    <t>hi skyer, i wish to cancel my home phone/cable broadband service thanks</t>
  </si>
  <si>
    <t>hi ruby, i'm just curious as to the day that i can upgrade my phone plan with the trade in option?</t>
  </si>
  <si>
    <t>hello i was wondering if i could find out how far away my order is?</t>
  </si>
  <si>
    <t>good afternoon! imvjust having some problems with my internet. ive plugged in the modem, and it all says its working, but my computer is saying that theres a problem with dns name resolution?</t>
  </si>
  <si>
    <t>hello there i would like to get an extension</t>
  </si>
  <si>
    <t>i wanna upgrade to iphone xs 256gb. do you have any offers atm?</t>
  </si>
  <si>
    <t>hello i just thought message i was supposed to make a payment because i have payment plan but forgot on saturday wondering if i could and get my services back on</t>
  </si>
  <si>
    <t>hi xavi pls help me to pay my account using master card debit.tks</t>
  </si>
  <si>
    <t>can please assist me with my activating my sim</t>
  </si>
  <si>
    <t>hi cathy, i'm wanting to change my 2 mobile plans on my account to the $35/30gb plan that's currently advertised. how do i do it, please?</t>
  </si>
  <si>
    <t>hi, just following up progress of an order i made a week ago - i haven't had any correspondence since then</t>
  </si>
  <si>
    <t>hello, i believe i have an incorrect charge on my bill, would you be able to assist me with that?</t>
  </si>
  <si>
    <t>hi i was wondering when i can upgrade my phone</t>
  </si>
  <si>
    <t>hi. i had trouble activating a new sim so i've purchased a new one and need help activating it please</t>
  </si>
  <si>
    <t>i have not received my bill whic is usually generated the 28th of each month. do you know why ?</t>
  </si>
  <si>
    <t>hi i'm looking to change my current plan. i'm on a sim only plan with 20gb but would like to see what other deals are avaliable</t>
  </si>
  <si>
    <t>hi cath. i would like some assistance with ending my contract / disconnecting my service</t>
  </si>
  <si>
    <t>can i please replace a new sim card and keep my old number</t>
  </si>
  <si>
    <t>hi. checking out my options for phone upgrade as contract expires today</t>
  </si>
  <si>
    <t>thanks mate just wanted to report a payment so i can have my services switched back on</t>
  </si>
  <si>
    <t>hi i would like to find out pay out figures for a 3 services on my account</t>
  </si>
  <si>
    <t>hi i am currently on prepaid ultimate $30 and want to change to $30 epic data prepaid instear</t>
  </si>
  <si>
    <t>hi just following on from a previous live chat - just wanted to make sure my new order is complete</t>
  </si>
  <si>
    <t>hi, my name is kerrie and i have an old email that i have not accessed for ages and i cannot remember my password. my email is xxx@xxx.xxx.</t>
  </si>
  <si>
    <t>just wanted to let you know i've paid $xxx on my account and need to get an extension on remaining</t>
  </si>
  <si>
    <t>its seems to be extra bill</t>
  </si>
  <si>
    <t>hello, i'm here to check why my 4g data speed is that slow.</t>
  </si>
  <si>
    <t>hi i have a mobile broadband i was wondering if i could cancel the service i've just upgraded to the nbn</t>
  </si>
  <si>
    <t>hi audrey, i was just connected to aallyah but the connection droped out. i wanted to find out when my plan was ready for upgrade and phone ect.</t>
  </si>
  <si>
    <t>hi blanche, i was just wondering if you'd be able to help me with a bill extension?</t>
  </si>
  <si>
    <t>hi. i would like to remove an ipad off my account</t>
  </si>
  <si>
    <t>i have requested for my internet relocation 2 weeks ago</t>
  </si>
  <si>
    <t>i transferred my number from vodafone to you this monday at noon. but i haven't got my phone activated yet</t>
  </si>
  <si>
    <t>i would like to know how much do i need to pay if i decide to cancel my service today?</t>
  </si>
  <si>
    <t>hello my wifi device isn't working, the battery light and wifi light are red and it keeps turning off</t>
  </si>
  <si>
    <t>im going to china next week and would like to get international roaming</t>
  </si>
  <si>
    <t>just wanted to message and find out how much i have to pay to pay out my phone from my plan</t>
  </si>
  <si>
    <t>i am lookingb to change from telstra. wanting good wifi (we use xxx,000mb per month) and movies/sports channels</t>
  </si>
  <si>
    <t>hi - my internet is saying dns server not responding</t>
  </si>
  <si>
    <t>why is your 4g service so slow below 7 ms</t>
  </si>
  <si>
    <t>i want to stop the data alert push messages</t>
  </si>
  <si>
    <t>i paid my bill at 12 pm yesterday and my service is still restricted .. pls can you check why? is</t>
  </si>
  <si>
    <t>hi i was just wondering if changing from a prepaid to a sim only plan do you have to get a new sim car/phone number</t>
  </si>
  <si>
    <t>i have samsung watch with e sim . can i get it turned on please.?</t>
  </si>
  <si>
    <t>i ordered and had the iphone xr delivered under my new contract and i accidently ordered red instead of black i took the plastic off the box but haven't done anything else can i please change it for the black?</t>
  </si>
  <si>
    <t>hi, do you know how much it's going to cost me to terminate my contract?</t>
  </si>
  <si>
    <t>hi,i have a problem,i need to get a printout of my log to resolve an insurance issue</t>
  </si>
  <si>
    <t>hi i need to l ow how much i have to pay before more phone is recoconected</t>
  </si>
  <si>
    <t>i just set my sim up amd went to log into your app and its not letting me</t>
  </si>
  <si>
    <t>can you tell me what my current bill is and the overdue</t>
  </si>
  <si>
    <t>hi i've been trying to talk to someone since 1 o?clock this morning</t>
  </si>
  <si>
    <t>hi how can i change my login details witout my phone number becouse i loss my simcard</t>
  </si>
  <si>
    <t>hi need help with replacing my samsung gaxlalxy tblet</t>
  </si>
  <si>
    <t>i tried to speak to someone in finances yesterday but they were all busy, i had a 3 day extension but i've forgotten when that expires</t>
  </si>
  <si>
    <t>i want want bills to be send to my email rather then sending me paperbills</t>
  </si>
  <si>
    <t>our internet had become unusable in the last week</t>
  </si>
  <si>
    <t>could you pls put me through to financial team</t>
  </si>
  <si>
    <t>hi i can't create an account it won't let me sign in</t>
  </si>
  <si>
    <t>i would like to move mobile number 0400076000 on to the same account as 0400118197.</t>
  </si>
  <si>
    <t>hi mindy i am hoping that you can help. i would like to get an extension on one of my account</t>
  </si>
  <si>
    <t>my phone has been cut off because of a bill but i have paid the amount i had to 2 dsys ago and i need my phone for my sons doctors appointments</t>
  </si>
  <si>
    <t>would like to know what deals you have for home phone and internet please</t>
  </si>
  <si>
    <t>hi nella just wondering if i can have a payment extension on the bill over due, i'll be paying it in full on monday the 10th</t>
  </si>
  <si>
    <t>i'm having trouble resetting my passcode for my account</t>
  </si>
  <si>
    <t>can i please get a extension on my bill?</t>
  </si>
  <si>
    <t>just wondering why my bill is almost $xxx when i was told i would have a credit this month</t>
  </si>
  <si>
    <t>i have a problem. can i know if the aacount is under my name?</t>
  </si>
  <si>
    <t>hi yale, i think my service has been restricted. i was hoping to have it reconnected until tuesday which will allow me to speak to the financial hardship department on monday to arrange a payment arrangement.</t>
  </si>
  <si>
    <t>hey, i've recently paid my phone bill but my 4g still isn't working</t>
  </si>
  <si>
    <t>hi! i've had nbn for a few months now and i've just tried setting it up to my xbox a few months ago &amp; for some reason every time i go to connect its say the password or ssid is wrong?</t>
  </si>
  <si>
    <t>hi lysander, im trying to get my services restored</t>
  </si>
  <si>
    <t>hi i'm just wanting to make a payment to get my service restored</t>
  </si>
  <si>
    <t>what number can i call?? to talk to someone today</t>
  </si>
  <si>
    <t>hi mindy i was talking to someone but my connection has cut out in regards to my bills ?</t>
  </si>
  <si>
    <t>very glad to hear! i'm good. i was wondering if i was able to get my phone service reconnected. i paid $xxx on wednesday, and can do the remaining amount due this coming wednesday without any issues. just need use of my phone now</t>
  </si>
  <si>
    <t>do i have to connect my modem router to your modem or without</t>
  </si>
  <si>
    <t>hi, i'm shane. i am trying to add mobile roaming pack for one of my mobile services. it says you can do it from my account but i can't find an option</t>
  </si>
  <si>
    <t>hi i want more internet for my dongal please. i got 25gb last nite and for what ever reason i'm out surely we couldn't be</t>
  </si>
  <si>
    <t>my new mobile broadband sim has not been activated</t>
  </si>
  <si>
    <t>i changed my plan from a $55 50gb to a $55 80gb, but now it says i have 130gb?</t>
  </si>
  <si>
    <t>hi elora, thanks, i am struggling with my nbn connection at work</t>
  </si>
  <si>
    <t>i am looking for the cheapest prepaid plan for my elderly parents, all they need is phone, no text or data. what can you suggest?</t>
  </si>
  <si>
    <t>i'm just following up on my order progress</t>
  </si>
  <si>
    <t>i would like to know if i could get a further extension on my account</t>
  </si>
  <si>
    <t>but the speed is slow</t>
  </si>
  <si>
    <t>i would like to update my direct debit details</t>
  </si>
  <si>
    <t>hi i would like to cancel my plan and go back to prepaid my name is hayden scott vawser dob is 10:09/xxx and my number is 0422216740</t>
  </si>
  <si>
    <t>hi i just want to find out when my mobile plan ending in xxx</t>
  </si>
  <si>
    <t>my email is not working</t>
  </si>
  <si>
    <t>hi harley... can u pls connect me over the phone and transfer me to financial team pls??0</t>
  </si>
  <si>
    <t>please help me to activate my international call adding into my contacts</t>
  </si>
  <si>
    <t>i want to cancel my data plan related to my i pad pro and i want to pay the remaining price for the ipad pro at one payment</t>
  </si>
  <si>
    <t>heyyy, my name is margret and i made an order last night that i would like to cancel</t>
  </si>
  <si>
    <t>i just want to ask you if i cancel my plan on this number how much i have to pay</t>
  </si>
  <si>
    <t>i think my account is on hold at the moment, can you please confirm?</t>
  </si>
  <si>
    <t>hi i was wondering if i could change my plan and get a new phone</t>
  </si>
  <si>
    <t>my nbn connection on one of my service is not working</t>
  </si>
  <si>
    <t>hi i wanted to know if i am eligible for a phone upgrade on my currwnt pla</t>
  </si>
  <si>
    <t>hello! my broadband was supposed to be back up and running 16 hours ago and it's still not working.</t>
  </si>
  <si>
    <t>can i speak to someone regarding my bill for wifi</t>
  </si>
  <si>
    <t>hello how are you can you tell me how much it is to add an apple watch to my plan</t>
  </si>
  <si>
    <t>i need help activating a sim, i got it yesterday at 10:30 and was told it would take an hour to activate</t>
  </si>
  <si>
    <t>hi my contract has ended just wondering what deals you have on mobiles atm please</t>
  </si>
  <si>
    <t>hi ashley, i would like to change my plan to one that includes a phone</t>
  </si>
  <si>
    <t>is it possible to port my mobile number?</t>
  </si>
  <si>
    <t>hi my husband got a phone upgraded as he lost his phone a couple of weeks ago and i had to put his services off until he got a new phone...i would like to put his services back on so he can make phone calls etc...</t>
  </si>
  <si>
    <t>hello drugi my name is sonia tamarri and i was hoping to request just a little more time to pay my current bill. i will get paid this coming week on wednesday night and so i would be able to pay then?</t>
  </si>
  <si>
    <t>i already update my personal email to get my bills but didnt recieved it yet</t>
  </si>
  <si>
    <t>i jut paid my overdue bill. seems my phone is still blocked. can you help me with this plz</t>
  </si>
  <si>
    <t>i'm trying to set up voicemail on an iphone 5s and there is no option to add a message</t>
  </si>
  <si>
    <t>i recently arrived in cairns and got a sim for my stay here, but my phone is asking for the sim network unlock code??</t>
  </si>
  <si>
    <t>hi cooper just wondering how long we have left of handset repayments on ?+61 xxx xxx xxx? and how much it would cost to reconstruct this number</t>
  </si>
  <si>
    <t>hi! i just want to activate the $10 per day roaming plan, but i don't know my username or password because this account is in my dad's name. he doesn't know either</t>
  </si>
  <si>
    <t>last month i went over my data allowance</t>
  </si>
  <si>
    <t>hi decimus can u tell me if my plan has spotify included. my name gino bartone 0402615468 15/2/71</t>
  </si>
  <si>
    <t>hi i would like to check my new nbn package</t>
  </si>
  <si>
    <t>i ssuspended my mobile service while i was overseas, but i am back in australia now and would like to make sure my account is working.</t>
  </si>
  <si>
    <t>im going to bali on tuesday will my phone still work</t>
  </si>
  <si>
    <t>hi aubrey, i am just wanting to cancel my home nbn</t>
  </si>
  <si>
    <t>hi i have a international pack on my phone but it is not</t>
  </si>
  <si>
    <t>i was just trying to set up myaccount but not sure of my password</t>
  </si>
  <si>
    <t>hi sage. i tried to login my account but it said that my email address is not verified</t>
  </si>
  <si>
    <t>my bill is not right</t>
  </si>
  <si>
    <t>hi ann, am good just having n issue with logging into optum.</t>
  </si>
  <si>
    <t>i want to go on the sim only plan for 35</t>
  </si>
  <si>
    <t>hi, is it possible to change the 12 mth sim to the $35 30gb</t>
  </si>
  <si>
    <t>hi i was wondering whether you had still had student plan deals for mobile phones still?</t>
  </si>
  <si>
    <t>hi karran i would like to know how i stop my auto recharge please</t>
  </si>
  <si>
    <t>hi i got internet disconnected then reactivated. was told i need to contact tech to get my modem reactivated.</t>
  </si>
  <si>
    <t>hi martin, i just would like to know how much is my this month bill and when it is due for payment?</t>
  </si>
  <si>
    <t>i would like to cancel one of my plan. that had finished a while ago</t>
  </si>
  <si>
    <t>i would like to cancel my data pack service</t>
  </si>
  <si>
    <t>i am so sorry my connection isn't great. i tried chatting a few times</t>
  </si>
  <si>
    <t>how come i have 500mb of data but you keep prpmpting me to top up instead of using the 500mb ???</t>
  </si>
  <si>
    <t>and i can't make phone calls</t>
  </si>
  <si>
    <t>would you please check whether netflix is included in my contract. i seem to be using a large amount of data. i thought netflix was included and is unlimited.</t>
  </si>
  <si>
    <t>i had a problems with the network when i used internet little bit slow</t>
  </si>
  <si>
    <t>i want to add on more credit for international calling</t>
  </si>
  <si>
    <t>hi i have mms enabled but cannot text photos... i got a new phone</t>
  </si>
  <si>
    <t>my iphone is not compatible to downloading</t>
  </si>
  <si>
    <t>hi i'm in bali and can't connect to a mobile network. my roaming is on. i have a samsung 9 note</t>
  </si>
  <si>
    <t>my elderly sister wants to change her home plan (classic phone plan - $36/mth) to include wifi. what would be the cheapest cost?</t>
  </si>
  <si>
    <t>i have lost my 4g access</t>
  </si>
  <si>
    <t>hi there i want to change my phone number</t>
  </si>
  <si>
    <t>i would like to get a payment extension.</t>
  </si>
  <si>
    <t>it says i cannot recharge at the moment is there a reason for this error?</t>
  </si>
  <si>
    <t>hi my broadband has been terrible for he entire time i've had it, i'm paying for 50mbps and have rarely seen over 12, i've been in contact with you guys multiple times, you?ve gone through all the usual questions multiple times, supposedly nbn fixed the i</t>
  </si>
  <si>
    <t>hi i just need to add the music streaming and netflix streaming to my plan. it is my sons number but under my name. the service number is 0403355724</t>
  </si>
  <si>
    <t>i've tried resetting the password but it tells me my surname is wrong</t>
  </si>
  <si>
    <t>hello i need to make a payment extention</t>
  </si>
  <si>
    <t>hi why isn't my internet working? was told it would be switched on today</t>
  </si>
  <si>
    <t>i have had my services restricted and just paid my bill</t>
  </si>
  <si>
    <t>wanna actuvate my sim</t>
  </si>
  <si>
    <t>i have problem with my nbn</t>
  </si>
  <si>
    <t>i would like to add on more data but it won't let me</t>
  </si>
  <si>
    <t>i called up yesterday because my phone bill is incorrect</t>
  </si>
  <si>
    <t>i wrote to you before to link my email with my account but it's still saying i my sim is not linked on the app</t>
  </si>
  <si>
    <t>i have just ordered a $40/mth plan for an samsung s4 tablet, which i'd like to cancel</t>
  </si>
  <si>
    <t>hi, just wanting to change a plan i have</t>
  </si>
  <si>
    <t>i want to find out about overseas call access</t>
  </si>
  <si>
    <t>hi there please can you provide me with a break down of the three mobiles oh my account</t>
  </si>
  <si>
    <t>i have a an iphone number that is not attached to my account online...how do i add it</t>
  </si>
  <si>
    <t>my bills been restricted and i've recently had an extension i was just wondering if i can have another one or potentially go on a payment plan</t>
  </si>
  <si>
    <t>hi odele, this month my bill doubled from $15 to $30 and i would like to please know why :)</t>
  </si>
  <si>
    <t>hello, i was wanting to talk to someone regarding my bill please. i have call barring and have made a part payment was hoping to get an extension on the rest</t>
  </si>
  <si>
    <t>hello i just lost connection with bert. i am enquiring on my nbn status as i requested to relocate it as i move home</t>
  </si>
  <si>
    <t>how much should we pay if we want to stop it when there are still 6months left</t>
  </si>
  <si>
    <t>i would like to know when i can upgrade my current phone please</t>
  </si>
  <si>
    <t>hey mate trying to setup app on my i pad it says it send a msg with the code to login but i never receive any txt</t>
  </si>
  <si>
    <t>i want to get a $20 bring sim plan and cancel the plan for 0431722667</t>
  </si>
  <si>
    <t>i wondering if i can have an extension on my bill</t>
  </si>
  <si>
    <t>hi paulo, i am just reporting a pymt to my account. my services have been restricted and i would like it to be reinstated please. i paid the amount in full via credit $xxx</t>
  </si>
  <si>
    <t>i just wanted to check what cover i have with regard to my mobile phone. do i have apple care or insurance? also what is my payout figure today and plan end date?</t>
  </si>
  <si>
    <t>i want to dispute our charges to our bill</t>
  </si>
  <si>
    <t>i am currently in indonesia (bali) and i am checking that i have free calls and 4g of data as part of my plan?</t>
  </si>
  <si>
    <t>i bought pixel 3 on plan last sunday but its touch and battery is not working great</t>
  </si>
  <si>
    <t>hi i've been using way to much data i went over 5gb and don't use my phone as much as i use to</t>
  </si>
  <si>
    <t>hello i was hoping someone could call me regarding my bill. i currently have call bearing i have made a pert payment and was hoping for an extension on the rest</t>
  </si>
  <si>
    <t>hi, i would like to know the request of a refund that was made through my daughters bank please.</t>
  </si>
  <si>
    <t>i'm leaving australia on the 10th of december and will be going overseas for roughly 6 weeks. can i postpone my plan during the time i'm going overseas?</t>
  </si>
  <si>
    <t>hi just saw my bill and its 70 higher than usual</t>
  </si>
  <si>
    <t>hey there, i was just wondering if there was any upgrades available for my current plan for the same money?</t>
  </si>
  <si>
    <t>hi:) just wondering if i could add a phone to my existing plan</t>
  </si>
  <si>
    <t>my internet is really slow can you help me</t>
  </si>
  <si>
    <t>hi i just wanted to see when i would be able to upgrade</t>
  </si>
  <si>
    <t>hi jenny, i'm having trouble logging into my account</t>
  </si>
  <si>
    <t>hello my 3g isn't working, i can connect to wifi at home but my when i go out it donst work</t>
  </si>
  <si>
    <t>hi my name is vikas, i took out a phone plan in store yesterday andi was meant to get insurance and the employee forgot to add it on. if i tell you the number can you please apply it</t>
  </si>
  <si>
    <t>hi mate i'm just wanting to request an extension on my nbn bill</t>
  </si>
  <si>
    <t>i thought direct debit was set up for my mobile phone</t>
  </si>
  <si>
    <t>hi my wi-fi has not been working for the last two days</t>
  </si>
  <si>
    <t>hi good but i can not connect to my modem settings and i cant connect to internet with my desktop but my ipad and iphone</t>
  </si>
  <si>
    <t>hi i have an extra fee on my bill i want to know what it is for</t>
  </si>
  <si>
    <t>hi my phone has dropped out of the network. what is the problem</t>
  </si>
  <si>
    <t>hi could you please tell me if i can upgrade on mobile #0405482470</t>
  </si>
  <si>
    <t>hi there, i am wanting to purchase the samsung galaxy tab a 8.0 xxx on a $15 my mobile broadband plus 24mth contract but would like it on my existing mobile phone account so that i can data share. how can i do that?</t>
  </si>
  <si>
    <t>need help setting up voicemail diversions</t>
  </si>
  <si>
    <t>hi celia, i'm going to set up a bpay direct deposit each fortnight, i need the billercode and reference number?</t>
  </si>
  <si>
    <t>my landline phone cannot receive calls , can only make calls</t>
  </si>
  <si>
    <t>hi. i got a letter saying i need to upgrade my cable internet to nbn</t>
  </si>
  <si>
    <t>hi cath i'm chasing sep to dec xxx phone bills</t>
  </si>
  <si>
    <t>hi i just got a new sim and want to keep my old number, it says i need a myaccount but i us prepaid, recharging as i go and don't have broadband so it won't let me create one.</t>
  </si>
  <si>
    <t>hi i am currently with $40 post pais sim and i saw there is a new 30gb $35sim only plans. can i switch to this plan?</t>
  </si>
  <si>
    <t>connect me with a human</t>
  </si>
  <si>
    <t>I need to talk to a person</t>
  </si>
  <si>
    <t>connect me with a person</t>
  </si>
  <si>
    <t>Can I talk to a human</t>
  </si>
  <si>
    <t>Can I talk to a person</t>
  </si>
  <si>
    <t>Can you connect me to a person</t>
  </si>
  <si>
    <t>Can you connect me to a human</t>
  </si>
  <si>
    <t>app doesn't show the bill</t>
  </si>
  <si>
    <t>I need help changing a plan</t>
  </si>
  <si>
    <t>how much i have left on my contract to pay out</t>
  </si>
  <si>
    <t>i have just moved house and i cant get my adsl internet to work</t>
  </si>
  <si>
    <t>my internet have slowed down dramatically the last few days.</t>
  </si>
  <si>
    <t xml:space="preserve">i'm still incredibly certain the issue is the modem and not the connection. i have power cycled the modem, i have used the reset button on the </t>
  </si>
  <si>
    <t>Im looking to get my services restored as I miss my payment plan payment by 3 days</t>
  </si>
  <si>
    <t>I need my mobile services restored.</t>
  </si>
  <si>
    <t>I am paying for something I do not have</t>
  </si>
  <si>
    <t>i have an extra fee on my bill i want to know what it is for</t>
  </si>
  <si>
    <t>when will my service restrictions be lifted?</t>
  </si>
  <si>
    <t xml:space="preserve">i'm looking pay my overdue bill </t>
  </si>
  <si>
    <t>i think my service has been restricted. i was hoping to have it reconnected until tuesday which will allow me to speak to the financial hardship department on monday to arrange a payment arrangement.</t>
  </si>
  <si>
    <t>im trying to get my services restored</t>
  </si>
  <si>
    <t>Optimised Utterance for Training</t>
  </si>
  <si>
    <t>I am not sure if my bill is paid or not</t>
  </si>
  <si>
    <t>Can you check if my bill is paid?</t>
  </si>
  <si>
    <t>I believe I have paid my bill but the balance doesn’t show, can you check</t>
  </si>
  <si>
    <t xml:space="preserve">when is my due date? </t>
  </si>
  <si>
    <t>when should I pay my balance?</t>
  </si>
  <si>
    <t>I need to pay a bill</t>
  </si>
  <si>
    <t>show me my account so I can pay</t>
  </si>
  <si>
    <t>I want to pay off my bill</t>
  </si>
  <si>
    <t>I want to talk to your supervisor</t>
  </si>
  <si>
    <t>I want to talk with team</t>
  </si>
  <si>
    <t>connect me with a person from technical team</t>
  </si>
  <si>
    <t>Are you able to connect me with financial hardship team</t>
  </si>
  <si>
    <t>I want to speak with someone from call centre</t>
  </si>
  <si>
    <t>help me set up my direct debit</t>
  </si>
  <si>
    <t>I am trying to set up my direct debit please</t>
  </si>
  <si>
    <t>I want to change my direct debit please</t>
  </si>
  <si>
    <t>i have slow internet in my place</t>
  </si>
  <si>
    <t>the speed is slow</t>
  </si>
  <si>
    <t>why isn't my internet working? was told it would be switched on today</t>
  </si>
  <si>
    <t>i have had to use the data due to the inefficent wifi service of my internet since october 23rd.</t>
  </si>
  <si>
    <t xml:space="preserve">i am still being charged for mobile tv. i signed on to this for $0, but was changed to $5 per month without consent. </t>
  </si>
  <si>
    <t>I want to connect to a human</t>
  </si>
  <si>
    <t>I want to talk to a person</t>
  </si>
  <si>
    <t>I want to talk to agents</t>
  </si>
  <si>
    <t>Transfer me to agets</t>
  </si>
  <si>
    <t>connect me with agents</t>
  </si>
  <si>
    <t>connect me with financial team</t>
  </si>
  <si>
    <t>connect me with technical team</t>
  </si>
  <si>
    <t>connect me with service team</t>
  </si>
  <si>
    <t>conncet me with sales team</t>
  </si>
  <si>
    <t>transfer me to a person from technical team</t>
  </si>
  <si>
    <t>conncet me with a person from sales team</t>
  </si>
  <si>
    <t>connect me with a person from financial team</t>
  </si>
  <si>
    <t>I want to speak with a person</t>
  </si>
  <si>
    <t>I want to talk to agent from support team</t>
  </si>
  <si>
    <t>How can I talk to a person?</t>
  </si>
  <si>
    <t>How can I talk to agents</t>
  </si>
  <si>
    <t>I want to get my bill</t>
  </si>
  <si>
    <t>Bill please</t>
  </si>
  <si>
    <t>send my bill please</t>
  </si>
  <si>
    <t>Wanna have my bill</t>
  </si>
  <si>
    <t>I want to see my bill</t>
  </si>
  <si>
    <t>Can you show my bill</t>
  </si>
  <si>
    <t>Can you send my bill</t>
  </si>
  <si>
    <t>I want my last bill</t>
  </si>
  <si>
    <t>I want my invoice</t>
  </si>
  <si>
    <t>I want to pay send me my bill</t>
  </si>
  <si>
    <t>what is my balance?</t>
  </si>
  <si>
    <t>How much is my debt?</t>
  </si>
  <si>
    <t>By which date should I pay my account?</t>
  </si>
  <si>
    <t>What is payment date?</t>
  </si>
  <si>
    <t>When is due date for next payment?</t>
  </si>
  <si>
    <t>How much should I pay by next due date?</t>
  </si>
  <si>
    <t>What is my bill amount ?</t>
  </si>
  <si>
    <t>Check my balance please.</t>
  </si>
  <si>
    <t>what is the balance and due date for payment?</t>
  </si>
  <si>
    <t>bill  pay</t>
  </si>
  <si>
    <t>pay the bill</t>
  </si>
  <si>
    <t>can I pay my bill</t>
  </si>
  <si>
    <t>I wanna make a payment</t>
  </si>
  <si>
    <t>how should I pay?</t>
  </si>
  <si>
    <t>give me payment options</t>
  </si>
  <si>
    <t>can you make a payment for my bill</t>
  </si>
  <si>
    <t>I want to change my payment details please</t>
  </si>
  <si>
    <t>I want to change my credit card details for payment please</t>
  </si>
  <si>
    <t>I want to set up direct debit</t>
  </si>
  <si>
    <t>I want direct debit</t>
  </si>
  <si>
    <t>direct debit set up</t>
  </si>
  <si>
    <t>set up direct debit</t>
  </si>
  <si>
    <t>set direct debit</t>
  </si>
  <si>
    <t>credit card set up</t>
  </si>
  <si>
    <t>Extend my payment due date</t>
  </si>
  <si>
    <t>Extend my payment</t>
  </si>
  <si>
    <t>can I pay after due date?</t>
  </si>
  <si>
    <t>I want extended due date</t>
  </si>
  <si>
    <t>I want extend due date</t>
  </si>
  <si>
    <t>can you extend my due date?</t>
  </si>
  <si>
    <t>can you give some more time for payment</t>
  </si>
  <si>
    <t>I need payment to be postponed</t>
  </si>
  <si>
    <t>postpone my payment</t>
  </si>
  <si>
    <t>can you postpone my payment</t>
  </si>
  <si>
    <t>I need to pay later</t>
  </si>
  <si>
    <t>when my current contract finishes?</t>
  </si>
  <si>
    <t>Current contract expiry</t>
  </si>
  <si>
    <t>When my contract expires?</t>
  </si>
  <si>
    <t>When my plan expires?</t>
  </si>
  <si>
    <t>What is expiry date to my plan</t>
  </si>
  <si>
    <t>Is my plan still active?</t>
  </si>
  <si>
    <t>Is my contract active?</t>
  </si>
  <si>
    <t>When my contract finishes.</t>
  </si>
  <si>
    <t>contract expiration date</t>
  </si>
  <si>
    <t>expiration date of my plan</t>
  </si>
  <si>
    <t>expiration date to my contract</t>
  </si>
  <si>
    <t>Date of expiry to the contract</t>
  </si>
  <si>
    <t>Sim activation</t>
  </si>
  <si>
    <t>Sim activate</t>
  </si>
  <si>
    <t>how to activate my sim</t>
  </si>
  <si>
    <t>I want to activate the sim card</t>
  </si>
  <si>
    <t>how should I activate my sim</t>
  </si>
  <si>
    <t>How should I make my sim card Active?</t>
  </si>
  <si>
    <t>Activate my sim</t>
  </si>
  <si>
    <t>set up my sim card</t>
  </si>
  <si>
    <t>I am trying to set up my Sim</t>
  </si>
  <si>
    <t>Ive got a new sim and want to set it up</t>
  </si>
  <si>
    <t>Sim set up</t>
  </si>
  <si>
    <t>I have no access to internet</t>
  </si>
  <si>
    <t>Internet issue</t>
  </si>
  <si>
    <t>My internet is having problem</t>
  </si>
  <si>
    <t>My inernet is not connected</t>
  </si>
  <si>
    <t>I am not connected to internet</t>
  </si>
  <si>
    <t>I have internet issue</t>
  </si>
  <si>
    <t>Internet problem</t>
  </si>
  <si>
    <t>Internet is not working</t>
  </si>
  <si>
    <t>Internet sucks</t>
  </si>
  <si>
    <t>My adsl is not working</t>
  </si>
  <si>
    <t>my broadband is not working</t>
  </si>
  <si>
    <t>i went to activate my sim but it says it is locked and cannot be activated</t>
  </si>
  <si>
    <t>i'm having trouble activating my new sim card</t>
  </si>
  <si>
    <t>i made an order last night that i would like to cancel</t>
  </si>
  <si>
    <t>i came for phone technical difficulties</t>
  </si>
  <si>
    <t>i'd like to get two iphone xs max phones on a plan</t>
  </si>
  <si>
    <t>there i am having trouble with my nbn it's constantly dropping out</t>
  </si>
  <si>
    <t>i would like to put a limit on my data usage</t>
  </si>
  <si>
    <t>there i want to change my phone plan. my plan ended yesterday. i'd like to go to the $30 or $35 month plan</t>
  </si>
  <si>
    <t>my name is sam isam and i have an issue regarding a cancellation plan i made.. and i been told its canceled but it seems it didn't!</t>
  </si>
  <si>
    <t>how can i change my login details witout my phone number becouse i loss my simcard</t>
  </si>
  <si>
    <t>need help with replacing my samsung gaxlalxy tblet</t>
  </si>
  <si>
    <t>i can't create an account it won't let me sign in</t>
  </si>
  <si>
    <t>i want more internet for my dongal please. i got 25gb last nite and for what ever reason i'm out surely we couldn't be</t>
  </si>
  <si>
    <t>i was wondering if i could change my plan and get a new phone</t>
  </si>
  <si>
    <t>i was wondering whether you had still had student plan deals for mobile phones still?</t>
  </si>
  <si>
    <t>i got internet disconnected then reactivated. was told i need to contact tech to get my modem reactivated.</t>
  </si>
  <si>
    <t>i have mms enabled but cannot text photos... i got a new phone</t>
  </si>
  <si>
    <t>my wi-fi has not been working for the last two days</t>
  </si>
  <si>
    <t>there i want to change my phone number</t>
  </si>
  <si>
    <t>i've been using way to much data i went over 5gb and don't use my phone as much as i use to</t>
  </si>
  <si>
    <t>i just wanted to see when i would be able to upgrade</t>
  </si>
  <si>
    <t>my phone has dropped out of the network. what is the problem</t>
  </si>
  <si>
    <t>my new cable broadband conbection has been dropping out since we were connected yesterday and now it is not working at all. all modem lights are on except internet which is flickering</t>
  </si>
  <si>
    <t>we have been without cable internet since tuesday, any update</t>
  </si>
  <si>
    <t>just wanting to know how much it will cost/how much it is to get out of my contract?</t>
  </si>
  <si>
    <t>my mobile is currently on a long expiry sim and i would just like to know what date it expires on, so i know when to top up.</t>
  </si>
  <si>
    <t>i got a new apple watch can you pls cancel my plan for the cellular so i can redo it</t>
  </si>
  <si>
    <t>my plan is showing i have no data on my plan</t>
  </si>
  <si>
    <t>just wanting to check i have double data with my plan but the app states i only have 20gb</t>
  </si>
  <si>
    <t>i've notice the last few weeks my internet is always disconnecting</t>
  </si>
  <si>
    <t>do you know how much it's going to cost me to terminate my contract?</t>
  </si>
  <si>
    <t>is it possible to change the 12 mth sim to the $35 30gb</t>
  </si>
  <si>
    <t>just wanting to change a plan i have</t>
  </si>
  <si>
    <t>i activated a sim this morning can you tell me the number</t>
  </si>
  <si>
    <t>i had an arrangement to pay my first bill but i was ubable too as i had to pay cash amd eveytime i finish work the post office is closed and now my data is shut off amd i need it for for i just need an extension for a day or 2</t>
  </si>
  <si>
    <t>how are you can you tell me how much it is to add an apple watch to my plan</t>
  </si>
  <si>
    <t>i just lost connection with bert. i am enquiring on my nbn status as i requested to relocate it as i move home</t>
  </si>
  <si>
    <t>i need to make a payment extention</t>
  </si>
  <si>
    <t>Final Intent + Fixed TEST/TRAIN</t>
  </si>
  <si>
    <t xml:space="preserve">I need an account transferred to me </t>
  </si>
  <si>
    <t>I want to transfer my account to someone else</t>
  </si>
  <si>
    <t>can I change my contract details?</t>
  </si>
  <si>
    <t xml:space="preserve">my service was paused can you start it </t>
  </si>
  <si>
    <t>I need my plan taken off hold</t>
  </si>
  <si>
    <t>can I get my fetch tv details</t>
  </si>
  <si>
    <t>whats my fetch tv id</t>
  </si>
  <si>
    <t>I need to fix an order I made</t>
  </si>
  <si>
    <t>could you change part of my order</t>
  </si>
  <si>
    <t>I made an order that I need you to cancel</t>
  </si>
  <si>
    <t>I want to cancel my phone plan</t>
  </si>
  <si>
    <t>I would like a receipt for my purchase</t>
  </si>
  <si>
    <t>can you send me a receipt</t>
  </si>
  <si>
    <t>I need to replace my sim card</t>
  </si>
  <si>
    <t>my sim card is broken and I need a new one</t>
  </si>
  <si>
    <t>wifi isn't working</t>
  </si>
  <si>
    <t>wifi is broken</t>
  </si>
  <si>
    <t>something wrong with the wifi</t>
  </si>
  <si>
    <t>Source</t>
  </si>
  <si>
    <t>i ordered a travel pack today but haven’t received a confirmation email.</t>
  </si>
  <si>
    <t xml:space="preserve">when I am eligible to upgrade my phone. </t>
  </si>
  <si>
    <t>Just wanted to check when my SIM plan expires please.</t>
  </si>
  <si>
    <t>my data cap has remained 30gb although it should have increased to 60gb</t>
  </si>
  <si>
    <t xml:space="preserve">I can no longer see the bills for my cable account. </t>
  </si>
  <si>
    <t>I’m looking at getting a new Apple Watch series 4</t>
  </si>
  <si>
    <t xml:space="preserve">this month I topped up before my expiry date for prepaid plan and text I received said data would roll over but it hasn’t. I had 10g left last month and it never came across. </t>
  </si>
  <si>
    <t>is there a way to test if our NBN is working</t>
  </si>
  <si>
    <t>I’ve forgotten my password</t>
  </si>
  <si>
    <t>I wanted to turn off my international roaming</t>
  </si>
  <si>
    <t>my account details arent working to login in</t>
  </si>
  <si>
    <t xml:space="preserve">My broadband is not working. </t>
  </si>
  <si>
    <t>Routing Bot Master</t>
  </si>
  <si>
    <t>Tab “RoutingBotUpload”</t>
  </si>
  <si>
    <t>- The DialogflowReference is driven from the intent name, whether it is in or out of scope, and the Flow Number.  Flow Number and in/out of scope is input in the tab “FlowReference”</t>
  </si>
  <si>
    <t>- The RoutingUpload column is “T” or “F”.  It will be “F” if</t>
  </si>
  <si>
    <t>MainUtterances</t>
  </si>
  <si>
    <t xml:space="preserve"> this tab is used for uploading utterances into DialogFlow</t>
  </si>
  <si>
    <t>- It is only formulae.  It mainly references “Utterances” which contains the master information for making updates</t>
  </si>
  <si>
    <t>The Intent is in the excluded list (see “GenericInputs” tab); or</t>
  </si>
  <si>
    <t>The utterance is “Test”; or</t>
  </si>
  <si>
    <t>There are less Training utterances for this intent than the “MinimumTrainingUtterances” (currently set to 3, but is a variable onn “GenericInputs” tab).  The count of number of training utterances for each intent is in “FlowReference”</t>
  </si>
  <si>
    <t>This is the main tab for updating utterances</t>
  </si>
  <si>
    <t>If adding more utterances to the bottom, best practice is first to "Insert rows", as this will help ensure that all formulae referencing this sheet are updated correctly.</t>
  </si>
  <si>
    <t>Key:</t>
  </si>
  <si>
    <t>Input cells</t>
  </si>
  <si>
    <t>Calculation</t>
  </si>
  <si>
    <t>Redacted Utterance</t>
  </si>
  <si>
    <t>i am struggling with my nbn connection at work</t>
  </si>
  <si>
    <t>can i request a payment extension until this thursday to pay my balance</t>
  </si>
  <si>
    <t>can u tell me if my plan has spotify included</t>
  </si>
  <si>
    <t>just wondering how long we have left of handset repayments on ? and how much it would cost to reconstruct this number</t>
  </si>
  <si>
    <t>i'm wanting to find out when my contract is over</t>
  </si>
  <si>
    <t>i am just wanting to cancel my home nbn</t>
  </si>
  <si>
    <t>i am looking for a similar deal to introduce nbn. can you recommend anything?</t>
  </si>
  <si>
    <t>i am trying to reset the webmail password</t>
  </si>
  <si>
    <t>i called last week to explain that i was in financial hardship moved to casual and getting no shifts and would need more time with my bill.</t>
  </si>
  <si>
    <t>i just need to add the music streaming and netflix streaming to my plan.</t>
  </si>
  <si>
    <t>i just want to find out when my mobile plan ending in</t>
  </si>
  <si>
    <t>i just want to know when my current contract finishes?</t>
  </si>
  <si>
    <t>i just wanted to know the cost to payout the contract i will most likely resign on the 25 a month plan or 30 for the bigger ipad</t>
  </si>
  <si>
    <t>I need another week to pay the remaining dollars</t>
  </si>
  <si>
    <t>i need your help. do you know when my contract expires.</t>
  </si>
  <si>
    <t>i tried to login my account but it said that my email address is not verified</t>
  </si>
  <si>
    <t>i want to change my mobile plan</t>
  </si>
  <si>
    <t>i want to switch my mobile 0000000000 onto the lowest cost sim only plan</t>
  </si>
  <si>
    <t>i was hoping to request just a little more time to pay my current bill. i will get paid this coming week on wednesday night and so i would be able to pay then?</t>
  </si>
  <si>
    <t>i was just wanting a little bit more time to pay my bill</t>
  </si>
  <si>
    <t>i was looking to change my number to an at the beginning</t>
  </si>
  <si>
    <t>i would like to cancel my mobile broadband plan on account number</t>
  </si>
  <si>
    <t>i would like to cancel my plan and go back to prepaid</t>
  </si>
  <si>
    <t xml:space="preserve">i would like to move mobile number on to the same account </t>
  </si>
  <si>
    <t>i'm just wanting to see when our internet will start working?</t>
  </si>
  <si>
    <t>i'm just wondering with my plan if i get free spotify?</t>
  </si>
  <si>
    <t>i've had some unexpected expenses come in could i get a payment extension</t>
  </si>
  <si>
    <t>i've just received my nbn modem and plugged it in. dsl light is on, but no internet light</t>
  </si>
  <si>
    <t>just want to recontract my mobile plan</t>
  </si>
  <si>
    <t>my phone bill was due today i payed $ yesterday can i pleasr pay the $65 next week</t>
  </si>
  <si>
    <t>on monday our land line went down, we connected to your tech support, and they were unable to fix the issue from their end</t>
  </si>
  <si>
    <t>i am having difficulty with my new phone.. i had my old phone stolen 2 days ago. i have since purchased a new phone and a prepaid sim with my old number ported to it. unfortunately the block on my number was still active so i could not make outgo</t>
  </si>
  <si>
    <t>seeking to pay on 13th dec due to medical bill following stair fall.</t>
  </si>
  <si>
    <t>the internet was due to to be connected last night however it appears not to be working.</t>
  </si>
  <si>
    <t>wanted to report a payment</t>
  </si>
  <si>
    <t>we are having problems with our internet since yesterday keeps dropping out and so slow is there a problem in our area</t>
  </si>
  <si>
    <t>we have no internet</t>
  </si>
  <si>
    <t>Am I able to change my plan to the 50GB for a month promotion?</t>
  </si>
  <si>
    <t>can you put me through to financial team</t>
  </si>
  <si>
    <t>Cannot send or receive emails with my email address  Nothing the past 24 hours in webmail</t>
  </si>
  <si>
    <t>how do u leave a voice message on your phone. i tried to sms to n press 8 but nothing came up</t>
  </si>
  <si>
    <t>I am moving house and need to cancel my internet service. My account number is</t>
  </si>
  <si>
    <t>I am trying to activate a replacement sim card for 0000000000</t>
  </si>
  <si>
    <t>I chatted earlier today about cancelling 000000000</t>
  </si>
  <si>
    <t>I have just cancelled my service for 0000000000 because the phone has been lost. However I have been paying a monthly amount for device insurance. How do I claim for the phone on insurance?</t>
  </si>
  <si>
    <t>I just paid my over due bill of and I have a bill that was also due a few days ago. I’m just wanting an extension on that bill for 14 days from today</t>
  </si>
  <si>
    <t>I need to transfer calls from 0000000000 to 0000000000 for today as I’ve ledt my phone at home</t>
  </si>
  <si>
    <t>i tried setting up the modem and wifi gateway but i am getting error on the cable modem self provisioning page</t>
  </si>
  <si>
    <t>I want to know aupdat about4g upgrade that was supposed to be done day before yesterday.</t>
  </si>
  <si>
    <t>I’ve received my modem and it’s all plugged in. The lights are flashing as required but it’s not connecting. Is this because it doesn’t formally activate until the 5th? If so, is there a way to activate it sooner?</t>
  </si>
  <si>
    <t>Im no longer receiving email from my employer. Their email is</t>
  </si>
  <si>
    <t>just seeing if voicemail is activated on mobile</t>
  </si>
  <si>
    <t>just wondering when my phone number 0000000000 will be available to use.</t>
  </si>
  <si>
    <t>my plan ends on. I would like to confirm that It be cancelled on this day. Regards</t>
  </si>
  <si>
    <t>My plan runs out but I would like to upgrade to another phone now</t>
  </si>
  <si>
    <t xml:space="preserve">nee ding help acessing my account, not sure if my email is registered. </t>
  </si>
  <si>
    <t>New service was purchased yesterday and requires a public static ip address ...my router is showing a private address ?</t>
  </si>
  <si>
    <t>Phone line is working but there is disturbance and adsl is synching at kbps</t>
  </si>
  <si>
    <t xml:space="preserve">the number that is not working is 0000000000...I cannot dial out on that line either - very frustrating. </t>
  </si>
  <si>
    <t>what is iPhone gb cost::</t>
  </si>
  <si>
    <t>what deal you could offer me on the new iPhone XS.</t>
  </si>
  <si>
    <t>could you tell me what my tracking number is for order</t>
  </si>
  <si>
    <t>having trouble connecting to my nbn</t>
  </si>
  <si>
    <t>my home wifi isn’t working</t>
  </si>
  <si>
    <t>I have no internet....</t>
  </si>
  <si>
    <t>I don’t seem to be able to track my order 0000000</t>
  </si>
  <si>
    <t>can you confirm that my number 0000000000 is on a temporary barred calls</t>
  </si>
  <si>
    <t>my internet isn't working. i've tried resetting it multiple ways and still nothing. it's been this way for the past two hours</t>
  </si>
  <si>
    <t>i would like to chat about my internet servie</t>
  </si>
  <si>
    <t>i am trying to update my direct debit details.</t>
  </si>
  <si>
    <t>i need to get a printout of my log to resolve an insurance issue</t>
  </si>
  <si>
    <t>i've had nbn for a few months now and i've just tried setting it up to my xbox a few months ago &amp; for some reason every time i go to connect its say the password or ssid is wrong?</t>
  </si>
  <si>
    <t>i was in a chat with someone from finances about a payment extension before but the conversation was cut out</t>
  </si>
  <si>
    <t>i just want to activate the $10 per day roaming plan, but i don't know my username or password because this account is in my dad's name. he doesn't know either</t>
  </si>
  <si>
    <t>having n issue with logging into optum.</t>
  </si>
  <si>
    <t>i would like to know how i stop my auto recharge please</t>
  </si>
  <si>
    <t>just wondering if i could add a phone to my existing plan</t>
  </si>
  <si>
    <t>i was just wondering if there was any upgrades available for my current plan for the same money?</t>
  </si>
  <si>
    <t>i'm having trouble logging into my account</t>
  </si>
  <si>
    <t>i got a letter saying i need to upgrade my cable internet to nbn</t>
  </si>
  <si>
    <t>im interested in changing my pre paid plan</t>
  </si>
  <si>
    <t>i would like to know how much money is left to pay off my phone ?</t>
  </si>
  <si>
    <t>trying to setup app on my i pad it says it send a msg with the code to login but i never receive any txt</t>
  </si>
  <si>
    <t xml:space="preserve">I was wondering if I can upgrade my phone to the xr </t>
  </si>
  <si>
    <t>I am from PERSONREDACTED looking at placing an order for our next promotional period who do we contact?</t>
  </si>
  <si>
    <t>I was told my phone would be delivered today but it hasn't been</t>
  </si>
  <si>
    <t>I was told I was to get my month bill free of charge this month and MONEYREDACTED credit due to not being able to use my service over last month</t>
  </si>
  <si>
    <t>I'm just having trouble logging in</t>
  </si>
  <si>
    <t>I can't log into my account- don't think I am registered</t>
  </si>
  <si>
    <t>I want to change my password.</t>
  </si>
  <si>
    <t>I don't know what email or password I'm supposed to use</t>
  </si>
  <si>
    <t xml:space="preserve">My modem seems to have reset, and I don't know my password to fix it. </t>
  </si>
  <si>
    <t>I'm having trouble setting up a my account.</t>
  </si>
  <si>
    <t>i ordered a travel pack today but haven't received a confirmation email.</t>
  </si>
  <si>
    <t>just wanting to find out how long my phone contract is for.</t>
  </si>
  <si>
    <t>when I am eligible to upgrade my phone.</t>
  </si>
  <si>
    <t>I am ultimately trying to obtain a copy of an overdue invoice</t>
  </si>
  <si>
    <t>I'm interested in upgrading my contract.</t>
  </si>
  <si>
    <t>can you help me upgrade my current plan to the MONEYREDACTED sim only plan?</t>
  </si>
  <si>
    <t>i will want to upgrade</t>
  </si>
  <si>
    <t>I have some questions about the MONEYREDACTED trade up for a new phone and plan</t>
  </si>
  <si>
    <t>can u check if i can upgrade to the current MONEYREDACTED special mobile plan</t>
  </si>
  <si>
    <t>l am trying to activate a phone number.</t>
  </si>
  <si>
    <t>my 12 month son only plan is up today. I would like to now go on the MONEYREDACTED sim only offer that expires today.</t>
  </si>
  <si>
    <t>I'd like to change my direct debit</t>
  </si>
  <si>
    <t>I am just wondering how transfer an account to someone else.</t>
  </si>
  <si>
    <t>It says online that for MONEYREDACTED per month I get double data (0000 total), however i am only getting 0000 of data per month</t>
  </si>
  <si>
    <t>just want to know how many GB of data included with my MONEYREDACTED pm plan?</t>
  </si>
  <si>
    <t>I got my data turned on and they said it would take up to 4 hours so that would be at 11pm and it's now 1:40 and still hasn't worked</t>
  </si>
  <si>
    <t>I'm meant to be getting the bonus 0000 a month starting this bill but it's not active</t>
  </si>
  <si>
    <t>I can see 0000GB used of 54GB. I don't know why</t>
  </si>
  <si>
    <t>I signed up for a double data plan over 2 months ago, I pay MONEYREDACTED for 50GB however I have not received my double</t>
  </si>
  <si>
    <t>I can't get 4G in my phone anymore.</t>
  </si>
  <si>
    <t>My internet speed has been really bad for quite a while now. I changed my plan around half a year ago to the adsl2+ and received a new modem. But speed check has me at less than 00000 every day</t>
  </si>
  <si>
    <t>I can't seem to get any internet connection</t>
  </si>
  <si>
    <t>the number that is not working is 0000000000...I cannot dial out on that line either - very frustrating.</t>
  </si>
  <si>
    <t>i'm having problem to make calls</t>
  </si>
  <si>
    <t>I can no longer see the bills for my cable account.</t>
  </si>
  <si>
    <t>what is the best plan for MONEYREDACTED. With the most data and calls etc.</t>
  </si>
  <si>
    <t>I was just trying to check if there was a better plan I could go on, but when I enter my mobile number it says that it can't find my service</t>
  </si>
  <si>
    <t>I saw a sim only plan for MONEYREDACTED a few weeks ago. I cant see it now</t>
  </si>
  <si>
    <t>Our internet isn't working</t>
  </si>
  <si>
    <t>how do i get the MONEYREDACTED bundle plan?</t>
  </si>
  <si>
    <t>I'm looking at getting a new Apple Watch series 4</t>
  </si>
  <si>
    <t>how do I recharge the MONEYREDACTED for 20 gig</t>
  </si>
  <si>
    <t>my home wifi isn't working</t>
  </si>
  <si>
    <t>I'm trying to check the status of my internet relocation request</t>
  </si>
  <si>
    <t>My card got cancelled so I'm trying to set up new direct debit</t>
  </si>
  <si>
    <t>I'm nearing my 3G limit in 6 days if I get an extra 1g for MONEYREDACTED does it completely carry over to the next bill that is will I have 4G in October?</t>
  </si>
  <si>
    <t>this month I topped up before my expiry date for prepaid plan and text I received said data would roll over but it hasn't. I had 10g left last month and it never came across.</t>
  </si>
  <si>
    <t>I reported an issue with service in our home</t>
  </si>
  <si>
    <t>I need the serial number of the handset.</t>
  </si>
  <si>
    <t>What's the difference between xr and xs in the new iPhone X</t>
  </si>
  <si>
    <t>I have a iPhone 8 Plus my brother in law got for me but I can't access voicemail</t>
  </si>
  <si>
    <t>I'd like to put a pin lock on my account</t>
  </si>
  <si>
    <t>I have a fetch tv mini &amp; it's asking for an activation code.</t>
  </si>
  <si>
    <t>i have a phone that needs repair the charcher port is loose</t>
  </si>
  <si>
    <t>Why can't I transfer my number to kogan?</t>
  </si>
  <si>
    <t>I recharged a MONEYREDACTED recharged yesterday morning and it's still hasn't been added did though XXX</t>
  </si>
  <si>
    <t>I've received my modem and it's all plugged in. The lights are flashing as required but it's not connecting. Is this because it doesn't formally activate until the 5th? If so, is there a way to activate it sooner?</t>
  </si>
  <si>
    <t>I've forgotten my password</t>
  </si>
  <si>
    <t>You seem to have the wrong date of birth for me, I forgot my email log in but it won't let me change anything as you have the wrong date of birth on my profile</t>
  </si>
  <si>
    <t>My broadband is not working.</t>
  </si>
  <si>
    <t>I need to set up a 10MONEYREDACTED with 5gb and I want to port my number</t>
  </si>
  <si>
    <t>I'm just enquiring about what bundles are available for mobile/broadband?</t>
  </si>
  <si>
    <t>I'm just wondering if you can restore my service as I have just paid my bill</t>
  </si>
  <si>
    <t>I am overseas and hade my plan out on hold and I'm coming home earlier than expected and would like to take my plan off hold</t>
  </si>
  <si>
    <t>I can't connect to the internet since last night</t>
  </si>
  <si>
    <t>Sure I was given a payment extension. I won't be paid until the 1st january 2000 and was seeking an extra time until then</t>
  </si>
  <si>
    <t>my internet router isn't working</t>
  </si>
  <si>
    <t>can I get the travel pack</t>
  </si>
  <si>
    <t>I am needing an extension on my account.</t>
  </si>
  <si>
    <t>I don't want to get my phone cut off because I need to go on a payment plan</t>
  </si>
  <si>
    <t>I'm having financial trouble and was hoping I can get my bill extended for as long as possible?</t>
  </si>
  <si>
    <t>I'd like to request extension on my bill to Tuesday 1st january 2000</t>
  </si>
  <si>
    <t>I was just wanting to get an extension for my upcoming bill that is due on 1st january 2000 XXX</t>
  </si>
  <si>
    <t>I want to pay my acc on Wednesday the 1st january 2000. It will be overdue 4 days.</t>
  </si>
  <si>
    <t>I don't seem to be able to track my order 0000000</t>
  </si>
  <si>
    <t>Can we cancel our contract with you as its unfair we are paying a ridiculous amount of money for poor service and connection.</t>
  </si>
  <si>
    <t>can you tell me when I'll receive my modem?</t>
  </si>
  <si>
    <t>I have exactly MONEYREDACTED credit which is what I need for the day I can go on the internet but I cannot send a txt message as I don't have txt credit apparently</t>
  </si>
  <si>
    <t>I just paid my over due bill of and I have a bill that was also due a few days ago. I'm just wanting an extension on that bill for 14 days from today</t>
  </si>
  <si>
    <t>I just wanted to get an extension on my phone bill</t>
  </si>
  <si>
    <t>I'm having a bit of trouble with my delivery of my new phone</t>
  </si>
  <si>
    <t>When I signed up for my new plan I wasn't given the option to bundle an Apple Watch</t>
  </si>
  <si>
    <t>I have a bill due on the 1st january 2000, and I want to know if it's ok to pay it on the 15th.. do I have to get an extension ?</t>
  </si>
  <si>
    <t>I'd like to change my sim only plan to the MONEYREDACTED with 50GB data</t>
  </si>
  <si>
    <t>I need to transfer calls from 0000000000 to 0000000000 for today as I've ledt my phone at home</t>
  </si>
  <si>
    <t>I was wonder if I could get an extension until the 1st january 2000</t>
  </si>
  <si>
    <t>Pls connect me to PERSONREDACTED I am already chatting with him</t>
  </si>
  <si>
    <t>I recharged my sons phone on the MONEYREDACTED plan though his data isn't working?</t>
  </si>
  <si>
    <t>I'm trying to activate my prepaid SIM</t>
  </si>
  <si>
    <t>I'm unable to receive and send multi media messages</t>
  </si>
  <si>
    <t>Look im wanting to know when my NBN is going to be hooked up.</t>
  </si>
  <si>
    <t>i just wantto follow up on why my bill has charged me MONEYREDACTED for tv streaming twice when it is included in my contract?</t>
  </si>
  <si>
    <t>i currently have an extension on the due date of my bill for the 1st january 2000 i was hoping if i could extened that just to the 7 as this is when my pension day is, i just had extra expenses with insurance last pension.</t>
  </si>
  <si>
    <t>now only emits the engaged signal. I have checked the phone but can't resolve issue PERSONREDACTED</t>
  </si>
  <si>
    <t>My bill is MONEYREDACTED when it should be MONEYREDACTED</t>
  </si>
  <si>
    <t>I'm just wondering how much it will be for me to pay my whole phone out?</t>
  </si>
  <si>
    <t>I just wanted to check in on a relocation request. Confirmation number 000000</t>
  </si>
  <si>
    <t>how much the cost would be to cancel one of the services on my account</t>
  </si>
  <si>
    <t>I have an issue logging into MyAccount.</t>
  </si>
  <si>
    <t>I want a good data plan but I don't wanna pay stupid amount of money</t>
  </si>
  <si>
    <t>my plan finishes tomorrow and im wanting to renew the contract onto your MONEYREDACTED promo plan</t>
  </si>
  <si>
    <t>i just want to ask about the MONEYREDACTED sim plan promo i started about 2 months ago.</t>
  </si>
  <si>
    <t>if you look up my account i pay MONEYREDACTED month and thus month its xxx. becuaee i can remember my log in details can you tell me why its upMONEYREDACTED</t>
  </si>
  <si>
    <t>can I get a bill statement</t>
  </si>
  <si>
    <t>I want to check my statement</t>
  </si>
  <si>
    <t>statement for July</t>
  </si>
  <si>
    <t>can I get my bill for last month</t>
  </si>
  <si>
    <t>how much did I spend in june</t>
  </si>
  <si>
    <t>i am having trouble activating my sim card.</t>
  </si>
  <si>
    <t>i want to change my plan to the plan with MONEYREDACTED</t>
  </si>
  <si>
    <t>can i upgrade my sim only plan to the MONEYREDACTED 80gbs</t>
  </si>
  <si>
    <t>i'd like to change my plan to 30gb for MONEYREDACTED</t>
  </si>
  <si>
    <t>i just want to find out about my current order.</t>
  </si>
  <si>
    <t>she would like to move to a month to month plan without a contract with at least 0000 of data and international calls. what is the best option for her?</t>
  </si>
  <si>
    <t>i am getting an apple watxh through telstra and was wondering how much it would cost ontop of my bill? is it still MONEYREDACTED?</t>
  </si>
  <si>
    <t>i have just recharged with MONEYREDACTED but i can't use my internet connection why</t>
  </si>
  <si>
    <t>i have a replacement sim that i need to activate</t>
  </si>
  <si>
    <t>What amount is outstanding</t>
  </si>
  <si>
    <t>When is payment due</t>
  </si>
  <si>
    <t>What date is my bill due</t>
  </si>
  <si>
    <t>How do I set up direct debit</t>
  </si>
  <si>
    <t>I need to set up direct debit</t>
  </si>
  <si>
    <t>can you set up direct debit</t>
  </si>
  <si>
    <t>how can I set up my direct debit</t>
  </si>
  <si>
    <t>I don't want direct debit how do I do that</t>
  </si>
  <si>
    <t>how do I stop my direct debit</t>
  </si>
  <si>
    <t>can someone else assist</t>
  </si>
  <si>
    <t>may I speak to an agent or executive</t>
  </si>
  <si>
    <t>i need to get an extension on my overdue phone bill as i have been cut off from services. i can pay MONEYREDACTED today and the remainder next week.</t>
  </si>
  <si>
    <t>i was told my plan has data streaming free netflix? i just went to my app its inactive ? also is my data still at 0000g remaining?</t>
  </si>
  <si>
    <t>there i want to change my phone plan. my plan ended yesterday. i'd like to go to the MONEYREDACTED or MONEYREDACTED plan</t>
  </si>
  <si>
    <t>i am looking for a MONEYREDACTED mobile plan for iphone</t>
  </si>
  <si>
    <t>i was wondering if it's possible to get an extension on my account until the 1st january 2000</t>
  </si>
  <si>
    <t>i was looking at changing my plan to the MONEYREDACTED for 0000.</t>
  </si>
  <si>
    <t>i'm having trouble logging into my account as it appears that my account has been changes.</t>
  </si>
  <si>
    <t>i need 30 g data a month but my plan prepaid MONEYREDACTED</t>
  </si>
  <si>
    <t>i'm after an iphone xs 64gb silver on the MONEYREDACTED a month</t>
  </si>
  <si>
    <t>got a bill overdue want to make arrangement to pay it on 1st january 2000</t>
  </si>
  <si>
    <t>i've purchased a MONEYREDACTED recharge voucher but i want to apply it as add on data</t>
  </si>
  <si>
    <t>i receive a msg saying that they automatically top up MONEYREDACTED for 1 gb.... can i stop it?</t>
  </si>
  <si>
    <t>last night i had a chat with one of your team member about international call pack for croatia. as i understand it i can have it for MONEYREDACTED.</t>
  </si>
  <si>
    <t>our wireless broadband is becoming unreliable.</t>
  </si>
  <si>
    <t>having some problems with my internet</t>
  </si>
  <si>
    <t>i recharged my phone MONEYREDACTED about two weeks ago and i was on the epic data plan and i did not receive any data</t>
  </si>
  <si>
    <t>i was just wondering if i could change to the MONEYREDACTED a month plan</t>
  </si>
  <si>
    <t>i wish to cancel my home phone/cable broadband service</t>
  </si>
  <si>
    <t>i was wondering if i could find out how far away my order is</t>
  </si>
  <si>
    <t>i'm wanting to change my 2 mobile plans on my account to the MONEYREDACTED plan that's currently advertised</t>
  </si>
  <si>
    <t>just following up progress of an order i made a week ago</t>
  </si>
  <si>
    <t>i am currently on prepaid ultimate MONEYREDACTED and want to change</t>
  </si>
  <si>
    <t>i'm looking to upgrade on a new 24 month contract</t>
  </si>
  <si>
    <t>seeking to pay on 1st january 2000 due to medical bill following stair fall.</t>
  </si>
  <si>
    <t>i would like to move mobile number on to the same account</t>
  </si>
  <si>
    <t>my phone bill was due today i payed $ yesterday can i pleasr pay the MONEYREDACTED next week</t>
  </si>
  <si>
    <t>i want more internet for my dongal please. i got 0000 last nite and for what ever reason i'm out surely we couldn't be</t>
  </si>
  <si>
    <t>i just want to activate the MONEYREDACTED per day roaming plan, but i don't know my username or password because this account is in my dad's name. he doesn't know either</t>
  </si>
  <si>
    <t>i'm looking pay my overdue bill</t>
  </si>
  <si>
    <t>is it possible to change the 12 mth sim to the MONEYREDACTED</t>
  </si>
  <si>
    <t>i'm leaving australia on the 1st january 2000 and will be going overseas for roughly 6 weeks. can i postpone my plan during the time i'm going overseas?</t>
  </si>
  <si>
    <t>when is my due date?</t>
  </si>
  <si>
    <t>I need an account transferred to me</t>
  </si>
  <si>
    <t>my service was paused can you start it</t>
  </si>
  <si>
    <t>my plan ends on. I would like to confirm that It be cancelled on this day</t>
  </si>
  <si>
    <t>update my address details</t>
  </si>
  <si>
    <t>I am willing to talk to a person</t>
  </si>
  <si>
    <t>transfer me to team</t>
  </si>
  <si>
    <t>wanna talk to a person</t>
  </si>
  <si>
    <t>need to talk to agents</t>
  </si>
  <si>
    <t>transfer me to financial team</t>
  </si>
  <si>
    <t>let me talk to a human</t>
  </si>
  <si>
    <t>let me talk to technical staff</t>
  </si>
  <si>
    <t xml:space="preserve">i want to change my direct debit account... </t>
  </si>
  <si>
    <t xml:space="preserve">i'm trying to change our credit card for direct debit </t>
  </si>
  <si>
    <t>can you tell me how to turn on call waiting on my phone</t>
  </si>
  <si>
    <t xml:space="preserve">my internet is not working again and i want my contract cancelled with the fees waived as per my previous chat 5 weeks ago. </t>
  </si>
  <si>
    <t>my internet is not working again and i want my contract cancelled with the fees waived as per my previous chat 5 weeks ago.</t>
  </si>
  <si>
    <t xml:space="preserve">can i transfer the ownership of the plan later on </t>
  </si>
  <si>
    <t>DirectDebitComplain</t>
  </si>
  <si>
    <t>BillPaymentClarify</t>
  </si>
  <si>
    <t>PaymentExtendClarify</t>
  </si>
  <si>
    <t>I got an SMS saying my payment went through but I haven't?</t>
  </si>
  <si>
    <t>can I pay my bill here?</t>
  </si>
  <si>
    <t>CredentialsChange</t>
  </si>
  <si>
    <t>Category</t>
  </si>
  <si>
    <t>Entity</t>
  </si>
  <si>
    <t>Category:Entity</t>
  </si>
  <si>
    <t>I want to finish my cdata plan.</t>
  </si>
  <si>
    <t>Live chat</t>
  </si>
  <si>
    <t>My request is to write off MONEYREDACTED</t>
  </si>
  <si>
    <t>Bill</t>
  </si>
  <si>
    <t>I am enquiring about a better deal</t>
  </si>
  <si>
    <t>When is my next bill due?</t>
  </si>
  <si>
    <t>I would like to add an authorised representative to my account.</t>
  </si>
  <si>
    <t>I would like to have someone listed on my account as a nominee</t>
  </si>
  <si>
    <t>How can I divert this mobile no and does it cost</t>
  </si>
  <si>
    <t>I need my service restrictions lifted</t>
  </si>
  <si>
    <t>No I paid money on that bill so it should be under MONEYREDACTED</t>
  </si>
  <si>
    <t>I just made a payment of MONEYREDACTED by credit card and would like to check if you received.</t>
  </si>
  <si>
    <t>I am wondering if you can tell me if I have insurance or not 
PERSONREDACTED PERSONREDACTED 
01/01/2000 
0000000000</t>
  </si>
  <si>
    <t>I want to get explanations for my bill</t>
  </si>
  <si>
    <t>I can not access the national geographic service, which is offered for free in my current mobile plan.</t>
  </si>
  <si>
    <t>Billing question</t>
  </si>
  <si>
    <t>Just wanted to say I paid my overdue bill in full</t>
  </si>
  <si>
    <t>Human</t>
  </si>
  <si>
    <t>I need to close the nbn</t>
  </si>
  <si>
    <t>Yeah my refund, I overpaid an agreement payment and was told I was getting a refund</t>
  </si>
  <si>
    <t>Change bill due date</t>
  </si>
  <si>
    <t>I need to change my name</t>
  </si>
  <si>
    <t>When can I exit this plan without having to pay an exit fee</t>
  </si>
  <si>
    <t>I was just wondering I have a plan for the iPhone 8 Plus and I was wondering how much it would be to pay the full amount and stop the plan and take the phone</t>
  </si>
  <si>
    <t>When is my contract up for renewal</t>
  </si>
  <si>
    <t>I am wondering if you can tell me if I have insurance or not 
PERSONREDACTED PERSONREDACTED 
01/01/2000 
0000000001</t>
  </si>
  <si>
    <t>Im in Dubai and want to divert my incoming calls to another number in Australia</t>
  </si>
  <si>
    <t>Can I get a student discount on my plan which Im in</t>
  </si>
  <si>
    <t>It doesnt list how many gb of data we are using on home broadband</t>
  </si>
  <si>
    <t>I was just wondering what plan Im on at the moment</t>
  </si>
  <si>
    <t>Im wishing to speak to someone about insurance with my phone as it is cracked</t>
  </si>
  <si>
    <t>Im trying to access my bills but i cant the system is either not available or the account is not linked</t>
  </si>
  <si>
    <t>I cant find the data break down on the app</t>
  </si>
  <si>
    <t>Agent</t>
  </si>
  <si>
    <t>Can I chat to someone?</t>
  </si>
  <si>
    <t>I have a question about my bill</t>
  </si>
  <si>
    <t>By the end of the month i can pay it? I start a new full time job next wednesday</t>
  </si>
  <si>
    <t>I have a phone 
0000000000
Which is out of contract at the end of the month 
Can I port the number to another phone company today without incurring an early exit fee or any other charges
Regard PERSONREDACTED PERSONREDACTED</t>
  </si>
  <si>
    <t>I want to cancel one of my services</t>
  </si>
  <si>
    <t>Change of postal address</t>
  </si>
  <si>
    <t>Need to check.... What would be my device cost if I terminate my contract</t>
  </si>
  <si>
    <t>I need to change the address</t>
  </si>
  <si>
    <t>Speak to a representative</t>
  </si>
  <si>
    <t>Id like to know how much I have left on my account</t>
  </si>
  <si>
    <t>Im looking for cancellig my mobile plan</t>
  </si>
  <si>
    <t>That is the new plan Im on my old plan bill came though the same price</t>
  </si>
  <si>
    <t>i was wondering if my student discount 10% off is being applied on my phone bill?</t>
  </si>
  <si>
    <t>just want to ask is there any student discount right now?</t>
  </si>
  <si>
    <t>Ive had money come out of my account when I had prepaid May as my first month with you. I would like the money refunded immediately as this was taken without authorisation and after I had confirmed with Scotty that it would not be deducted.</t>
  </si>
  <si>
    <t>atm I pay MONEYREDACTED a month and that gives me unlimited texts etc, and 50gb of data. Is there anyway to change that amount of data I get as I dont use that much?</t>
  </si>
  <si>
    <t>I have an iPad I that the 24 month contract has ended and I want to cancel the plan please</t>
  </si>
  <si>
    <t>I paid my phone bill yesterday at the post office and today the direct debit has come out a second time. Can I sort out this and get that money back?</t>
  </si>
  <si>
    <t>there, I just changed my phone over to Telstra today and I spoke to some and they said to leave my current plan and keep my phone I was to pay MONEYREDACTED</t>
  </si>
  <si>
    <t>how much is remaining on my plan</t>
  </si>
  <si>
    <t>Im just wondering if I have to activate anything when I go overseas</t>
  </si>
  <si>
    <t>I just want to find out about my status of the transfer of my service to a business account</t>
  </si>
  <si>
    <t>my usage runs out tomorrow but already Ive accumulated MONEYREDACTED worth of extra data. Can I stop this from accruing at all?? Otherwise Ill switch to flight mode and continue until it renews</t>
  </si>
  <si>
    <t>so I need extension</t>
  </si>
  <si>
    <t>I need access to see my bills</t>
  </si>
  <si>
    <t>there. I would like to cancel the MONEYREDACTED a month data on the no lock in contact and the MONEYREDACTED data boost that I have been using on my phone plan.</t>
  </si>
  <si>
    <t>I just paid my bill but the app still saying I have not paid yet</t>
  </si>
  <si>
    <t>Id like to terminate my service</t>
  </si>
  <si>
    <t>Im just wanting to know the exact figure i need to pay to end my contract early</t>
  </si>
  <si>
    <t>I was just wondering how much it would be as of today to pay out my phone ?</t>
  </si>
  <si>
    <t>there, I am wondering if I am able to be granted a few more days to pay off my current phone bill?</t>
  </si>
  <si>
    <t>just saw that my payment was overdue</t>
  </si>
  <si>
    <t>I would like to change my address</t>
  </si>
  <si>
    <t>the internet is not working.</t>
  </si>
  <si>
    <t>I have extended my phone bill and I paid it on time but still go charged an overdue fee of MONEYREDACTED</t>
  </si>
  <si>
    <t>I would like to request an extension but was unable to do so on the app.</t>
  </si>
  <si>
    <t>Can I change my plan into 105/month one?</t>
  </si>
  <si>
    <t>Can I speak to a real person</t>
  </si>
  <si>
    <t>i want to upgrade my phone</t>
  </si>
  <si>
    <t>I added a movie streaming add on yesterday and it says still pending. Would like to know when this will be added on to my service</t>
  </si>
  <si>
    <t>i need to extend my payment for my bill, as i dont get paid till next week</t>
  </si>
  <si>
    <t>Will I be able to change my plan</t>
  </si>
  <si>
    <t>I need to apply for an extension on my bill for this month</t>
  </si>
  <si>
    <t>I want to upgrade my sim plan.</t>
  </si>
  <si>
    <t>there am I able to set up a direct debit with my credit card</t>
  </si>
  <si>
    <t>i need an extension for the late bill please</t>
  </si>
  <si>
    <t>I have a overdue bill yet requested extension a some time ago</t>
  </si>
  <si>
    <t>Can I get an extension for two weeks</t>
  </si>
  <si>
    <t>there I was wondering if I can get an extension on my payment</t>
  </si>
  <si>
    <t>Im requiring an extension on my bill.</t>
  </si>
  <si>
    <t>would like a payment extension on my bill please</t>
  </si>
  <si>
    <t>Can I request an extension on my due date</t>
  </si>
  <si>
    <t>I recently received an offer for a refund for third party charges which I accepted but it has not been credited to my account yet, or to my current bill, I was wondering when this will be applied to my account?</t>
  </si>
  <si>
    <t xml:space="preserve">When does my contracts finish on the 3 mobile phones and also the internet? </t>
  </si>
  <si>
    <t>I need an extension on my account please.</t>
  </si>
  <si>
    <t>I need to update my address</t>
  </si>
  <si>
    <t>I need to cancel the mobile plan I have that the contract just ended please</t>
  </si>
  <si>
    <t>Ive just revived my Apple Watch and I have data share but Im having trouble setting it up</t>
  </si>
  <si>
    <t>I want to stop my plan</t>
  </si>
  <si>
    <t>my phone has been disconnected even though ive been making the regular payments as discussed</t>
  </si>
  <si>
    <t>get a copy of my latest bill for account number 00000000000 emailed through to myself at EMAILADDRESSREDACTED?</t>
  </si>
  <si>
    <t xml:space="preserve">How can I cancel my iPad from my bill? I don't require the internet on it anymore </t>
  </si>
  <si>
    <t>I was told my bill would be reduced for this month but that doesnt seem to be the case</t>
  </si>
  <si>
    <t>I want to cancel my contract.</t>
  </si>
  <si>
    <t>Im paying Off two phone plans my old and and my new one I was just wondering how much do I have left to pay off for my old bill?</t>
  </si>
  <si>
    <t xml:space="preserve">Do you have a prepaid plan that have free normal calls to </t>
  </si>
  <si>
    <t>I paid already but it said overdue?</t>
  </si>
  <si>
    <t>i never got to recharge &amp; keep my rollover data which was a large amount that id been saving up.</t>
  </si>
  <si>
    <t>When will they send me the new NBN compatible modem?</t>
  </si>
  <si>
    <t>How do I remove the insurance I have on my phone bill?</t>
  </si>
  <si>
    <t>Mobile data is not working for 0000000001</t>
  </si>
  <si>
    <t>What are account charges?</t>
  </si>
  <si>
    <t>I have had a barre put on my phone and want to pay my bill but finding it extremely difficult to do so</t>
  </si>
  <si>
    <t>When is the next bill?</t>
  </si>
  <si>
    <t>I was wondering if I would be able to get the two extra datas removed from my account pls? Now we have WiFi at home I dont think they extra is needed anymore</t>
  </si>
  <si>
    <t>Ive been billed MONEYREDACTED and dont know why</t>
  </si>
  <si>
    <t>I applied to an extension for my payment and that was processed. However I was charged a late payment fee of MONEYREDACTED. What is the point of organising an extension when i still get that kind of extra fee?</t>
  </si>
  <si>
    <t>When do I pay it</t>
  </si>
  <si>
    <t>InsuranceEnquire</t>
  </si>
  <si>
    <t>DataRemoveRequest</t>
  </si>
  <si>
    <t>my current plan runs out at the end of the month and I was wondering if there is something better I can be put on to? I am a student. I see in the plans some have a new phone trade up, if I have an iPhone 7 can I get a better phone ect?</t>
  </si>
  <si>
    <t xml:space="preserve">Id like my plan to be changed to the Epic Value Plan </t>
  </si>
  <si>
    <t>I was wondering if I could miss my payment this week and just pay extra on the other weeks</t>
  </si>
  <si>
    <t>How can I see my mobile bills prior to the last 3 months.</t>
  </si>
  <si>
    <t>How much would it cost me to buy out the remainder of my phone and end my plan?</t>
  </si>
  <si>
    <t>Pay using BPAY</t>
  </si>
  <si>
    <t>Need to have a look at my bills</t>
  </si>
  <si>
    <t>I wanted to update the billing address</t>
  </si>
  <si>
    <t>I am chasing my bill payments for the last financial year.</t>
  </si>
  <si>
    <t>i had an extension on my phone bill till Monday i need it for Thursday am i able to do this?</t>
  </si>
  <si>
    <t>Im wondering if I can extend it a further 2 weeks and Ill have it all paid then?</t>
  </si>
  <si>
    <t>I cannot see where the international free calls are included</t>
  </si>
  <si>
    <t xml:space="preserve">I was just wondering whether you can help me with an extension </t>
  </si>
  <si>
    <t>i just want to cancel my other sim plan</t>
  </si>
  <si>
    <t>Cant look at my bill</t>
  </si>
  <si>
    <t>Copy of bills</t>
  </si>
  <si>
    <t>I want to check the bills</t>
  </si>
  <si>
    <t>Need a copy of my old bill</t>
  </si>
  <si>
    <t>Just wanting to know how long is left on my iPad contract</t>
  </si>
  <si>
    <t>Show current bill</t>
  </si>
  <si>
    <t>Also my nbn has not been connected yet why is it been charged at MONEYREDACTED?</t>
  </si>
  <si>
    <t>Can I see my next bill</t>
  </si>
  <si>
    <t>I wanted to cancel my account please</t>
  </si>
  <si>
    <t>Can I get my bill</t>
  </si>
  <si>
    <t>can I change my plan?</t>
  </si>
  <si>
    <t>Im trying to get an extension until the 1st january 2000 if possible...</t>
  </si>
  <si>
    <t>why am I being charged MONEYREDACTED all up?</t>
  </si>
  <si>
    <t>Just wanting to put an extension on my overdue bill until the 00000, will be able to pay the full amount then</t>
  </si>
  <si>
    <t>Im wondering if I can upgrade my phone</t>
  </si>
  <si>
    <t>I need an extension on my phone bill please</t>
  </si>
  <si>
    <t>Was just wondering if I can get a payment extension on my bill?</t>
  </si>
  <si>
    <t>Extension on my bill</t>
  </si>
  <si>
    <t>I would like to reactivate my Mobil account on the 1st january 2000.</t>
  </si>
  <si>
    <t>could you help me check when is my contract finish?</t>
  </si>
  <si>
    <t>my voice mail isnt working</t>
  </si>
  <si>
    <t>Why is the amount so high?</t>
  </si>
  <si>
    <t>Why is my current bill so high?</t>
  </si>
  <si>
    <t>I wanted to remove the additional 6gb shared data from my account.</t>
  </si>
  <si>
    <t>We were supposed to get a 20% discount on one of our mobile bills.</t>
  </si>
  <si>
    <t>Who do I talk to about that</t>
  </si>
  <si>
    <t>Ive set up my direct debit but still getting prompt for not paying my bills.</t>
  </si>
  <si>
    <t>Why does it not get direct debited?</t>
  </si>
  <si>
    <t>I would like to get my phone fixed under warranty</t>
  </si>
  <si>
    <t>Ive set up a direct debit to pay for my services but it hasnt been debited on the bill due date.</t>
  </si>
  <si>
    <t>I was wanting to ask about some unlimited data plans</t>
  </si>
  <si>
    <t>I would like to reduce my data as I never use it, I have 100GB and this is too much, I would like to reduce my data</t>
  </si>
  <si>
    <t>The data is 30gb per month can I have that shared with the mobile phone and iPad thats on my account</t>
  </si>
  <si>
    <t>my bill needs to be amended</t>
  </si>
  <si>
    <t>still not receive my promo code</t>
  </si>
  <si>
    <t>Customer service</t>
  </si>
  <si>
    <t>My mobile contact will end at 1st january 2001</t>
  </si>
  <si>
    <t>Wanna see my bill</t>
  </si>
  <si>
    <t xml:space="preserve">The back glass on my iPhone XR is broken. How much will it cost to repair it? </t>
  </si>
  <si>
    <t>How can I dispute that? I was no where near going over my data when I changed plans</t>
  </si>
  <si>
    <t>Can you link my sim with my account</t>
  </si>
  <si>
    <t>VoicemailAccessRequest</t>
  </si>
  <si>
    <t>AccountLinkage</t>
  </si>
  <si>
    <t>DiscountRequest</t>
  </si>
  <si>
    <t>PromoIntent</t>
  </si>
  <si>
    <t>Balance check</t>
  </si>
  <si>
    <t>Cancel direct debit</t>
  </si>
  <si>
    <t>Direct debit</t>
  </si>
  <si>
    <t>Direct debit change</t>
  </si>
  <si>
    <t>I have used all my data is there a way to get more rather then 1g at a time</t>
  </si>
  <si>
    <t xml:space="preserve">I want to change my billing address to STREETADDRESSREDACTED </t>
  </si>
  <si>
    <t>Pay bill</t>
  </si>
  <si>
    <t>Payemnt extension</t>
  </si>
  <si>
    <t>PaymentPlan</t>
  </si>
  <si>
    <t>GeneralBillEnquire</t>
  </si>
  <si>
    <t>there’s something wrong with my nbn modem, you turn it on &amp; the lights flash then turn on &amp; nothing happens anymore? Like it doesn’t work</t>
  </si>
  <si>
    <t>Team member</t>
  </si>
  <si>
    <t>I am going away to Vanuatu and was wondering if I can use my phone while I am away or if there are any packages I can do while I am away?</t>
  </si>
  <si>
    <t>Could I get another phone on my account</t>
  </si>
  <si>
    <t>I have set up direct debit. Yet I have s message saying I am late to pay.</t>
  </si>
  <si>
    <t>I want to understand why my data is lower than last month</t>
  </si>
  <si>
    <t>I want to pay out my phone</t>
  </si>
  <si>
    <t>I would like to set up a payment plan for my phone bill</t>
  </si>
  <si>
    <t>Why is this bill overdue</t>
  </si>
  <si>
    <t>Why is my bill overdue</t>
  </si>
  <si>
    <t>Why isn't my direct debit paying my bill!</t>
  </si>
  <si>
    <t>Why is my extended bill overdue when it hasn't past the extension date?</t>
  </si>
  <si>
    <t>I need to know what my current mobile plan covers</t>
  </si>
  <si>
    <t>I am just seeking clarification on buying an Apple Watch.</t>
  </si>
  <si>
    <t>What are the account charges on my bill?</t>
  </si>
  <si>
    <t>My contract expires tomorrow, I want to stop it</t>
  </si>
  <si>
    <t>Can I pleas get a extension of 2 week for my bill.</t>
  </si>
  <si>
    <t>Pay out entire contract</t>
  </si>
  <si>
    <t>Can you give me my bill</t>
  </si>
  <si>
    <t>I would like to set up direct debit to pay bills on my account</t>
  </si>
  <si>
    <t>I need a payment extension, I am just have trouble paying</t>
  </si>
  <si>
    <t>When is my bill due</t>
  </si>
  <si>
    <t>im looking to extend to this wednesday coming?</t>
  </si>
  <si>
    <t>can you get me a extension?</t>
  </si>
  <si>
    <t>my bills been restricted and i've recently had an extension i was just wondering if i can have another one</t>
  </si>
  <si>
    <t>I requested an extension so I should not be charged for it.</t>
  </si>
  <si>
    <t>Id like to upgrade my 200Gb plan to a 500gb</t>
  </si>
  <si>
    <t>Ive just gotten the MONEYREDACTED add on for streaming of tv. How do I know if its active</t>
  </si>
  <si>
    <t>how many minutes do I have of free international calling?</t>
  </si>
  <si>
    <t>I need extension</t>
  </si>
  <si>
    <t>what is the 99 for all up shouldnt it be cheaper is there is no fetch they told me in the phone</t>
  </si>
  <si>
    <t>can you give me an update on order</t>
  </si>
  <si>
    <t>can you put me through to fetch provider as having difficult with my fetch box</t>
  </si>
  <si>
    <t>my broadband was supposed to be back up and running 16 hours ago and it's still not working.</t>
  </si>
  <si>
    <t>my account says I have been topped up 2gb and have to pay MONEYREDACTED but I didnt need a top up</t>
  </si>
  <si>
    <t>I just wanted to know if it was possible to pause my phone services did 4 weeks. Im going overseas.</t>
  </si>
  <si>
    <t>I just would like to know why my bills are still MONEYREDACTED monthly. When I changed my plan I did a flash sale offer of MONEYREDACTED with 80GB. 
Why is your charge still MONEYREDACTED??</t>
  </si>
  <si>
    <t>just wanted to check how much it would be to pay my phone out?</t>
  </si>
  <si>
    <t>I am waiting for my June bill? Can you see why I have not received any bills , yet?</t>
  </si>
  <si>
    <t>Ive moved, how do I change my address?</t>
  </si>
  <si>
    <t>I need to cancel one of my services please</t>
  </si>
  <si>
    <t>i wanted to know about recharging options, i want to change the plan on a different phone, if i buy the $15 recharge will it automatically change over to the 28 day plan once i recharge</t>
  </si>
  <si>
    <t>i wanted to know about recharging options, i want to change the plan on a different phone, if i buy the MONEYREDACTED recharge will it automatically change over to the 28 day plan once i recharge</t>
  </si>
  <si>
    <t>having problems with our internet connection again. had you guys fix it before the rain storm during the week but its playing up again?</t>
  </si>
  <si>
    <t>resend my bill then</t>
  </si>
  <si>
    <t xml:space="preserve">provide details of my bill </t>
  </si>
  <si>
    <t>provide details of my bill</t>
  </si>
  <si>
    <t>restore account</t>
  </si>
  <si>
    <t>could you check my plans including minutes international call?</t>
  </si>
  <si>
    <t>i need mobile help, trying to track my new sim</t>
  </si>
  <si>
    <t>connect me to a person</t>
  </si>
  <si>
    <t>send my bill</t>
  </si>
  <si>
    <t>I dont get paid until the 01/01/2000 and will pay the full amount then</t>
  </si>
  <si>
    <t>I got a extension on my bill for last month and wanted to do another one for the one that is due now but its not letting me. I just wanted to extend it to next Tuesday if thats possible.</t>
  </si>
  <si>
    <t>check my latest bill masayo lamont</t>
  </si>
  <si>
    <t>I paid some money this week and 100 today can you tell me whats left</t>
  </si>
  <si>
    <t>can I extend till Friday when I get paid</t>
  </si>
  <si>
    <t>change the address for me</t>
  </si>
  <si>
    <t>explain my bill</t>
  </si>
  <si>
    <t>I would like to talk to a human</t>
  </si>
  <si>
    <t>Ive managed to fall behind on 2/3 of my bills and have money to pay it now. The app wont allow it to be paid in instalments and I am wondering if I would be able to pay towards it today and request another extension for 2 weeks.</t>
  </si>
  <si>
    <t>CodeType:OrderId; ProductType:Mobile Handset</t>
  </si>
  <si>
    <t>CodeType:OrderId</t>
  </si>
  <si>
    <t>ProductType:MobileHandset</t>
  </si>
  <si>
    <t>ServiceType:Phone</t>
  </si>
  <si>
    <t>ServiceType:ADSL</t>
  </si>
  <si>
    <t>ProductType:BoltOn</t>
  </si>
  <si>
    <t>ProductType:Mobile Tablet</t>
  </si>
  <si>
    <t>ServiceType:Internet; AccessoryType:Modem</t>
  </si>
  <si>
    <t>DDDDDDDDDL; handset</t>
  </si>
  <si>
    <t>new iPhone</t>
  </si>
  <si>
    <t>Iphone Xs max</t>
  </si>
  <si>
    <t>phone contract</t>
  </si>
  <si>
    <t>new sim</t>
  </si>
  <si>
    <t>new phone</t>
  </si>
  <si>
    <t>internet connection; modem</t>
  </si>
  <si>
    <t>oppo A73 black 6" pre paid mobile</t>
  </si>
  <si>
    <t>nbn appointment</t>
  </si>
  <si>
    <t>google pixel 3 xl phone</t>
  </si>
  <si>
    <t>nbn; modem</t>
  </si>
  <si>
    <t>new NBN compatible modem</t>
  </si>
  <si>
    <t>Need to ask about a repair</t>
  </si>
  <si>
    <t>I want to know how much i have to pay</t>
  </si>
  <si>
    <t>Can you stop sending paper bills</t>
  </si>
  <si>
    <t>how can I add it to my order?</t>
  </si>
  <si>
    <t>I would like to reactivare my account</t>
  </si>
  <si>
    <t>Operator please</t>
  </si>
  <si>
    <t>I need more time to pay my phone bill please</t>
  </si>
  <si>
    <t>I still cannot get on to hardship support. This is getting very frustrating.</t>
  </si>
  <si>
    <t>Internet down</t>
  </si>
  <si>
    <t>My phone has been retirctied I believe I just paid the outstanding amount today but I need the restriction to be taken off today</t>
  </si>
  <si>
    <t>I need to get an extension on my bill</t>
  </si>
  <si>
    <t>Stop paper bills</t>
  </si>
  <si>
    <t>I am currently over my data limit and it is costing me MONEYREDACTED per 1gb which is quite expensive. Is there an option for an additional data pack I can purchase to negate some of the costs before my data resets?</t>
  </si>
  <si>
    <t>I was wondering the amount I would have to pay to payout my plan?</t>
  </si>
  <si>
    <t xml:space="preserve">can I request to paperless bill. </t>
  </si>
  <si>
    <t>Do you guys support visual voicemail on iphone.</t>
  </si>
  <si>
    <t>I just wanted to know how much i have to pay for my bill</t>
  </si>
  <si>
    <t>I want my final payout bill sent to me as soon as possible please. I have been waiting a week now</t>
  </si>
  <si>
    <t>I had an agreement to pay my overdue amount today but my pay hasnt gone through yet &amp; I won't get it till Monday so I'm wondering if I can extend it till then</t>
  </si>
  <si>
    <t>Wanting to get insurance and see if I can get another handset</t>
  </si>
  <si>
    <t>I want to know how much is my bill</t>
  </si>
  <si>
    <t>Insurance</t>
  </si>
  <si>
    <t>I want to pay my bill but it was not on the screen</t>
  </si>
  <si>
    <t>What to know when my plan expires</t>
  </si>
  <si>
    <t>I need to arrange a payment extension pls</t>
  </si>
  <si>
    <t>how do i find out about sharing data between 2 contracts?</t>
  </si>
  <si>
    <t>can u tell me if my internet has got a restriction</t>
  </si>
  <si>
    <t>I forgot when my contract is up</t>
  </si>
  <si>
    <t>I'm trying to request an extension for my bill of MONEYREDACTED</t>
  </si>
  <si>
    <t>I would like to have my current internet connected at my new house?</t>
  </si>
  <si>
    <t>Copy of my bill</t>
  </si>
  <si>
    <t>I would like to know details about my billing?</t>
  </si>
  <si>
    <t>I want to activate esim</t>
  </si>
  <si>
    <t>I recently changed my address and I am not getting full signal</t>
  </si>
  <si>
    <t>Why is my service restricted?</t>
  </si>
  <si>
    <t>Is there anyway i would be able to change my service to an American service as i will be living in America for 5 months starting early August</t>
  </si>
  <si>
    <t>Talk to team member</t>
  </si>
  <si>
    <t>what the pay out amount would be?</t>
  </si>
  <si>
    <t>I was just wondering when my contract runs out?</t>
  </si>
  <si>
    <t>I'm wondering if I wanted to get out of my contract early how much would need to be paid now please?</t>
  </si>
  <si>
    <t>I'm just wondering how much it would cost for me to pay out the remainder of my plan?</t>
  </si>
  <si>
    <t>I would like to know when my contract ends</t>
  </si>
  <si>
    <t xml:space="preserve">I wanna know how much time is left on my 12 month contract </t>
  </si>
  <si>
    <t>Had to replace my debit card recently, and want to delete the old card and set up the new card for direct debit.</t>
  </si>
  <si>
    <t>look can this be the last extension if I put MONEYREDACTED on tomorrow then MONEYREDACTED the following week?</t>
  </si>
  <si>
    <t>I need help Extending my bill</t>
  </si>
  <si>
    <t>I want more 2 weeks time to pay my bills.</t>
  </si>
  <si>
    <t>I wanted to request. for a payment extension on my outstanding bill until the 0000</t>
  </si>
  <si>
    <t>I'm just hoping to extend paying my outstanding bill until this upcoming Friday.</t>
  </si>
  <si>
    <t xml:space="preserve">My internet doesn't work, I have tried resetting it and turning it off for 30 min, but still nothing. </t>
  </si>
  <si>
    <t>my son keeps getting  text messages saying he has gone over his data and he's not even using his data</t>
  </si>
  <si>
    <t xml:space="preserve">I would like to pay my overdue account </t>
  </si>
  <si>
    <t>I was wondering what the account charges are for?</t>
  </si>
  <si>
    <t xml:space="preserve">I would like to speak with someone </t>
  </si>
  <si>
    <t xml:space="preserve">I would like to terminate my phone line </t>
  </si>
  <si>
    <t>I'm wanting to upgrade the phone and iPad that I currently have.</t>
  </si>
  <si>
    <t>My phone has been shut off and just wanting to know if you guys can put it back on</t>
  </si>
  <si>
    <t>I was just wondering if I could get my service restored.</t>
  </si>
  <si>
    <t>Surely you must have recieved the phone I sent back by now.</t>
  </si>
  <si>
    <t>I can't call or text anyone</t>
  </si>
  <si>
    <t>I just want to know the payout fee for both phones on my account</t>
  </si>
  <si>
    <t>I'm not sure why my service has been restricted</t>
  </si>
  <si>
    <t>Since 6pm my nbn connection is terrible, so bad that I can't even check on my home app. Why is that?</t>
  </si>
  <si>
    <t>want to cancel one of the plan</t>
  </si>
  <si>
    <t>Can you tell me how much it will cost to pay out my current lease plan?</t>
  </si>
  <si>
    <t>I want to request bill extension</t>
  </si>
  <si>
    <t>Will my contract be renewed automatically?</t>
  </si>
  <si>
    <t>i paid my bill via bpay but it's still restricted</t>
  </si>
  <si>
    <t>would like to make sure my account is working.</t>
  </si>
  <si>
    <t xml:space="preserve">I think my phone has been disconnected </t>
  </si>
  <si>
    <t>i'm wondering what i need to do to get reconnected</t>
  </si>
  <si>
    <t>can I extend to pay after due date?</t>
  </si>
  <si>
    <t xml:space="preserve">i need extension </t>
  </si>
  <si>
    <t>could i extend my bill on tuesday 4th december without getting charged a late fee</t>
  </si>
  <si>
    <t>can i get my payment extended till tuesday</t>
  </si>
  <si>
    <t>i have just lost my job and need to extend as long as i can to pay this bill</t>
  </si>
  <si>
    <t>i just need an extension on my bill..</t>
  </si>
  <si>
    <t xml:space="preserve">i just need an extension to thursday. </t>
  </si>
  <si>
    <t>i just need an extension to thursday.</t>
  </si>
  <si>
    <t>I just wanted to extend my bill till next Friday</t>
  </si>
  <si>
    <t>i just wanted to get my services resumed and a 3 day payment extension</t>
  </si>
  <si>
    <t>I need more time to pay my bill</t>
  </si>
  <si>
    <t>i need to request an extension to pay my phone bill</t>
  </si>
  <si>
    <t>i would like a payment extension until next thursday if that's ok?</t>
  </si>
  <si>
    <t xml:space="preserve">I really need a payment extension on my phone bill </t>
  </si>
  <si>
    <t xml:space="preserve">I was after a payment extension on my bill </t>
  </si>
  <si>
    <t>i currently have call bearing i have made a pert payment and was hoping for an extension on the rest</t>
  </si>
  <si>
    <t>i have call barring and have made a part payment was hoping to get an extension on the rest</t>
  </si>
  <si>
    <t>i was was hoping i could get an extension on my bill</t>
  </si>
  <si>
    <t xml:space="preserve">i would ike to obtain an extension for mt home phone </t>
  </si>
  <si>
    <t>i would ike to obtain an extension for mt home phone</t>
  </si>
  <si>
    <t xml:space="preserve">i would like to request a payment extension for my broadband account. </t>
  </si>
  <si>
    <t>i would like an extension on my bill</t>
  </si>
  <si>
    <t>I’m just wanting to pay on my service today and then extend the rest to next week</t>
  </si>
  <si>
    <t>I'm just wanting to pay on my service today and then extend the rest to next week</t>
  </si>
  <si>
    <t>id like to request an extension for my november bill</t>
  </si>
  <si>
    <t>If I can get extention until Friday next week</t>
  </si>
  <si>
    <t>Im just after an extension on my phone bill</t>
  </si>
  <si>
    <t>i have paid xxx$ today but my phone hasnt been re connected ? there is still xxx due but i was wondering if i can have a extension and can pay next week?</t>
  </si>
  <si>
    <t>i'm just wanting to request an extension on my nbn bill</t>
  </si>
  <si>
    <t>i would like to get an extension on one of my account</t>
  </si>
  <si>
    <t>just wondering if i can have a payment extension on the bill over due</t>
  </si>
  <si>
    <t>I wanna know if I can pay my account tomorrow night if thats ok</t>
  </si>
  <si>
    <t>i am hoping that is enough to get my internet re connected</t>
  </si>
  <si>
    <t>i just need to extend my bill</t>
  </si>
  <si>
    <t>Wanting a billing extension</t>
  </si>
  <si>
    <t>no internet yet. Was booked for new modem, not received yet</t>
  </si>
  <si>
    <t>i am having only 2 kbps on my internet</t>
  </si>
  <si>
    <t>i am having only 2 kbps on my internet.</t>
  </si>
  <si>
    <t>Internet been very slow for some time</t>
  </si>
  <si>
    <t>my home internet has been really slow/barely working latey, especially if we go upstairs too, are you able to check our speed or something?</t>
  </si>
  <si>
    <t>I've had no internet since Friday afternoon. I would like to see connection today</t>
  </si>
  <si>
    <t>it is not connecting to the internet. I’m still getting redirected to the servicenet</t>
  </si>
  <si>
    <t>it is not connecting to the internet. I'm still getting redirected to the servicenet</t>
  </si>
  <si>
    <t>im a new customer and i have recharged my new phone twice but still wont connect to internet.</t>
  </si>
  <si>
    <t>I’ve had no internet connection at all since last night</t>
  </si>
  <si>
    <t>I've had no internet connection at all since last night</t>
  </si>
  <si>
    <t>there's something wrong with my nbn modem, you turn it on &amp; the lights flash then turn on &amp; nothing happens anymore? Like it doesn't work</t>
  </si>
  <si>
    <t>my internet is still not working</t>
  </si>
  <si>
    <t>my internet connection disconnected unexpectedly</t>
  </si>
  <si>
    <t>it seems like i am having issues with my internet.</t>
  </si>
  <si>
    <t>My phone and internet not working</t>
  </si>
  <si>
    <t>my internet at home is not working</t>
  </si>
  <si>
    <t>my internet has been super slow or not working at all.</t>
  </si>
  <si>
    <t>i am not happy with my internet nbn speed.</t>
  </si>
  <si>
    <t xml:space="preserve">my connection isn't great. </t>
  </si>
  <si>
    <t>my connection isn't great.</t>
  </si>
  <si>
    <t>my broadband has been terrible for the entire time i've had it, i'm paying for 50mbps and have rarely seen over 12</t>
  </si>
  <si>
    <t>my 3g isn't working</t>
  </si>
  <si>
    <t>i can not connect to my modem settings and i cant connect to internet with my desktop but my ipad and iphone</t>
  </si>
  <si>
    <t>can I remove my direct debit details</t>
  </si>
  <si>
    <t>can I switch to direct billing</t>
  </si>
  <si>
    <t>can l set up this account to be direct debited</t>
  </si>
  <si>
    <t xml:space="preserve">can I set up direct debit </t>
  </si>
  <si>
    <t>could you update my credit card</t>
  </si>
  <si>
    <t xml:space="preserve">how do I change direct debit? </t>
  </si>
  <si>
    <t>how do I change direct debit?</t>
  </si>
  <si>
    <t>i am having problems setting up my direct debit</t>
  </si>
  <si>
    <t>i am having trouble with updating my credit card details</t>
  </si>
  <si>
    <t>I am trying to set up my direct debit</t>
  </si>
  <si>
    <t>I want to change my direct debit</t>
  </si>
  <si>
    <t>I want to change my payment details</t>
  </si>
  <si>
    <t>I want to change my credit card details</t>
  </si>
  <si>
    <t>I want to setup direct debit</t>
  </si>
  <si>
    <t>Id like to set up direct debit</t>
  </si>
  <si>
    <t>i'm trying to change details of direct debit</t>
  </si>
  <si>
    <t>i'm trying to change the credit card on my direct debit</t>
  </si>
  <si>
    <t xml:space="preserve">I’ve accidentally set my direct debit </t>
  </si>
  <si>
    <t>I've accidentally set my direct debit</t>
  </si>
  <si>
    <t>just looking to change my debit card details</t>
  </si>
  <si>
    <t>can you just take the money out of my account each month</t>
  </si>
  <si>
    <t>am I able to set up a direct debit with my credit card</t>
  </si>
  <si>
    <t>trying to delete a credit card</t>
  </si>
  <si>
    <t>trying to set up my direct debit</t>
  </si>
  <si>
    <t>Can I pay bills in cash at the store?</t>
  </si>
  <si>
    <t>Can i pay my bill in cash</t>
  </si>
  <si>
    <t>can I make a payment</t>
  </si>
  <si>
    <t>can I actually pay this bill?</t>
  </si>
  <si>
    <t>Can I actually pay this bill?</t>
  </si>
  <si>
    <t>Settle my bill</t>
  </si>
  <si>
    <t>shhow me bill payment options</t>
  </si>
  <si>
    <t>show me bill payment options</t>
  </si>
  <si>
    <t>having trouble paying my bill</t>
  </si>
  <si>
    <t>help me to pay my account</t>
  </si>
  <si>
    <t>I couldn't pay my bill online</t>
  </si>
  <si>
    <t>i'm just wanting to make a payment</t>
  </si>
  <si>
    <t>Im wanting to make a bill payment</t>
  </si>
  <si>
    <t>just want to pay my NBN</t>
  </si>
  <si>
    <t xml:space="preserve">just wondering if I can pay my overdue amount </t>
  </si>
  <si>
    <t>just wondering if I can pay my overdue amount</t>
  </si>
  <si>
    <t>my account is overdue i want to pay it</t>
  </si>
  <si>
    <t>Pay my account</t>
  </si>
  <si>
    <t>show me how I can pay my account</t>
  </si>
  <si>
    <t>thought i did pay my bills, can i do it now?</t>
  </si>
  <si>
    <t>Want to pay the other phone</t>
  </si>
  <si>
    <t>why I can not pay my bill?</t>
  </si>
  <si>
    <t>Can you help settle my bill?</t>
  </si>
  <si>
    <t>trying to pay my bill</t>
  </si>
  <si>
    <t>I just want to double check that i have roaming, calls and data usage already in my plan for travel in New Zealand</t>
  </si>
  <si>
    <t>id like to purchase a travel pack</t>
  </si>
  <si>
    <t>i wanted to check roaming was active.</t>
  </si>
  <si>
    <t>I want to add a travel pack for Vanuatu</t>
  </si>
  <si>
    <t>I need to add a travel pack</t>
  </si>
  <si>
    <t>I want to add international roaming</t>
  </si>
  <si>
    <t>Can I get the rest of my statements</t>
  </si>
  <si>
    <t>can i know my bill for this month</t>
  </si>
  <si>
    <t>Can I have a look on my bill</t>
  </si>
  <si>
    <t>can you tell me what my current bill is</t>
  </si>
  <si>
    <t>Check my bill</t>
  </si>
  <si>
    <t>I am no longer able to view my bill or download.</t>
  </si>
  <si>
    <t>I cannot open my bill</t>
  </si>
  <si>
    <t>how do I get to see my bill online with this app?</t>
  </si>
  <si>
    <t>ow do I get to see my bill online with this app?</t>
  </si>
  <si>
    <t>i would like you to email me a copy of my phone bill</t>
  </si>
  <si>
    <t>I need to get the amounts of my bills</t>
  </si>
  <si>
    <t>I need to know how much I have to pay</t>
  </si>
  <si>
    <t>I want my bill</t>
  </si>
  <si>
    <t>I am not able to download my bill.</t>
  </si>
  <si>
    <t>i'm chasing phone bills</t>
  </si>
  <si>
    <t>Im trying to access my bills</t>
  </si>
  <si>
    <t>i'm trying to view a bill</t>
  </si>
  <si>
    <t>I'm trying to view my last bill</t>
  </si>
  <si>
    <t>i'm wanting to get my bills emailed</t>
  </si>
  <si>
    <t>just wanting to query my current bill</t>
  </si>
  <si>
    <t>i have not receive the november bill yet</t>
  </si>
  <si>
    <t>Need a copy of my last 4 bills</t>
  </si>
  <si>
    <t>need my bill</t>
  </si>
  <si>
    <t>send me my monthly bill</t>
  </si>
  <si>
    <t>send me the new bill</t>
  </si>
  <si>
    <t>send me my bill</t>
  </si>
  <si>
    <t>wondering if I can get a bill sent</t>
  </si>
  <si>
    <t>I would like to cancel the insurance that's on my contract</t>
  </si>
  <si>
    <t>change my phone plan.</t>
  </si>
  <si>
    <t xml:space="preserve">trying to change my plan </t>
  </si>
  <si>
    <t>trying to change my plan</t>
  </si>
  <si>
    <t>wondering if I would be able to switch to a different plan</t>
  </si>
  <si>
    <t>change my mobile plan</t>
  </si>
  <si>
    <t>change my plan</t>
  </si>
  <si>
    <t>I would to change my current post paid plan to pre paid plan</t>
  </si>
  <si>
    <t>change my broard band plan</t>
  </si>
  <si>
    <t>switch my broadband plan to the nbn plan</t>
  </si>
  <si>
    <t>DataRemove</t>
  </si>
  <si>
    <t>may i change my plan to a prepaid plan online</t>
  </si>
  <si>
    <t>im wanting to change to a sim only plan</t>
  </si>
  <si>
    <t>i want to change my plan for a month</t>
  </si>
  <si>
    <t>i would like to change my internet plan</t>
  </si>
  <si>
    <t>I requested to change my plan.</t>
  </si>
  <si>
    <t>check if i can change my phone plan for another phone today?</t>
  </si>
  <si>
    <t>i would like to change the plan</t>
  </si>
  <si>
    <t>i am going to swap my pre paid to a plan</t>
  </si>
  <si>
    <t xml:space="preserve">i'd like to change both the prepaid mobiles in my name to postpaid sim only contracts. </t>
  </si>
  <si>
    <t>i'd like to change both the prepaid mobiles in my name to postpaid sim only contracts.</t>
  </si>
  <si>
    <t>how I could transition to esim on my plan</t>
  </si>
  <si>
    <t>I have requested to go back the original plan</t>
  </si>
  <si>
    <t>i was just wondering if i am able to change my plan</t>
  </si>
  <si>
    <t>i would like to go on the $35 monthly plan with unlimited calls 30gb</t>
  </si>
  <si>
    <t>i would like to go on the MONEYREDACTED plan with unlimited calls 30gb</t>
  </si>
  <si>
    <t>how much i have to pay to pay out my phone from my plan</t>
  </si>
  <si>
    <t>how much i have to pay to pay out my phone from my pla</t>
  </si>
  <si>
    <t>i want to adjust the plan</t>
  </si>
  <si>
    <t>i'm wanting to change my 2 mobile plans on my account to the $35/30gb plan that's currently advertised</t>
  </si>
  <si>
    <t>I would like to change my plan to one that includes a phone</t>
  </si>
  <si>
    <t>change her home plan (classic phone plan - $36/mth) to include wifi.</t>
  </si>
  <si>
    <t>change her home plan (classic phone plan - MONEYREDACTED) to include wifi.</t>
  </si>
  <si>
    <t>cancel the plan</t>
  </si>
  <si>
    <t>can i switch to this plan?</t>
  </si>
  <si>
    <t xml:space="preserve">get the two extra data removed from my account pls? </t>
  </si>
  <si>
    <t>disable the MONEYREDACTED extra gb of data from being automatically applied</t>
  </si>
  <si>
    <t xml:space="preserve">How can I cancel my iPad from my bill? </t>
  </si>
  <si>
    <t>how much it would cost to buy out my remaining contract</t>
  </si>
  <si>
    <t>Just want to know if there is a way to lower my phone data plan as well?</t>
  </si>
  <si>
    <t>I was wanting to know what my plan is monthly</t>
  </si>
  <si>
    <t>I'm trying to access my new plan details</t>
  </si>
  <si>
    <t xml:space="preserve">I recently signed up to the 30GB a month BYOD plan, are you able to confirm that </t>
  </si>
  <si>
    <t>I need a copy of my mobile contract with all my details</t>
  </si>
  <si>
    <t>I requested to have a prepaid epic value plan for MONEYREDACTED a month, can we check this?</t>
  </si>
  <si>
    <t>i would like to check my new nbn contract</t>
  </si>
  <si>
    <t>can you provide me with details for my contract</t>
  </si>
  <si>
    <t>I signed up to a new plan last Thursday, has it started yet please?</t>
  </si>
  <si>
    <t>I want to know the detail of my contract and the price per month</t>
  </si>
  <si>
    <t>confirm the amount for my plan</t>
  </si>
  <si>
    <t>just wondering what plan I am on now?</t>
  </si>
  <si>
    <t>with my plan do I pay nothing for text and talk and not go over 2GB?</t>
  </si>
  <si>
    <t>A vibe subscription was added to my fetch account but i never subscribed to it</t>
  </si>
  <si>
    <t>Just wondering which are free countries to call</t>
  </si>
  <si>
    <t>ContractInternationalDetails</t>
  </si>
  <si>
    <t>does my plan cover me for my phone screen to be fixed?</t>
  </si>
  <si>
    <t xml:space="preserve">check that my current plan is only for 3GB of data? </t>
  </si>
  <si>
    <t>can you confirm if US calling is free on my current plan?</t>
  </si>
  <si>
    <t>i would like to know if my plan has any international calls</t>
  </si>
  <si>
    <t>Can you tell me if I am still in contract</t>
  </si>
  <si>
    <t>does my plan allow me to text people in other countries for free</t>
  </si>
  <si>
    <t>can i use my own fetch mighty box</t>
  </si>
  <si>
    <t>Do I have international roaming on my plan</t>
  </si>
  <si>
    <t>is my handset still covered under insurance of am i paying for nothing?</t>
  </si>
  <si>
    <t>I want to know wether Im under a contract</t>
  </si>
  <si>
    <t>I want to know whether I am under a contract</t>
  </si>
  <si>
    <t>Is my old phone now unlocked to other networks?</t>
  </si>
  <si>
    <t>I am going to the USA, could you tell me if i am going to usa my phone still protected.</t>
  </si>
  <si>
    <t>i get 50gb in total my understanding is that the extra 25gb is added automatically</t>
  </si>
  <si>
    <t>how much warranty do i have on my contract with my phone</t>
  </si>
  <si>
    <t>i changed my plan from 50gb to 80gb, but now it says i have 130gb?</t>
  </si>
  <si>
    <t>would you check if netflix is included in my plan</t>
  </si>
  <si>
    <t>i just wanted to check what cover i have with regard to my mobile phone, do i have apple care or insurance?</t>
  </si>
  <si>
    <t>can you advise if my current mobile plan includes international calls to Singapore?</t>
  </si>
  <si>
    <t>can I switch my plan to a different phone or cheaper monthly bill?</t>
  </si>
  <si>
    <t>How long was my contract for?</t>
  </si>
  <si>
    <t>I was wondering if it is possible to get another sim for my plan?</t>
  </si>
  <si>
    <t>SimEnquire</t>
  </si>
  <si>
    <t>Is my bill paid?</t>
  </si>
  <si>
    <t>When do I need to pay my account?</t>
  </si>
  <si>
    <t>What is due date for payment?</t>
  </si>
  <si>
    <t>could I pay an overdue bill</t>
  </si>
  <si>
    <t>I made a partial payment to my bill but it doesnt show I paid anything here</t>
  </si>
  <si>
    <t>I made a payment on my bill but it hasnt come off the balance</t>
  </si>
  <si>
    <t>I made bpay payments towards my account, however its still showing I have no credit</t>
  </si>
  <si>
    <t>I manually paid my bill but it still says I owe money</t>
  </si>
  <si>
    <t>I paid MONEYREDACTED but its saying my account is not in credit</t>
  </si>
  <si>
    <t>I paid MONEYREDACTED on my phone bill, why is there no credit showing?</t>
  </si>
  <si>
    <t>I paid MONEYREDACTED on the bill thats due but it still says I owe that amount</t>
  </si>
  <si>
    <t>Im checking about my last payment</t>
  </si>
  <si>
    <t>it says my bill is due but I have already made a payment</t>
  </si>
  <si>
    <t>Ive made BPAY payments but they arent showing up on my account</t>
  </si>
  <si>
    <t>Ive paid my bill but Im still getting texts that its due</t>
  </si>
  <si>
    <t>Ive paid my bill now, but would like to clarify it with you</t>
  </si>
  <si>
    <t>There should be credit on my account, but its incorrectly showing as MONEYREDACTED</t>
  </si>
  <si>
    <t>want to check if my payment went through</t>
  </si>
  <si>
    <t>What are the fees for breaking this contract?</t>
  </si>
  <si>
    <t>EarlyExitFee</t>
  </si>
  <si>
    <t>I want to check the amount of extra data that was sent to me</t>
  </si>
  <si>
    <t>Ive setup direct debit but my account shows as overdue</t>
  </si>
  <si>
    <t>I received an extension on my bill but it now says the amount is overdue</t>
  </si>
  <si>
    <t>Am I up to date with my bills</t>
  </si>
  <si>
    <t>are you able to tell me how much my bill is</t>
  </si>
  <si>
    <t>can I check when my bill is due</t>
  </si>
  <si>
    <t>Can you check my bill</t>
  </si>
  <si>
    <t>Can you check my statement</t>
  </si>
  <si>
    <t>can you tell me how much is owing</t>
  </si>
  <si>
    <t>Can you tell me my due bill date</t>
  </si>
  <si>
    <t>can you tell me the exact amount l owe</t>
  </si>
  <si>
    <t>Check my balance</t>
  </si>
  <si>
    <t>Do I have anything outstanding on my account</t>
  </si>
  <si>
    <t>Have I payed my phone bill</t>
  </si>
  <si>
    <t>How much do I have to pay</t>
  </si>
  <si>
    <t>How much do I have to pay for my bill</t>
  </si>
  <si>
    <t>How much is due on my account?</t>
  </si>
  <si>
    <t>how much is my bill this month when is it due</t>
  </si>
  <si>
    <t>how much is my next bill</t>
  </si>
  <si>
    <t>how much is owed on my account</t>
  </si>
  <si>
    <t>how much is owed on my home internet bill</t>
  </si>
  <si>
    <t>How much do I owe in my bill</t>
  </si>
  <si>
    <t>how much is owing on my bill</t>
  </si>
  <si>
    <t>how much is the total owing on my bill</t>
  </si>
  <si>
    <t>I dont know when my due date is</t>
  </si>
  <si>
    <t>I paid my bill but the balance didnt update, can you check</t>
  </si>
  <si>
    <t>I requested an extension but it says my account is overdue</t>
  </si>
  <si>
    <t>I want to check the balance for my prepaid service</t>
  </si>
  <si>
    <t>I want to know when my bill is due</t>
  </si>
  <si>
    <t>i would like to check my current balance</t>
  </si>
  <si>
    <t>is the first month paid?</t>
  </si>
  <si>
    <t>My phone bill is due how much do I need to pay</t>
  </si>
  <si>
    <t>not sure if my bill is paid or not</t>
  </si>
  <si>
    <t>want to check if I have an overdue bill</t>
  </si>
  <si>
    <t>want to know how much I owe on my bill</t>
  </si>
  <si>
    <t>What are my account charges?</t>
  </si>
  <si>
    <t>What do I need to pay by the next due date?</t>
  </si>
  <si>
    <t>what is my account balance</t>
  </si>
  <si>
    <t>what is the balance and due date?</t>
  </si>
  <si>
    <t>What's my bill balance?</t>
  </si>
  <si>
    <t>when do I have to pay my balance</t>
  </si>
  <si>
    <t>When do I have to pay my balance?</t>
  </si>
  <si>
    <t>when do I need to pay my account</t>
  </si>
  <si>
    <t>when is my phone bill due</t>
  </si>
  <si>
    <t>When is the next payment due?</t>
  </si>
  <si>
    <t>my direct debit payment has not been taken out of my account</t>
  </si>
  <si>
    <t>I accidentally paid my old account number</t>
  </si>
  <si>
    <t>how much is left on my phone bill</t>
  </si>
  <si>
    <t>how much is outstanding on my bill</t>
  </si>
  <si>
    <t>I received an email saying my order has left ur warehouse and would be delivered shortly</t>
  </si>
  <si>
    <t>i just wanted to check, an order that i put in for a phone and plan?</t>
  </si>
  <si>
    <t>AccountDetailsRequest</t>
  </si>
  <si>
    <t>Do i have international calls on my plan?</t>
  </si>
  <si>
    <t>what is the policy for changing or cancelling our new NBN contract?</t>
  </si>
  <si>
    <t>can i change to another contract if i give my phone back</t>
  </si>
  <si>
    <t>I've got a question about my plan</t>
  </si>
  <si>
    <t>can you change my direct debit</t>
  </si>
  <si>
    <t>Trying to set up direct debit</t>
  </si>
  <si>
    <t>I sent a direct debit form in can you update.</t>
  </si>
  <si>
    <t>I want to stop direct debit</t>
  </si>
  <si>
    <t>is there a way for my account to be directly debited</t>
  </si>
  <si>
    <t>I need bill history for full financial year</t>
  </si>
  <si>
    <t>I want you to send me my bill</t>
  </si>
  <si>
    <t>I wanna pay some money on my bill</t>
  </si>
  <si>
    <t>i just want to pay my phone bill</t>
  </si>
  <si>
    <t>I need to pay my account</t>
  </si>
  <si>
    <t>i need to pay my bill</t>
  </si>
  <si>
    <t>i need help paying my bill</t>
  </si>
  <si>
    <t>i was just hoping to pay my bill</t>
  </si>
  <si>
    <t>I cant pay the MONEYREDACTED pending on my account</t>
  </si>
  <si>
    <t>can i pay that bill now</t>
  </si>
  <si>
    <t>can you kindly restore my service</t>
  </si>
  <si>
    <t>they were suppose to reactivate my service</t>
  </si>
  <si>
    <t>i need the baring lifted off my account</t>
  </si>
  <si>
    <t>i am trying to get help to restore my services</t>
  </si>
  <si>
    <t>i have had my services restricted</t>
  </si>
  <si>
    <t>you sent a link to track the delivery of my new mobile but it does not work</t>
  </si>
  <si>
    <t>was hoping you could restore my services</t>
  </si>
  <si>
    <t>I have made payment and would like my services restored</t>
  </si>
  <si>
    <t>has my service been suspended?</t>
  </si>
  <si>
    <t>I have called twice to have restrictions lifted</t>
  </si>
  <si>
    <t>would like my service restored</t>
  </si>
  <si>
    <t>can i have my services unrestricted</t>
  </si>
  <si>
    <t>havent got my service on yet</t>
  </si>
  <si>
    <t>could I get my service turned back on</t>
  </si>
  <si>
    <t>just wondering when my service will be restored</t>
  </si>
  <si>
    <t>just wondering if i could get my service restored asap</t>
  </si>
  <si>
    <t>wanted to know when can i can get the service back on</t>
  </si>
  <si>
    <t>seems my phone is still blocked</t>
  </si>
  <si>
    <t>i need my phone unbarred</t>
  </si>
  <si>
    <t>i need whatever restrictions are on my phone removed to full service</t>
  </si>
  <si>
    <t>my service is still restricted</t>
  </si>
  <si>
    <t>I think my services have been restricted. Is there a way I can have my services restored.</t>
  </si>
  <si>
    <t>but my connection has cut out in regards to my bills</t>
  </si>
  <si>
    <t>i was wondering if i could get my restrictions lifted</t>
  </si>
  <si>
    <t>i was wondering if i am able to get my phone service reconnected.</t>
  </si>
  <si>
    <t>i was wondering if u can restore my account</t>
  </si>
  <si>
    <t>i was wondering if you are able to help me switch my services back on</t>
  </si>
  <si>
    <t>i would like to put my services back on</t>
  </si>
  <si>
    <t>when will my phone be re connected</t>
  </si>
  <si>
    <t>my phone is restricted.</t>
  </si>
  <si>
    <t>my service still isn't working</t>
  </si>
  <si>
    <t>when will my account be unsuspended</t>
  </si>
  <si>
    <t>my home phone has been restricted when will it be restored</t>
  </si>
  <si>
    <t>my phone got disconnected and i need it restored</t>
  </si>
  <si>
    <t>my phone has been cut off</t>
  </si>
  <si>
    <t>my phone has been disconnected</t>
  </si>
  <si>
    <t>my phone has not be restored</t>
  </si>
  <si>
    <t>My phone has remained disconnected</t>
  </si>
  <si>
    <t>my service has bee suspended whilst i'm overseas however require it to be temp restored</t>
  </si>
  <si>
    <t>i think my phone must have been restricted</t>
  </si>
  <si>
    <t>my service seems to be suspended as i cant make calls</t>
  </si>
  <si>
    <t>my service still hasnt been restored</t>
  </si>
  <si>
    <t>my service was restricted I was wondering if I can get it restored</t>
  </si>
  <si>
    <t>my services have been restricted and i would like it to be reinstated</t>
  </si>
  <si>
    <t>need to talk to someone about lifting restriction</t>
  </si>
  <si>
    <t>my number is still restricted</t>
  </si>
  <si>
    <t>could i pls request a extension to pay my bill</t>
  </si>
  <si>
    <t>I am wanting to see if I can pay half my overdue this week and extend the rest</t>
  </si>
  <si>
    <t>I asked to have my bill for this month extended and it hasnt been so its saying it is overdue.</t>
  </si>
  <si>
    <t>I cant loose my phone is there any chance I could have an extension</t>
  </si>
  <si>
    <t>I cant loose my phone is there anychance I could have an extension</t>
  </si>
  <si>
    <t>I need extension in bill</t>
  </si>
  <si>
    <t>Was wondering if I could extend payment for my phone for next Wednesday as I havent been working</t>
  </si>
  <si>
    <t>why is my bill 52MONEYREDACTED Its meant to be MONEYREDACTED but is that MONEYREDACTED for internet or mobile data?</t>
  </si>
  <si>
    <t>I want a extension for my bill</t>
  </si>
  <si>
    <t>can you tell me when does my contract ends</t>
  </si>
  <si>
    <t>Please change my mailing to new address</t>
  </si>
  <si>
    <t>Could I get an extension on my bill?</t>
  </si>
  <si>
    <t>restore my account barred</t>
  </si>
  <si>
    <t>can you break down my bill for me</t>
  </si>
  <si>
    <t>can i have my mobile reconnected</t>
  </si>
  <si>
    <t>can I have an update on where my handset is?</t>
  </si>
  <si>
    <t>just wondering if you can tell me why my internet bill has gone from 50 odd dollars a month to over 70 a month</t>
  </si>
  <si>
    <t>had my phone and text service suspended can u reconnect</t>
  </si>
  <si>
    <t>can you turn my service back on as originally discussed?</t>
  </si>
  <si>
    <t>can i cancel my direct debit?</t>
  </si>
  <si>
    <t>can you help me log into my Optis account?</t>
  </si>
  <si>
    <t>My mobile plan is $45 (15G+15G)data per month, but I just check that my data is only 15G for this month. Can you check the data pool for me</t>
  </si>
  <si>
    <t>I still don’t have wifi keeps sayaing my password is in correct can you help me</t>
  </si>
  <si>
    <t>My internet is very slow Tonight can u refresh the line</t>
  </si>
  <si>
    <t>I was just enquiring about your prepaid plan of 30gb for $36. Can you confirm if this will still be going pas5 t</t>
  </si>
  <si>
    <t>can i change the phone numbers on my sim cards to my numbers from another provider</t>
  </si>
  <si>
    <t>Can you credit me a one off of data.</t>
  </si>
  <si>
    <t xml:space="preserve">my relocation number is 000000, wifi installed &amp; operating but no internet. new address is. advise when connected. </t>
  </si>
  <si>
    <t>can you check how my sim activation is tracking?</t>
  </si>
  <si>
    <t xml:space="preserve">can you help me get caller id on my phone it comes up private all the time </t>
  </si>
  <si>
    <t>Could you put a block on my phone I've missed places my phone</t>
  </si>
  <si>
    <t>can you undo the recharge</t>
  </si>
  <si>
    <t>can i change my prepaid plan to epic data plan</t>
  </si>
  <si>
    <t>can you tell me how i can change my log in password.</t>
  </si>
  <si>
    <t>can you tell me if my current contract has finished?</t>
  </si>
  <si>
    <t>can I get a payment extension</t>
  </si>
  <si>
    <t>I would like to cancel my auto recharge and I cant work out how to do it</t>
  </si>
  <si>
    <t>can you check my nbn</t>
  </si>
  <si>
    <t>can i request a 3 week extn for payment</t>
  </si>
  <si>
    <t>can i receive a payment extension</t>
  </si>
  <si>
    <t>I have the new sim, can you help setting it up</t>
  </si>
  <si>
    <t>i had an extenstion to thursday to pay my bill but wasnt able to. can i have an extension until monday?</t>
  </si>
  <si>
    <t>I need a copy of it to claim the preorder bonus. Can that be emailed to me?</t>
  </si>
  <si>
    <t>I would like to migrate to fixed wireless NBN as it is now apparently available at my address.</t>
  </si>
  <si>
    <t>would like to ask for an extention in my bill i have ungil 2nd nov but i need more time for payment some thing has come up important i need to pay prior and i cant do both</t>
  </si>
  <si>
    <t>can I get one more week to pay overdue amount?</t>
  </si>
  <si>
    <t>was just wondering if i cld get an extension on my account?</t>
  </si>
  <si>
    <t>I'd like to request a payment extension till if possible</t>
  </si>
  <si>
    <t xml:space="preserve">Could you tell me what these orders are. The order numbers are </t>
  </si>
  <si>
    <t>could you help me through setting up direct debit?</t>
  </si>
  <si>
    <t xml:space="preserve">Just looking for an extension on my bill until 16th Nov </t>
  </si>
  <si>
    <t>this month my bill doubled from $15 to $30 and i would like to know why</t>
  </si>
  <si>
    <t>my data is showing 15 gb per month, can you fix to the purchased 30gb per month</t>
  </si>
  <si>
    <t>Can help me bill pay</t>
  </si>
  <si>
    <t>I can’t pay my bill untill this Wednesday and was wondering can I have an extension</t>
  </si>
  <si>
    <t>Could you check when will i get the mobile broadband sim</t>
  </si>
  <si>
    <t>can you active divert service for my landline please?</t>
  </si>
  <si>
    <t>Could you tell me how I can find out how much gig left for my month please</t>
  </si>
  <si>
    <t xml:space="preserve">can you activate voicemail </t>
  </si>
  <si>
    <t>can i attain a copy of a old contract</t>
  </si>
  <si>
    <t>can i replace a new sim card</t>
  </si>
  <si>
    <t>i ordered and had the iphone xr delivered under my new contract and i accidently ordered red instead of black i took the plastic off the box but haven't done anything else can i change it for the black?</t>
  </si>
  <si>
    <t>i was wondering could i extend my bill till after christmas.</t>
  </si>
  <si>
    <t>can i have a payment extention on my account</t>
  </si>
  <si>
    <t>i was going to pay my bill today but never got payed being the weekend i may not get payed till wednesday can i have an extension on my bill i'm off work at the moment with an injury and only get payed once a month</t>
  </si>
  <si>
    <t xml:space="preserve">could i have a payment extension for 1 day </t>
  </si>
  <si>
    <t>i'm just wondering can i have an extension</t>
  </si>
  <si>
    <t>could i ask you to put an extension on the outstanding amount?</t>
  </si>
  <si>
    <t>can i get a extension on my bill?</t>
  </si>
  <si>
    <t>i took out a phone plan in store yesterday andi was meant to get insurance and the employee forgot to add it on. if i tell you the number can you apply it</t>
  </si>
  <si>
    <t>could you tell me if i can upgrade on mobile 0000000000</t>
  </si>
  <si>
    <t>Can I be put on a payment plan</t>
  </si>
  <si>
    <t>Can i have copies of my bills from financial year</t>
  </si>
  <si>
    <t>can you check my payment arrangement?</t>
  </si>
  <si>
    <t>there, can you tell me the cost to cancel my mobile service? The in door coverage at my work place is abysmal.</t>
  </si>
  <si>
    <t>can you tell me when my contracts finishes</t>
  </si>
  <si>
    <t>Could i get bills for jan and feb of this yr</t>
  </si>
  <si>
    <t>Could you confirm when is the end date of my contract?</t>
  </si>
  <si>
    <t>restore services.</t>
  </si>
  <si>
    <t>on the 1st january 2000 I paid MONEYREDACTED on my mobile bill. This was an extra MONEYREDACTED.  It originally was showing I was in credit but now not. explain.</t>
  </si>
  <si>
    <t>was hoping you could email my bill</t>
  </si>
  <si>
    <t>I am just wondering if I can get a payment extension on my bills please? I can pay MONEYREDACTED today</t>
  </si>
  <si>
    <t>I have activated direct debit for my account but how come my bill states that its overdue? The direct debit did not deduct the payment. check and make sure I dont get charged with overdue fees</t>
  </si>
  <si>
    <t>I have just checked my   Mobile usage. I should have 2 phone data pooled together from my 0000000000 and 0000000000 but it is suddenly reduced to 6G. explain.</t>
  </si>
  <si>
    <t>I have just received a message saying that I've been topped up 12gig for MONEYREDACTED. Can u explain I'm a bit confused</t>
  </si>
  <si>
    <t>I made a payment yesterday on the account, could you place an extension for the outstanding amount till the 1st january 2000, cheers</t>
  </si>
  <si>
    <t>I opted into the travel package whilst I was overseas in Hong Kong for 4 days and have been charged an additional MONEYREDACTED, for roaming. This does not make sense. explain. I did not go over the limit for data and this was confirmed via sms.</t>
  </si>
  <si>
    <t>I wish to disconnect my mobile 0000000000 help me</t>
  </si>
  <si>
    <t>Ive been getting overdue account notifications via email and sms but I sent up a direct debit via credit card... explain why Im getting notifications.</t>
  </si>
  <si>
    <t>my account 0000000000 is a prepaid MONEYREDACTED a month account but my bill has started being MONEYREDACTED a month can you explain this</t>
  </si>
  <si>
    <t>Now there is another late fee and I cannot catch up living on a pension with these constant additional hollow charges. stop charging me extra fees. If these latest ones are not removed promptly I will be contacting the TIO.</t>
  </si>
  <si>
    <t>there can you add 6gb of data MONEYREDACTED to my plan for this month please</t>
  </si>
  <si>
    <t>What is the best number to call and speak to customer services, give me the number I dont need explanation</t>
  </si>
  <si>
    <t>why is my bill MONEYREDACTED?
My bill should only be approx MONEYREDACTED for my mobile phone plus MONEYREDACTED for the new IPad.  explain.</t>
  </si>
  <si>
    <t>Can you tell me when I'm due to finish paying off the extra handset fee</t>
  </si>
  <si>
    <t>I have an overdue payment could I request an extension</t>
  </si>
  <si>
    <t>Just wondering if you could advise what the payout figure would be on the iPad Pro with plan that I have. Contract is due to end at the end of September.</t>
  </si>
  <si>
    <t>I can't update my direct debit online as it defaults to my profile. Could you change the card to my other saved card?</t>
  </si>
  <si>
    <t>I would like to extend my bill by 2 weeks</t>
  </si>
  <si>
    <t>Can you advise me why I'm paying above my MONEYREDACTED plan?</t>
  </si>
  <si>
    <t>can you explain why you increase my bill.</t>
  </si>
  <si>
    <t>My mobile plan is MONEYREDACTED (15G+15G)data per month, but I just check that my data is only 15G for this month. Can you check the data pool for me</t>
  </si>
  <si>
    <t>I still don't have wifi keeps sayaing my password is in correct can you help me</t>
  </si>
  <si>
    <t>I was just enquiring about your prepaid plan of 30gb for MONEYREDACTED. Can you confirm if this will still be going pas5 t</t>
  </si>
  <si>
    <t>can you help me get caller id on my phone it comes up private all the time</t>
  </si>
  <si>
    <t>would like to ask for an extention in my bill i have ungil 1st january 2000 but i need more time for payment some thing has come up important i need to pay prior and i cant do both</t>
  </si>
  <si>
    <t xml:space="preserve">Just looking for an extension on my bill until 1st january 2000 </t>
  </si>
  <si>
    <t>this month my bill doubled from MONEYREDACTED to MONEYREDACTED and i would like to know why</t>
  </si>
  <si>
    <t>I can't pay my bill untill this Wednesday and was wondering can I have an extension</t>
  </si>
  <si>
    <t>can you activate voicemail</t>
  </si>
  <si>
    <t xml:space="preserve">can you tell me the cost to cancel my mobile service? </t>
  </si>
  <si>
    <t>I was just wondering how to go about canceling my two phone contracts</t>
  </si>
  <si>
    <t>I was wondering when my contract ends</t>
  </si>
  <si>
    <t>I wanted a payout figure on my mobile contract</t>
  </si>
  <si>
    <t>I would like to know when is my contract up</t>
  </si>
  <si>
    <t>just wondering when my contract is up</t>
  </si>
  <si>
    <t>Id like to find out my pay out figure</t>
  </si>
  <si>
    <t>I would like to know if my contracts are finished</t>
  </si>
  <si>
    <t>When is my contract finished</t>
  </si>
  <si>
    <t>just checking how long I have left on my contract</t>
  </si>
  <si>
    <t>How many International minutes do i have left?</t>
  </si>
  <si>
    <t>I am wondering if that also ends this month?</t>
  </si>
  <si>
    <t>I would like to know how much I have outstanding on my phone plan to pay it off?</t>
  </si>
  <si>
    <t>tell me how much to pay out my contract</t>
  </si>
  <si>
    <t>How much is My current plan</t>
  </si>
  <si>
    <t>I was just wondering how much I have left on my plan?</t>
  </si>
  <si>
    <t>I want know my 1st instalment</t>
  </si>
  <si>
    <t>how much to buy out this phone on my current plan?</t>
  </si>
  <si>
    <t>can you tell me how much I have left on my contract to pay out</t>
  </si>
  <si>
    <t>I was wondering how much longer is left on my phone plan?</t>
  </si>
  <si>
    <t>How much will it cost to update my phone? I would like to pay the difference</t>
  </si>
  <si>
    <t>Just wanted to know how much it will cost to pay out my plan</t>
  </si>
  <si>
    <t>Im just wondering what date my contract finishes</t>
  </si>
  <si>
    <t>just wanted to know the cost to pay out my contract</t>
  </si>
  <si>
    <t>When my contract due</t>
  </si>
  <si>
    <t>just wondering what the early termination fee and any other fee as well is for me leaving my contract</t>
  </si>
  <si>
    <t>what does it cost to call a UK mobile?</t>
  </si>
  <si>
    <t>How much is it to leave my contract</t>
  </si>
  <si>
    <t xml:space="preserve"> Im hoping to see when my contracts finish</t>
  </si>
  <si>
    <t>Im curious as to when my phone contract is up for renewal</t>
  </si>
  <si>
    <t>my mobile phone service has been disconnected due to no payment</t>
  </si>
  <si>
    <t>I have noticed that I double-paid my last bill, can I get a refund or is the excess kept for the following bill?</t>
  </si>
  <si>
    <t>it says my bill is overdue but Ive set up a direct debit</t>
  </si>
  <si>
    <t>I had direct debt set up and now it isnt pulling out the payments</t>
  </si>
  <si>
    <t>I have a direct debit set up for my bill but it seems to have not worked</t>
  </si>
  <si>
    <t>I set up debit credit card payments yet the system is still asking for a payment method</t>
  </si>
  <si>
    <t>I got an sms about late payment</t>
  </si>
  <si>
    <t>My current bill didnt go through direct debit</t>
  </si>
  <si>
    <t>My direct debit hasnt gone out</t>
  </si>
  <si>
    <t>My direct debit isnt working</t>
  </si>
  <si>
    <t>Why did my direct debit not work?</t>
  </si>
  <si>
    <t>is there a chance I could have the credit on my account sent to my bank account?</t>
  </si>
  <si>
    <t>Ive paid my bill via this app, but wanted to make sure you guys dont request it from the bank again.</t>
  </si>
  <si>
    <t>why am I receiving txt messages to pay an overdue amount, I have direct debit set up</t>
  </si>
  <si>
    <t>I would like to confirm that there is direct debit set up for this account?</t>
  </si>
  <si>
    <t>Having trouble setting up a direct debit</t>
  </si>
  <si>
    <t>Im trying to change my credit card details for billing.</t>
  </si>
  <si>
    <t>Help me to setup direct debit</t>
  </si>
  <si>
    <t>I just updated my direct debit and wanted to check it</t>
  </si>
  <si>
    <t>I am looking to see if I have a direct debit setup</t>
  </si>
  <si>
    <t>I want to pay for my bills with direct debit using my credit card</t>
  </si>
  <si>
    <t>I wanted to stop direct debit from my account</t>
  </si>
  <si>
    <t>I would like to update direct debit details on my account</t>
  </si>
  <si>
    <t>im having trouble setting up direct debit</t>
  </si>
  <si>
    <t>Ive just set up direct debit and wanted to know if I comes out on a set day every month</t>
  </si>
  <si>
    <t>just checking if the direct debit will be coming out tomorrow</t>
  </si>
  <si>
    <t>How do I edit my cc details? My card has been replaced.</t>
  </si>
  <si>
    <t>How do I update my new credit card details for my direct debit?</t>
  </si>
  <si>
    <t>I am trying to change my credit card details for direct debits</t>
  </si>
  <si>
    <t>I have set up a direct debit in error. Can I cancel it?</t>
  </si>
  <si>
    <t>I need to update my direct debit account again</t>
  </si>
  <si>
    <t>I have tried to add the new card but it is not letting me remove the old one</t>
  </si>
  <si>
    <t>Want to confirm my direct debit is operating correctly</t>
  </si>
  <si>
    <t>I want to set up a direct debit</t>
  </si>
  <si>
    <t>link my accounts so all bills are paid by direct debit</t>
  </si>
  <si>
    <t>Am I able to request an extension for both payments or just one?</t>
  </si>
  <si>
    <t>Can I get an extension</t>
  </si>
  <si>
    <t>Can I have a credit and pay in a few days time</t>
  </si>
  <si>
    <t>Can I have a extension on payment for my account?</t>
  </si>
  <si>
    <t>Can you reconfirm my extension date</t>
  </si>
  <si>
    <t>Extend my bill</t>
  </si>
  <si>
    <t>can I get an extension on my bill</t>
  </si>
  <si>
    <t>may I get an extension on my internet bill</t>
  </si>
  <si>
    <t>I would like to request for an extension</t>
  </si>
  <si>
    <t>I need one last extension until this upcoming Wednesday</t>
  </si>
  <si>
    <t>I need some more time to pay my bill</t>
  </si>
  <si>
    <t>if i were to pay off my phone what would that amount be?</t>
  </si>
  <si>
    <t>I just organised a payment extension and wanted to check if I will be getting a confirmation email or text</t>
  </si>
  <si>
    <t>can I extend my bill date to pay this</t>
  </si>
  <si>
    <t>can I get an extension</t>
  </si>
  <si>
    <t>i am trying to request a payment extension for my phone</t>
  </si>
  <si>
    <t>I would like to request an extension on my phone bill</t>
  </si>
  <si>
    <t>I have broken my payment arrangement was wondering what I can do?</t>
  </si>
  <si>
    <t>i just want to ask for an extension to pay my bill</t>
  </si>
  <si>
    <t>I just wanted to get an extension on my current phone bill</t>
  </si>
  <si>
    <t>I know I had an extension until today but could I have until tomorrow to pay the overdue amount</t>
  </si>
  <si>
    <t>i need an extension on my phone bill as i have not been paid yet</t>
  </si>
  <si>
    <t>I need more time to pay my account</t>
  </si>
  <si>
    <t>I need to extend my bill date</t>
  </si>
  <si>
    <t>I received an extension through app now its telling me Im overdue</t>
  </si>
  <si>
    <t>I was wondering if I could have an extension on my bill</t>
  </si>
  <si>
    <t>Im just needing to create a payment plan</t>
  </si>
  <si>
    <t>Im wanting to put a extension on my phone bill</t>
  </si>
  <si>
    <t>I wish to request that I extend payment of this amount when I get paid</t>
  </si>
  <si>
    <t>any chance I can get a payment extension till next week when I get paid?</t>
  </si>
  <si>
    <t>I was granted a payment extension until 1st january 2000 its now saying there is no extension</t>
  </si>
  <si>
    <t>I wont be able to pay the full amount so am I able to have an extension for that one</t>
  </si>
  <si>
    <t>i see a charge on my account for late payment but i have an approved extension</t>
  </si>
  <si>
    <t>Just looking to get an extension on my bill</t>
  </si>
  <si>
    <t>was wondering if I could get my phone put back on</t>
  </si>
  <si>
    <t>i just wanted to ask if i could get an extension for my service</t>
  </si>
  <si>
    <t>my phone bill has been extended to the 1st january 2000 but on the app it still appears as the original due date</t>
  </si>
  <si>
    <t>I was wondering if there is a possible way to set up a payment plan</t>
  </si>
  <si>
    <t>I want to ensure I will have no device charges for something I have returned</t>
  </si>
  <si>
    <t>I am behind with my bill I would like to pay next week</t>
  </si>
  <si>
    <t>I am confused about why my bill is due when I haven't had my plan for a month</t>
  </si>
  <si>
    <t>I just did a partial payment on my most recent phone bill</t>
  </si>
  <si>
    <t>I need to request another extension for my phone bill</t>
  </si>
  <si>
    <t>I want to pay MONEYREDACTED to my account every 2 weeks starting 1st january 2000</t>
  </si>
  <si>
    <t>Id like to request an extension on my bill until tomorrow when I get paid</t>
  </si>
  <si>
    <t>Im wanting to get an extension to pay my bill</t>
  </si>
  <si>
    <t>Im writing to request an extension to pay my outstanding bill</t>
  </si>
  <si>
    <t>I received an extension weeks ago, so this is why it hasnt been paid yet</t>
  </si>
  <si>
    <t>i wanted some advice in regards to travel pack. i am going to NZ for 9 days</t>
  </si>
  <si>
    <t>i need help to activate my auto roaming on my mobile plan. currently i am in singapore</t>
  </si>
  <si>
    <t>How much extra should I pay to add international call and text package to my plan</t>
  </si>
  <si>
    <t>Could you tell me how to add international calls and texts to my plan?</t>
  </si>
  <si>
    <t>can you confirm that my plan can make overseas call to pakistan and bangladesh</t>
  </si>
  <si>
    <t>Could you tell me if on our mobile plan we can ring UK</t>
  </si>
  <si>
    <t>I wanted to check roaming was active.</t>
  </si>
  <si>
    <t>I would like to turn international roaming off for my account.</t>
  </si>
  <si>
    <t>I want to know if calls to Samoa are included in the international minuets of the plan</t>
  </si>
  <si>
    <t>I am trying to add international roaming to my plan</t>
  </si>
  <si>
    <t>I need to know about international roaming.</t>
  </si>
  <si>
    <t>I would like to know if i have roaming facilities on my plan</t>
  </si>
  <si>
    <t>Is my plan have free calls to germany</t>
  </si>
  <si>
    <t>Can I have int roaming when I am flying to NZ now</t>
  </si>
  <si>
    <t>What is the cost of international roaming</t>
  </si>
  <si>
    <t>I am trying to add mobile roaming pack for one of my mobile services.</t>
  </si>
  <si>
    <t>Help me to activate my international pack</t>
  </si>
  <si>
    <t>Im going to Bali on Tuesday will my phone still work</t>
  </si>
  <si>
    <t>I have a international pack on my phone but it is not working</t>
  </si>
  <si>
    <t>Im in Bali and can't connect to a mobile network. And my roaming is on.</t>
  </si>
  <si>
    <t>I want to find out about overseas call access on my plan</t>
  </si>
  <si>
    <t>I am currently in Indonesia and am checking if I have free calls and data</t>
  </si>
  <si>
    <t>How do I turn on the global roaming? Can I get the travel pack for just one particular date of my trip?</t>
  </si>
  <si>
    <t>I am going overseas and wanted to know what the packages are available so I can use my phone as I would in Australia whilst in overseas</t>
  </si>
  <si>
    <t>I just arrived in Bali and Im meant to be able to use my roaming to have unlimited calls and txt and its not working</t>
  </si>
  <si>
    <t>Im just checking international calls under my plan. do i get unlimited standard calls and SMS to zone 1 and 4GB of data?</t>
  </si>
  <si>
    <t>Ive just ordered international roaming and was told that I wouldnt get charged if the phone isnt used on the day, is that right?</t>
  </si>
  <si>
    <t>How I can use travel packages while overseas if there is any deals so I dont get charged a lot</t>
  </si>
  <si>
    <t>I was wondering if I had any data while overseas on my plan?</t>
  </si>
  <si>
    <t>I need to figure out where extra fees are coming from</t>
  </si>
  <si>
    <t>Whats the duration of my lease?</t>
  </si>
  <si>
    <t>Im travelling overseas and want to know what my international call options are.</t>
  </si>
  <si>
    <t>why my mobile tv streaming still isnt active?</t>
  </si>
  <si>
    <t xml:space="preserve">it seems our router and wifi signal is much slower than our previous router. </t>
  </si>
  <si>
    <t>I would like the plan I was offered applied ASAP</t>
  </si>
  <si>
    <t>I was just wondering if my service includes free Netflix streaming</t>
  </si>
  <si>
    <t>I have paid the MONEYREDACTED I paid it by bpay I can provide a receipt number</t>
  </si>
  <si>
    <t>Im told that the lease plans are no longer available</t>
  </si>
  <si>
    <t xml:space="preserve">I was just wondering how my plan works now </t>
  </si>
  <si>
    <t>How long till my phone is on again</t>
  </si>
  <si>
    <t>what the fees are if I wanted to cancel my lease and buy my phone out?</t>
  </si>
  <si>
    <t>I want to set up a payment plan for every week instead of paying the full amount at the end of the month</t>
  </si>
  <si>
    <t>Why is my bill so much MONEYREDACTED thought I was on a MONEYREDACTED p/m plan</t>
  </si>
  <si>
    <t>Could I ask about roaming data in overseas?</t>
  </si>
  <si>
    <t>international packages</t>
  </si>
  <si>
    <t>Ive received a notice for a more expensive phone plan.</t>
  </si>
  <si>
    <t>how I setup my Apple Music 12 month membership as I purchased an iPhone XR</t>
  </si>
  <si>
    <t>could you pls help me to change it as a prepaid one?</t>
  </si>
  <si>
    <t>how much is early termination charge on my plan?</t>
  </si>
  <si>
    <t>if my bill has been paid? Account number 0000000000000</t>
  </si>
  <si>
    <t>I tried to recharge the sim and its not working</t>
  </si>
  <si>
    <t>Could you please provide the payout figure on account 0000000000000</t>
  </si>
  <si>
    <t>I was wondering if you were able to help me understand why my bill is MONEYREDACTED</t>
  </si>
  <si>
    <t>My billing amount is incorrect</t>
  </si>
  <si>
    <t>I am going to Singapore and Malaysia and was wondering if roaming is available as part of my plan?</t>
  </si>
  <si>
    <t>I have just paid my overdue amount. It said on the app that I couldnt report the payment.</t>
  </si>
  <si>
    <t>Can I get the extra data charges removed from my plam?</t>
  </si>
  <si>
    <t>I want to stop my plan now that its paid for</t>
  </si>
  <si>
    <t>I just received a text saying I have cancelled my account and I have MONEYREDACTED outstanding but I paid my phone bill</t>
  </si>
  <si>
    <t>I would  like to cancel the monthly phone contract as I have left the country. I would like to terminate the service as soon as possible.</t>
  </si>
  <si>
    <t>just checking to see if I can downgrade my plan. I changed it about a month after I go the contract but am using no where near the gbs. So Im waiting to go back to my original plan</t>
  </si>
  <si>
    <t>can I pause my phone and internet for two weeks while Im away?</t>
  </si>
  <si>
    <t>how long until my phone is paid out</t>
  </si>
  <si>
    <t>I have paid the bill according BPAY</t>
  </si>
  <si>
    <t>Can you tell me when I paid my August bill?</t>
  </si>
  <si>
    <t>I urgently need to have this restored and be able to make phone calls</t>
  </si>
  <si>
    <t>I want to pay out the handset fee?</t>
  </si>
  <si>
    <t>I need the late fee to be waived</t>
  </si>
  <si>
    <t>Reporting payment on credit card today</t>
  </si>
  <si>
    <t xml:space="preserve">Ive been charged over MONEYREDACTED </t>
  </si>
  <si>
    <t>Need to report a payment</t>
  </si>
  <si>
    <t>Im wondering why both my phones are MONEYREDACTED a month it doesn’t make sense</t>
  </si>
  <si>
    <t>Can you please tell me what are the cost i need to pay before i can terminate the contract</t>
  </si>
  <si>
    <t>my phone has been disconnected is their any way of getting that fixed ASAP please</t>
  </si>
  <si>
    <t>would love to upgrade</t>
  </si>
  <si>
    <t>Id like my current bill reviewed additional charges seem completely excessive.</t>
  </si>
  <si>
    <t>when the restrictions will be lifted because I need my phone for work,</t>
  </si>
  <si>
    <t>I just paid it, do I need to do anything to connect</t>
  </si>
  <si>
    <t>Wondering why my bill went from MONEYREDACTED up to MONEYREDACTED</t>
  </si>
  <si>
    <t>I just want to know how much it would cost me to upgrade my phone from iPhone 8 to the iPhone XS</t>
  </si>
  <si>
    <t>I just wanna know why my phone has been disconnected</t>
  </si>
  <si>
    <t>why my phone bill is high for this month. why account charges are MONEYREDACTED</t>
  </si>
  <si>
    <t xml:space="preserve">I have been charged for additional fees on my last bill and was told that those charges would be waived </t>
  </si>
  <si>
    <t>when Im eligible for upgrade?</t>
  </si>
  <si>
    <t>my internet has stopped working</t>
  </si>
  <si>
    <t>Ive paid my phone bill when will my services be reconnected ?</t>
  </si>
  <si>
    <t>I have been charged extra MONEYREDACTED for my phone</t>
  </si>
  <si>
    <t>what upgrade options I have available</t>
  </si>
  <si>
    <t>Ive paid my bill can you please restore my service</t>
  </si>
  <si>
    <t>I had a new bill come through and I have been charged an extra MONEYREDACTED.</t>
  </si>
  <si>
    <t>ContractOnhold</t>
  </si>
  <si>
    <t>would like to know what deals you have for home phone and internet</t>
  </si>
  <si>
    <t>i am looking for the cheapest prepaid plan for my elderly parents</t>
  </si>
  <si>
    <t>I am wanting to purchase the samsung galaxy tab a 8.0 xxx</t>
  </si>
  <si>
    <t>I need a payment plan</t>
  </si>
  <si>
    <t>I need a mobile plan</t>
  </si>
  <si>
    <t>i'm wanting to order my new phone and plan</t>
  </si>
  <si>
    <t>how much it would cost to add another phone to my account</t>
  </si>
  <si>
    <t>Can you tell me unlimited calls plan to india?</t>
  </si>
  <si>
    <t>i am looking to upgrade my phone - looking at the s9</t>
  </si>
  <si>
    <t>wondering what deals you have on mobiles atm</t>
  </si>
  <si>
    <t>will I be able to upgrade my phone</t>
  </si>
  <si>
    <t>wondering if I could see what plan I can upgrade to</t>
  </si>
  <si>
    <t>can you help me upgrade my current plan to the $36/month sim only plan?</t>
  </si>
  <si>
    <t>help me to upgrade my simplan on my acount to phone plan</t>
  </si>
  <si>
    <t>im wanting to upgrade a couple of phones on my account</t>
  </si>
  <si>
    <t>when I would be able to upgrade</t>
  </si>
  <si>
    <t>I wanted to know when my current plan ends</t>
  </si>
  <si>
    <t>im interested in upgrading my plan</t>
  </si>
  <si>
    <t>when i can do the upgrade for my phone</t>
  </si>
  <si>
    <t>i was wondering when i can upgrade my phone plan</t>
  </si>
  <si>
    <t>when i am eligle for a upgrade for my handset</t>
  </si>
  <si>
    <t>i would like to upgrade the sim plan</t>
  </si>
  <si>
    <t>Is there any special to upgrade to a new phone?</t>
  </si>
  <si>
    <t>is my plan up ready for an updated phone</t>
  </si>
  <si>
    <t>my phone plan is about to run out can I organize a new phone</t>
  </si>
  <si>
    <t>I was looking to upgrade my current plan to the $35 for 30GB BYO phone sim plan</t>
  </si>
  <si>
    <t>Am I am eligible for a phone upgrade at all</t>
  </si>
  <si>
    <t>Can i upgrade without add fees?</t>
  </si>
  <si>
    <t>I just want to upgrade my phone and plan</t>
  </si>
  <si>
    <t>Am I able to upgrade my phone</t>
  </si>
  <si>
    <t>Can u help me to upgrade my sim plan</t>
  </si>
  <si>
    <t>when i can upgrade and how much it would be for me to upgrade my phone?</t>
  </si>
  <si>
    <t>Looking to upgrade my phone</t>
  </si>
  <si>
    <t>trying to upgrade to $35 sim</t>
  </si>
  <si>
    <t>When i can upgrade my phone?</t>
  </si>
  <si>
    <t>When i can upgrade my phone and plan?</t>
  </si>
  <si>
    <t>Can you advise on how i can upgrade my handset?</t>
  </si>
  <si>
    <t>I'm able to pay the 99 dollars to upgrade my phone</t>
  </si>
  <si>
    <t>Can i upgrade my plan?</t>
  </si>
  <si>
    <t>can i upgrade my plan?</t>
  </si>
  <si>
    <t>When its possible to upgrade my phone earlier to a new phone?</t>
  </si>
  <si>
    <t>If i was to terminate my service early how much that would cost me</t>
  </si>
  <si>
    <t>i wanted to know if i am eligible for a phone upgrade on my current plan</t>
  </si>
  <si>
    <t>i would like to update my plan for the 3 mobiles.</t>
  </si>
  <si>
    <t>i would like to know when i can upgrade my current phone</t>
  </si>
  <si>
    <t>I was just wondering if you could tell me how much it would cost me to upgrade</t>
  </si>
  <si>
    <t>I wanted to find out about updating my contract and getting the new Samsung</t>
  </si>
  <si>
    <t>looking to upgrade</t>
  </si>
  <si>
    <t>I previously spoke to you about paying the MONEYREDACTED fee to upgrade my phone.</t>
  </si>
  <si>
    <t>can you transfer me</t>
  </si>
  <si>
    <t>Put me in contact with hardship team</t>
  </si>
  <si>
    <t>Put me through to your manager</t>
  </si>
  <si>
    <t>I need to speak to someone from the finance team</t>
  </si>
  <si>
    <t>can you pls put me through to financial section</t>
  </si>
  <si>
    <t>are you able to transfer me to financial services</t>
  </si>
  <si>
    <t>i've been trying to talk to someone</t>
  </si>
  <si>
    <t>what number can i call to talk to someone today</t>
  </si>
  <si>
    <t>can u pls connect me over the phone and transfer me to financial team</t>
  </si>
  <si>
    <t>Can i have a human to talk to</t>
  </si>
  <si>
    <t>Transfer me to the human</t>
  </si>
  <si>
    <t>having trouble connecting to our wifi</t>
  </si>
  <si>
    <t>i wanted to know why my bill is so much higher than my plan</t>
  </si>
  <si>
    <t>why is my bill MONEYREDACTED this month, it should be MONEYREDACTED</t>
  </si>
  <si>
    <t>all my bills have been higher than what i would normally be paying</t>
  </si>
  <si>
    <t>i dont understand why i need to pay MONEYREDACTED instead of MONEYREDACTED</t>
  </si>
  <si>
    <t>can i know why my bill has increased</t>
  </si>
  <si>
    <t>i feel like i'm paying too much</t>
  </si>
  <si>
    <t>just received my mobile bill and it seems high</t>
  </si>
  <si>
    <t>how did my bill go up to MONEYREDACTED?</t>
  </si>
  <si>
    <t>the amount shown is much higher than expected</t>
  </si>
  <si>
    <t>I noticed a payment on my bank statement and dont know what it is for</t>
  </si>
  <si>
    <t>I was charged MONEYREDACTED instead of the MONEYREDACTED special a month</t>
  </si>
  <si>
    <t>i am enquiring about my latest bill as i believe ive been overcharged</t>
  </si>
  <si>
    <t>Im on a MONEYREDACTED plan but am paying more each month</t>
  </si>
  <si>
    <t>my phone bill is incorrect</t>
  </si>
  <si>
    <t>i checked my bill and have been charged MONEYREDACTED instead of MONEYREDACTED</t>
  </si>
  <si>
    <t>I didnt get MONEYREDACTED off for my plan</t>
  </si>
  <si>
    <t>why am i being charged twice for extra data</t>
  </si>
  <si>
    <t>I got my bill and there are some extra charges</t>
  </si>
  <si>
    <t>I got charged a big bill</t>
  </si>
  <si>
    <t>I got charged MONEYREDACTED extra last month, is it possible to fix it?</t>
  </si>
  <si>
    <t>I have a billing issue that I need to resolve</t>
  </si>
  <si>
    <t>I have a number of issues with my last bill</t>
  </si>
  <si>
    <t>My standard bill is MONEYREDACTED, why is this months showing MONEYREDACTED?</t>
  </si>
  <si>
    <t>my bill every month is MONEYREDACTED but this time MONEYREDACTED was added to my bill</t>
  </si>
  <si>
    <t>I have been overcharged on my current bill again</t>
  </si>
  <si>
    <t>my bill has a device charge in it that was supposed be waived</t>
  </si>
  <si>
    <t>why have I been charged for extra data</t>
  </si>
  <si>
    <t>just got my bill but something is wrong with it</t>
  </si>
  <si>
    <t>why is my bill over the normal amount?</t>
  </si>
  <si>
    <t>I just received my first nbn bill and cant see my bundled mobile discount</t>
  </si>
  <si>
    <t>why was I charged an extra MONEYREDACTED than usual on my most recent bill</t>
  </si>
  <si>
    <t>just wondering why my bill cost MONEYREDACTED last month</t>
  </si>
  <si>
    <t>why has service protect on my bill increased from MONEYREDACTED to MONEYREDACTED?</t>
  </si>
  <si>
    <t>I started a new contract but my bills are far more than negotiated</t>
  </si>
  <si>
    <t>I should be paying MONEYREDACTED instead of MONEYREDACTED</t>
  </si>
  <si>
    <t>i want to dispute charges to my bill</t>
  </si>
  <si>
    <t>i wanted to clarify, my bill is higher than usual</t>
  </si>
  <si>
    <t>why am I being charged MONEYREDACTED extra this month?</t>
  </si>
  <si>
    <t>I was charged extra on my bill but thats not right</t>
  </si>
  <si>
    <t>I was expecting credit on my bill for the upgrade fee but havent got it</t>
  </si>
  <si>
    <t>just wondering why my bill is MONEYREDACTED instead of MONEYREDACTED</t>
  </si>
  <si>
    <t>just wondering why my bill is higher?</t>
  </si>
  <si>
    <t>just wondering why my phone bill is MONEYREDACTED, but last month it was MONEYREDACTED when I havent gone over my data?</t>
  </si>
  <si>
    <t>why is my latest bill for MONEYREDACTED when my plan is MONEYREDACTED</t>
  </si>
  <si>
    <t>why was my bill MONEYREDACTED higher than normal?</t>
  </si>
  <si>
    <t>Im being charged for a phone plan i do not have anymore</t>
  </si>
  <si>
    <t>my internet bill is normally MONEYREDACTED but now its MONEYREDACTED</t>
  </si>
  <si>
    <t>just wondering what the extra MONEYREDACTED is for</t>
  </si>
  <si>
    <t>my last bill of MONEYREDACTED is higher than what i signed up for</t>
  </si>
  <si>
    <t>Im on the MONEYREDACTED plan but Ive actually received my bill for MONEYREDACTED this time when i havent used extra data</t>
  </si>
  <si>
    <t>wondering why my bill is MONEYREDACTED for this month</t>
  </si>
  <si>
    <t>Ive been charged an extra MONEYREDACTED for fees</t>
  </si>
  <si>
    <t>Ive noticed an extra charge but am not using the 2 GB included, why is that?</t>
  </si>
  <si>
    <t>have a complaint about my phone bill</t>
  </si>
  <si>
    <t>have a complaint about my high phone bill</t>
  </si>
  <si>
    <t>just received my bill, and am wondering what these MONEYREDACTED extra charges are for?</t>
  </si>
  <si>
    <t>just got my bill and its MONEYREDACTED higher than usual</t>
  </si>
  <si>
    <t>why am I being charged MONEYREDACTED more for my phone bill</t>
  </si>
  <si>
    <t>my phone bill should be MONEYREDACTED, want to know why its so high</t>
  </si>
  <si>
    <t>i went 2 GB over my data, but wondering why my bill is MONEYREDACTED when its usually MONEYREDACTED?</t>
  </si>
  <si>
    <t>just wondering why my internet bill is over MONEYREDACTED</t>
  </si>
  <si>
    <t>my bill is incorrect</t>
  </si>
  <si>
    <t>my bill for this month is MONEYREDACTED instead of MONEYREDACTED</t>
  </si>
  <si>
    <t>my bill has been charged incorrectly</t>
  </si>
  <si>
    <t>my bill should be a lot cheaper</t>
  </si>
  <si>
    <t>my bills have been going up each month and i want to know why</t>
  </si>
  <si>
    <t>why is my phone bill showing a MONEYREDACTED accessory charge, when i didnt have any accessories?</t>
  </si>
  <si>
    <t>my latest bill is MONEYREDACTED instead of MONEYREDACTED</t>
  </si>
  <si>
    <t>Ive been overcharged on my latest bill, which should only be MONEYREDACTED</t>
  </si>
  <si>
    <t>my phone bill is not correct</t>
  </si>
  <si>
    <t>my plan includes free international calls but I got charged MONEYREDACTED</t>
  </si>
  <si>
    <t>why do I keep getting charged MONEYREDACTED when Im on a MONEYREDACTED unlimited plan for my NBN</t>
  </si>
  <si>
    <t>why am i overcharged, my bill is MONEYREDACTED but my contract is less</t>
  </si>
  <si>
    <t>why was I charged a MONEYREDACTED account service fee in my bill when I wasnt given any information about this</t>
  </si>
  <si>
    <t>the bill just sent to me must be wrong</t>
  </si>
  <si>
    <t>there are errors on my bills, as Im getting charged MONEYREDACTED plus for international minutes when this service is included</t>
  </si>
  <si>
    <t>this bill is incorrect as I returned the mobile weeks ago</t>
  </si>
  <si>
    <t>why am I being charged MONEYREDACTED for account charges</t>
  </si>
  <si>
    <t>what was the MONEYREDACTED charge on my latest bill for</t>
  </si>
  <si>
    <t>why am I being charged more than usual?</t>
  </si>
  <si>
    <t>why does my bill say I have to pay MONEYREDACTED?</t>
  </si>
  <si>
    <t>why has my bill gone up this month</t>
  </si>
  <si>
    <t>why is my bill MONEYREDACTED when Im on the MONEYREDACTED plan?</t>
  </si>
  <si>
    <t>Why is my current bill MONEYREDACTED</t>
  </si>
  <si>
    <t>why is my bill going up in price ?</t>
  </si>
  <si>
    <t>why is my phone bill MONEYREDACTED?</t>
  </si>
  <si>
    <t>why am I paying MONEYREDACTED extra on my MONEYREDACTED plan</t>
  </si>
  <si>
    <t>you have now charged me twice MONEYREDACTED per month, Id like those charges refunded and corrected to the offer price</t>
  </si>
  <si>
    <t>Ive been charged a MONEYREDACTED late fee on top of my bill but I requested a payment extension</t>
  </si>
  <si>
    <t>I want to dispute the roaming charges on my bill</t>
  </si>
  <si>
    <t>I was looking to upgrade my current plan to the MONEYREDACTED for 30GB BYO phone sim plan</t>
  </si>
  <si>
    <t>trying to upgrade to MONEYREDACTED sim</t>
  </si>
  <si>
    <t>I'm able to pay the MONEYREDACTED to upgrade my phone</t>
  </si>
  <si>
    <t>Do you have a prepaid plan that have free normal calls</t>
  </si>
  <si>
    <t>When my plan is going to be finish</t>
  </si>
  <si>
    <t>Details are wrong on my bill</t>
  </si>
  <si>
    <t>I have requested that bills to be emailed.</t>
  </si>
  <si>
    <t xml:space="preserve">I have requested that bills to be emailed. </t>
  </si>
  <si>
    <t>how do I stop receiving paper bills?</t>
  </si>
  <si>
    <t>I need to change how my bill is sent, from letter to email</t>
  </si>
  <si>
    <t>I need to switch to email statements</t>
  </si>
  <si>
    <t>I want to receive bills by email instead of post</t>
  </si>
  <si>
    <t>want to switch the way I receive my bills</t>
  </si>
  <si>
    <t>want bills to be sent by email rather than paper</t>
  </si>
  <si>
    <t>why am I receiving SMS notices for account overdue?</t>
  </si>
  <si>
    <t>received a message saying I have overdue payments</t>
  </si>
  <si>
    <t>I paid my bill on 1st january 2000, but received a text today saying theres a problem with the payment</t>
  </si>
  <si>
    <t>just received a text saying my bill is overdue, but i already have direct debit setup</t>
  </si>
  <si>
    <t>why does my bill have supplementary charges of MONEYREDACTED</t>
  </si>
  <si>
    <t>I have a question regarding my latest bill</t>
  </si>
  <si>
    <t>I have received a message saying my last bill hasnt been paid</t>
  </si>
  <si>
    <t>just received a message about a failed bill payment</t>
  </si>
  <si>
    <t>Received a restriction and now suspension notice but my accounts are up to date</t>
  </si>
  <si>
    <t>I paid my bill on 1st January 2000 but got an email today saying it hasnt been paid</t>
  </si>
  <si>
    <t>I received a letter saying I hadn't paid my bill, but when I checked my banking shows I did BPay it on 1st January 2000</t>
  </si>
  <si>
    <t>Explain as i do not understand my latest bill</t>
  </si>
  <si>
    <t>i paid via post on 1st January 2000 but am still getting overdue reminders</t>
  </si>
  <si>
    <t>Im not sure why my phone bill is so expensive</t>
  </si>
  <si>
    <t>was about to pay my bill and noticed some extra charges</t>
  </si>
  <si>
    <t>my bill usually comes in the 2nd week of the month but I didnt get it</t>
  </si>
  <si>
    <t>my name is missing and misspelled on my bill</t>
  </si>
  <si>
    <t>i got an overdue notice but didnt receive my bill in the first place</t>
  </si>
  <si>
    <t>I wanted to know about some extra changes on my bill</t>
  </si>
  <si>
    <t>i would like direct debit setup for my mobile and internet services</t>
  </si>
  <si>
    <t>i updated my personal email but havent received my bill yet</t>
  </si>
  <si>
    <t>want to set up a BPay direct deposit every fortnight, and need the billercode and reference number</t>
  </si>
  <si>
    <t>I need this bill to be explained</t>
  </si>
  <si>
    <t>my bill hasnt come yet but it was supposed to</t>
  </si>
  <si>
    <t>can you send my bills by email</t>
  </si>
  <si>
    <t>can you explain what im being charged for on my bill</t>
  </si>
  <si>
    <t>I never got my bill this month</t>
  </si>
  <si>
    <t>switch to paperless billing</t>
  </si>
  <si>
    <t>Can I get somebody to explain my June statement</t>
  </si>
  <si>
    <t>can I switch to paperless billing, and will it reduce my monthly bill?</t>
  </si>
  <si>
    <t>why do I see a variation of MONEYREDACTED every month on my bill</t>
  </si>
  <si>
    <t>can you explain the latest bill for me</t>
  </si>
  <si>
    <t>why does it show that I have an overdue bill for MONEYREDACTED?</t>
  </si>
  <si>
    <t>waive the latest bill for us because the service was unused</t>
  </si>
  <si>
    <t>I have a question about an additional MONEYREDACTED fee on the current bill</t>
  </si>
  <si>
    <t>I should be in credit, as Ive been making BPAY payments but they arent showing on my account</t>
  </si>
  <si>
    <t>just updated my iPad, but my bill shows two iPads on plans when there should only be one</t>
  </si>
  <si>
    <t>I have questions regarding some details on my bill</t>
  </si>
  <si>
    <t>PhishingCheck</t>
  </si>
  <si>
    <t>want to pay the remaining amount left for this phone</t>
  </si>
  <si>
    <t>i want to pay half my bill as a plan</t>
  </si>
  <si>
    <t>I usually pay my bills via direct debit but if I want to pay early, will it come out twice</t>
  </si>
  <si>
    <t>DirectDebitEnquire</t>
  </si>
  <si>
    <t>I would like to know why my bill is so high</t>
  </si>
  <si>
    <t>Im confused why my bill is MONEYREDACTED per month, what am I paying extra for</t>
  </si>
  <si>
    <t xml:space="preserve">I have paid so where is the MONEYREDACTED overdue amount on my account coming from </t>
  </si>
  <si>
    <t>an enquiry regarding my bill</t>
  </si>
  <si>
    <t>why was I billed MONEYREDACTED last month?</t>
  </si>
  <si>
    <t>I dont know what the extra charges on my bill are for</t>
  </si>
  <si>
    <t>I dont understand why my bill is 3 times the normal amount</t>
  </si>
  <si>
    <t>my bill looks a bit higher than what I was expecting</t>
  </si>
  <si>
    <t>wondering why my bill is so much less than the previous months?</t>
  </si>
  <si>
    <t>whats the minimum bill payment to avoid a cancellation of my plan?</t>
  </si>
  <si>
    <t>why is my bill overdue when I got a payment extension?</t>
  </si>
  <si>
    <t>why is our bill MONEYREDACTED</t>
  </si>
  <si>
    <t>I was told that Apple Watch would be added to my bill, so why isnt it there</t>
  </si>
  <si>
    <t>stop sending me paper bills</t>
  </si>
  <si>
    <t>I have a credit card and want to change it for direct debit</t>
  </si>
  <si>
    <t>Id like to change my direct debit details as Im changing bank accounts</t>
  </si>
  <si>
    <t>Is my bill payment by direct debit?</t>
  </si>
  <si>
    <t>Could you cancel direct debit?</t>
  </si>
  <si>
    <t>I would like to update my credit card details</t>
  </si>
  <si>
    <t>my mailing address on the bill is not correct, can you update</t>
  </si>
  <si>
    <t>I changed my name from PERSONREDACTED to PERSONREDACTED, can you update it</t>
  </si>
  <si>
    <t>my address is completely wrong on your system, can you change it</t>
  </si>
  <si>
    <t>Im trying to change my address but cant, so can you change it?</t>
  </si>
  <si>
    <t>I need to find where extra fees are coming from</t>
  </si>
  <si>
    <t>why isnt my mobile TV streaming active?</t>
  </si>
  <si>
    <t>wondering how much the early termination charge is</t>
  </si>
  <si>
    <t>was wondering why my bill is MONEYREDACTED</t>
  </si>
  <si>
    <t>can I get the extra data charges removed from my bill?</t>
  </si>
  <si>
    <t>BillLateFeeComplain</t>
  </si>
  <si>
    <t>Ive been charged over MONEYREDACTED while overseas</t>
  </si>
  <si>
    <t>wondering why my phones are MONEYREDACTED a month yet the bill is MONEYREDACTED for both</t>
  </si>
  <si>
    <t>Id like my current bill reviewed, as the additional charges seem completely excessive</t>
  </si>
  <si>
    <t>Ive been charged for additional data on my bill and was told those charges would be waived</t>
  </si>
  <si>
    <t>BillIssueRepeatComplain</t>
  </si>
  <si>
    <t>I have a new bill and Ive been charged an extra MONEYREDACTED</t>
  </si>
  <si>
    <t>I had a text confirming a credit of MONEYREDACTED for roaming charges when overseas, but this hasnt appeared on my bill</t>
  </si>
  <si>
    <t>Im on a MONEYREDACTED plan, and my last bill was MONEYREDACTED more than usual</t>
  </si>
  <si>
    <t>just received a text saying I have MONEYREDACTED outstanding, but Ive paid my phone bill</t>
  </si>
  <si>
    <t>what are the fees if I want to cancel my lease and buy out my phone?</t>
  </si>
  <si>
    <t>I want to setup a payment plan for every week, instead of paying the full amount monthly</t>
  </si>
  <si>
    <t>Id like to cancel the monthly phone contract as Ive left the country</t>
  </si>
  <si>
    <t>tell me what costs i need to pay before terminating the contract</t>
  </si>
  <si>
    <t>Im told that lease plans are no longer available</t>
  </si>
  <si>
    <t>LeasePlanEnquire</t>
  </si>
  <si>
    <t>could you change my service to a prepaid one?</t>
  </si>
  <si>
    <t>PlanOptions</t>
  </si>
  <si>
    <t>If I change my plan, how much will I have to pay out for the handset fee?</t>
  </si>
  <si>
    <t>Id like the plan I was offered to be applied ASAP</t>
  </si>
  <si>
    <t>wondering if my service includes free Netflix streaming</t>
  </si>
  <si>
    <t>EntertainmentBoltonStatus</t>
  </si>
  <si>
    <t>wondering how my plan works now, with leasing plans stopped</t>
  </si>
  <si>
    <t>am I eligible for a new phone through my plan</t>
  </si>
  <si>
    <t xml:space="preserve">Ive received a final notice for a plan that was cancelled on 1st January 2000 last year </t>
  </si>
  <si>
    <t>just checking to see if I can downgrade my plan</t>
  </si>
  <si>
    <t>I keep getting dishonour fees</t>
  </si>
  <si>
    <t>how much will my monthly bill be once my contract is up?</t>
  </si>
  <si>
    <t>when does my data expire today?</t>
  </si>
  <si>
    <t>how much longer is on my contract</t>
  </si>
  <si>
    <t>Id like to find out how much the payout is on my plan</t>
  </si>
  <si>
    <t>tell me when my contract ends for my iPad?</t>
  </si>
  <si>
    <t>how much time is left on my contract</t>
  </si>
  <si>
    <t>how much would it cost to terminate my contract early</t>
  </si>
  <si>
    <t>would like to find out the expiry dates on my contracts</t>
  </si>
  <si>
    <t>Im travelling overseas, want to know what my international call options are</t>
  </si>
  <si>
    <t>would love to upgrade to the next iPhone</t>
  </si>
  <si>
    <t>how much it would cost to upgrade from iPhone 8 to the iPhone XS</t>
  </si>
  <si>
    <t>when am I eligible for upgrade?</t>
  </si>
  <si>
    <t>what upgrade options do I have available</t>
  </si>
  <si>
    <t>Im on a MONEYREDACTED per month plan, why is my bill so much MONEYREDACTED more than thought</t>
  </si>
  <si>
    <t>what options are there to include more data on my mobile account</t>
  </si>
  <si>
    <t>can I please add a 6 GB data pack to my account</t>
  </si>
  <si>
    <t>I want to buy more data</t>
  </si>
  <si>
    <t>theres a mistake with my phone bill, as its supposed to add up to MONEYREDACTED</t>
  </si>
  <si>
    <t>can I please cancel my insurance cover for my phone?</t>
  </si>
  <si>
    <t>I tried to recharge my sim and its not working</t>
  </si>
  <si>
    <t>I need a copy of the receipt for my last order</t>
  </si>
  <si>
    <t>just needed to let you know I have paid the MONEYREDACTED by Bpay</t>
  </si>
  <si>
    <t>stop adding me with data, as Im not using it</t>
  </si>
  <si>
    <t>I had a prepaid number want to know the account number for it</t>
  </si>
  <si>
    <t>I want to retain my old number</t>
  </si>
  <si>
    <t>I need to cancel my phone plan</t>
  </si>
  <si>
    <t>heres the IMEI number for my lost phone, are you able to block it</t>
  </si>
  <si>
    <t>information about my current phone lease contract</t>
  </si>
  <si>
    <t>Ive lost one of my SIM cards and need to replace it</t>
  </si>
  <si>
    <t>why did I get a fee</t>
  </si>
  <si>
    <t>Ive turned my phone off and on multiple times and am still disconnected, its saying no reception</t>
  </si>
  <si>
    <t>Ive restarted my phone and it still wont dial out</t>
  </si>
  <si>
    <t>need to report a phone stolen</t>
  </si>
  <si>
    <t>I need my phone turned back on, I cant make calls</t>
  </si>
  <si>
    <t>can I get proof of purchase for my phone?</t>
  </si>
  <si>
    <t>could I ask about overseas roaming data?</t>
  </si>
  <si>
    <t>Im going to Singapore and Malaysia, is roaming available as part of my plan?</t>
  </si>
  <si>
    <t>is NZ included in my free 4G roaming</t>
  </si>
  <si>
    <t>check if my Roaming Travel pack has started?</t>
  </si>
  <si>
    <t>Im in Bali, need to add a travel pack to my plan</t>
  </si>
  <si>
    <t>how do I setup my 12 month Apple Music membership</t>
  </si>
  <si>
    <t>EntertainmentBoltonSetup</t>
  </si>
  <si>
    <t>could you provide the payout figure for my Apple Watch</t>
  </si>
  <si>
    <t>switched to NBN and the router and wifi signal seem much slower</t>
  </si>
  <si>
    <t>just wondering if my balance has been paid?</t>
  </si>
  <si>
    <t>Ive just paid my overdue amount</t>
  </si>
  <si>
    <t>Ive paid the bill according to BPAY</t>
  </si>
  <si>
    <t>can you tell me if Ive paid my August bill?</t>
  </si>
  <si>
    <t>my service has been suspended, and I urgently need to have it restored</t>
  </si>
  <si>
    <t>my phone has been disconnected, is there any way of getting it fixed</t>
  </si>
  <si>
    <t>wondering when the restrictions will be lifted, because I need my phone</t>
  </si>
  <si>
    <t>my phone was disconnected, what do I need to do to reconnect</t>
  </si>
  <si>
    <t>why has my phone been disconnected</t>
  </si>
  <si>
    <t>when will my services be reconnected?</t>
  </si>
  <si>
    <t>can you restore my service</t>
  </si>
  <si>
    <t>I cant find one of my SIM cards</t>
  </si>
  <si>
    <t>Ive lost my SIM card</t>
  </si>
  <si>
    <t>I am still waiting for my credit</t>
  </si>
  <si>
    <t>I still cannot recharge this number</t>
  </si>
  <si>
    <t>How to replace my SIM card?</t>
  </si>
  <si>
    <t>I want to add my second service number to my account</t>
  </si>
  <si>
    <t xml:space="preserve">got an email saying my bill payment didnt go through, but I paid it </t>
  </si>
  <si>
    <t>just got a bill with a final reminder for payment, so could I get more information about this?</t>
  </si>
  <si>
    <t>I have an overdue bill, just wondering if I can pay it on 1st January 2000</t>
  </si>
  <si>
    <t>need another extension on my bill, as I don't get paid until the 1st January 2000</t>
  </si>
  <si>
    <t>can I extend my payment till the 1st January 2000</t>
  </si>
  <si>
    <t>was told I have a payment extension, so my account is supposed to be unrestricted</t>
  </si>
  <si>
    <t xml:space="preserve">I need an extension to 1st January 2000 </t>
  </si>
  <si>
    <t>wondering what date my extension is due</t>
  </si>
  <si>
    <t>just wondering when my extension ends?</t>
  </si>
  <si>
    <t>can I get an extension, I need my phone</t>
  </si>
  <si>
    <t>Ive been confirmed a payment extension, but have still been charged a late fee despite being told I wouldnt have to pay</t>
  </si>
  <si>
    <t>I was wanting to get an extension</t>
  </si>
  <si>
    <t>any chance of an extension on my bill till next Wednesday?</t>
  </si>
  <si>
    <t>why is my bill MONEYREDACTED, thought I was on the 00000 plan?</t>
  </si>
  <si>
    <t>requesting to cancel contract from a certain date?</t>
  </si>
  <si>
    <t>want to cancel my service</t>
  </si>
  <si>
    <t>I have two mobile phone plans and want to cancel the contracts</t>
  </si>
  <si>
    <t>advise if theres any cost to cancel my plan</t>
  </si>
  <si>
    <t>how do I cancel the Apple Music subscription</t>
  </si>
  <si>
    <t>EntertainmentBoltonCancel</t>
  </si>
  <si>
    <t>Id like to cancel my contract immediately</t>
  </si>
  <si>
    <t>Id like to cancel my plan, but keep my phone number</t>
  </si>
  <si>
    <t>PhonePortOutRequest</t>
  </si>
  <si>
    <t xml:space="preserve">have a business account, and cancelled my ABN </t>
  </si>
  <si>
    <t>cancel my late payment fee for last month, as it was made on time</t>
  </si>
  <si>
    <t>cancel my plans now</t>
  </si>
  <si>
    <t>can I change to a lower price plan?</t>
  </si>
  <si>
    <t>wondering when I can change the type of plan Im on?</t>
  </si>
  <si>
    <t>Id like to change my current plan to a sim only plan</t>
  </si>
  <si>
    <t>how might I be able to get onto an instalment plan</t>
  </si>
  <si>
    <t>can you tell if Im eligible for a trade up plan after 12 months</t>
  </si>
  <si>
    <t>when would I be eligible to change plans without incurring a fee</t>
  </si>
  <si>
    <t>want to know if I still have contracts for any of my numbers</t>
  </si>
  <si>
    <t>want to know why I went through so much data?</t>
  </si>
  <si>
    <t>want to know if I have insurance to cover damage of my phone</t>
  </si>
  <si>
    <t>want to know details about my plan</t>
  </si>
  <si>
    <t>want to know when my contract finishes</t>
  </si>
  <si>
    <t>wondering what happens after my plan is over</t>
  </si>
  <si>
    <t>when does my plan finish</t>
  </si>
  <si>
    <t>I have 3 mobiles on one account, and was told that I can separate one of them</t>
  </si>
  <si>
    <t>can I upgrade my phone plan</t>
  </si>
  <si>
    <t>wondering when I can upgrade my phone?</t>
  </si>
  <si>
    <t>hoping to upgrade my phone to the new iPhone 11 Pro series</t>
  </si>
  <si>
    <t>how does it work if I want to upgrade my phone and change plans?</t>
  </si>
  <si>
    <t>want to upgrade to the new iPhone 11 Pro 64 gig</t>
  </si>
  <si>
    <t>wondering if theres any handset upgrade option available?</t>
  </si>
  <si>
    <t>want to upgrade my plan</t>
  </si>
  <si>
    <t>want to know how much would it cost me to upgrade my device</t>
  </si>
  <si>
    <t>Id like to upgrade to the MONEYREDACTED my plan plus</t>
  </si>
  <si>
    <t>I wanna upgrade my plan</t>
  </si>
  <si>
    <t>my email is not working now, with that password reset</t>
  </si>
  <si>
    <t>Its saying my number is registered to an email address that isnt mine</t>
  </si>
  <si>
    <t>was told that Id receive the money as a refund, but instead you credited my account</t>
  </si>
  <si>
    <t>Im due to receive a refund, but the credit card I use has been cancelled</t>
  </si>
  <si>
    <t>whats my current mobile data allowance?</t>
  </si>
  <si>
    <t>is there a better plan I can change to that gives me more data?</t>
  </si>
  <si>
    <t>can I have more data for this month</t>
  </si>
  <si>
    <t>Id like to temporarily bar mobile data on my service</t>
  </si>
  <si>
    <t>could you tell me my average monthly data and unmetered TV streaming usage?</t>
  </si>
  <si>
    <t>how much data is left on my current plan</t>
  </si>
  <si>
    <t>need 25 GB extra data</t>
  </si>
  <si>
    <t>can the data from my other SIM be transferred to this plan?</t>
  </si>
  <si>
    <t>Im paying MONEYREDACTED and getting 50 GB data, but my friend is paying MONEYREDACTED and getting 80 GB data</t>
  </si>
  <si>
    <t>Ive been charged for 2 GB of extra data when I shouldnt be My plan I set up had 0000 + 0000 free? I should not be charged for the extra 2.</t>
  </si>
  <si>
    <t>cant connect Apple Watch to my mobile data</t>
  </si>
  <si>
    <t>I have 3 phones, can I share the free overseas calls from from one service with the others</t>
  </si>
  <si>
    <t>want to know about my insurance</t>
  </si>
  <si>
    <t>can I get my phone working internationally?</t>
  </si>
  <si>
    <t>when are you coming to connect NBN at my house</t>
  </si>
  <si>
    <t>had NBN connected today, just checking my switch over to the new plan</t>
  </si>
  <si>
    <t>check my internet, as the service drops out at this time every night</t>
  </si>
  <si>
    <t>the internet is not working in my apartment</t>
  </si>
  <si>
    <t>can I set up a payment plan for the outstanding amount</t>
  </si>
  <si>
    <t>help me setup a payment plan for my mobile?</t>
  </si>
  <si>
    <t>my account has MONEYREDACTED credit, can I have it paid back to me</t>
  </si>
  <si>
    <t>my bill is not right, as Ive already paid the MONEYREDACTED on my previous bill</t>
  </si>
  <si>
    <t>Im trying to report a payment</t>
  </si>
  <si>
    <t>Ive just made a BPay payment</t>
  </si>
  <si>
    <t>just informing you that Ive paid the overdue bill for MONEYREDACTED just now</t>
  </si>
  <si>
    <t>I paid my bill with BPay yesterday, but it still says I have to pay it</t>
  </si>
  <si>
    <t>I paid my bill, but it doesnt show that Ive paid it</t>
  </si>
  <si>
    <t>my data isnt working properly, as I sometimes cant send messages and it takes time for websites to load</t>
  </si>
  <si>
    <t>I spoke to someone here last week, are you able to review the messages?</t>
  </si>
  <si>
    <t>my service got cancelled last week, because someone ported out the number to another SIM card</t>
  </si>
  <si>
    <t>FraudHelpRequest</t>
  </si>
  <si>
    <t>want to link my mobile number to my other account</t>
  </si>
  <si>
    <t>I have an iPhone preorder Id like to talk about</t>
  </si>
  <si>
    <t>wondering when I would be able to trade in my phone</t>
  </si>
  <si>
    <t>want to add a missed call voicemail message for my number</t>
  </si>
  <si>
    <t>can I get my phone turned back on</t>
  </si>
  <si>
    <t>can I have my service restored, as Im back in the country</t>
  </si>
  <si>
    <t>can you reconnect my phone service today?</t>
  </si>
  <si>
    <t>think Ive been cut off</t>
  </si>
  <si>
    <t>Id like to know if my iPad is paid off</t>
  </si>
  <si>
    <t>Ive made a payment plan with you, but keep getting messages saying youre going to restrict my services?</t>
  </si>
  <si>
    <t>PaymentPlanClarify</t>
  </si>
  <si>
    <t>I need to reconnect my service</t>
  </si>
  <si>
    <t>my phone is barred, so I need to unbar it</t>
  </si>
  <si>
    <t>need to convert my post paid to prepaid</t>
  </si>
  <si>
    <t>phone data usage exceeded the monthly quota because my NBN cable was disconnected, so is there something I can do to avoid a massive bill?</t>
  </si>
  <si>
    <t>I need my data service restored again</t>
  </si>
  <si>
    <t>can you reactivate data for my mobile number</t>
  </si>
  <si>
    <t>I have a new postpaid SIM and need to activate it</t>
  </si>
  <si>
    <t>looking at purchasing an Apple Watch, and wanted to know what the cost for SIM number link is</t>
  </si>
  <si>
    <t>how do I recharge once the 200 GB plan gets exhausted, will it get auto recharged?</t>
  </si>
  <si>
    <t>can you find out if my order was accepted</t>
  </si>
  <si>
    <t>OrderClarify</t>
  </si>
  <si>
    <t>preordered a new phone and wanted to know if my order was accepted</t>
  </si>
  <si>
    <t>wanted to check on a change of ownership request for a phone number</t>
  </si>
  <si>
    <t>my temporary order number is</t>
  </si>
  <si>
    <t>when will I know if my order went through?</t>
  </si>
  <si>
    <t>can I have an extension for the remaining amount?</t>
  </si>
  <si>
    <t>can I have more time to pay my bill?</t>
  </si>
  <si>
    <t>requesting an extension on my recent overdue bill for MONEYREDACTED</t>
  </si>
  <si>
    <t>need another extension on my bill due to unforeseen circumstances</t>
  </si>
  <si>
    <t>can I get my phone turned back on now</t>
  </si>
  <si>
    <t>enquiring about getting extra time to pay my bill?</t>
  </si>
  <si>
    <t>Id like to get an extension for my bill</t>
  </si>
  <si>
    <t>can I pay my bill on 1st January 2000</t>
  </si>
  <si>
    <t>could I extend my payment due date</t>
  </si>
  <si>
    <t>just wanted to get an extension of time for my bill</t>
  </si>
  <si>
    <t>Id like to get an extension on my bill</t>
  </si>
  <si>
    <t>can I have a payment extension till the 1st january 2000</t>
  </si>
  <si>
    <t>I requested an extension until 1st January 2000, but my phone service got suspended anyway</t>
  </si>
  <si>
    <t>wont be able to pay on time, would appreciate if I could extend the current bill as late as possible</t>
  </si>
  <si>
    <t>Id like to request an extension on my current bill</t>
  </si>
  <si>
    <t>my bill is late, can I pay on 1st January 2000</t>
  </si>
  <si>
    <t>I need to extend this bill</t>
  </si>
  <si>
    <t>Im getting charged MONEYREDACTED extra each month</t>
  </si>
  <si>
    <t>payment extension</t>
  </si>
  <si>
    <t>are you able to tell me when my extension runs out</t>
  </si>
  <si>
    <t>do you get charged for requesting a payment extension?</t>
  </si>
  <si>
    <t>can I change my plan to the lower one</t>
  </si>
  <si>
    <t>account balance</t>
  </si>
  <si>
    <t>amount</t>
  </si>
  <si>
    <t>bill paid</t>
  </si>
  <si>
    <t>can you confirm the due date</t>
  </si>
  <si>
    <t>tell me if Im up to date with my internet and Fetch bills</t>
  </si>
  <si>
    <t>Id like to ask if I paid the bill or not</t>
  </si>
  <si>
    <t>Im still unable to access and see my account</t>
  </si>
  <si>
    <t>Ive paid my bill for MONEYREDACTED but its still showing that I owe this</t>
  </si>
  <si>
    <t>just paid my bill thats due today, but dont know why theres a late fee on there?</t>
  </si>
  <si>
    <t>how much do I owe you guys?</t>
  </si>
  <si>
    <t>can you tell me the due date for my next bill</t>
  </si>
  <si>
    <t>tell me how much I have owing on my phone and iPad</t>
  </si>
  <si>
    <t>can you tell me what Ive spent MONEYREDACTED out of my credit on</t>
  </si>
  <si>
    <t>BillDetailsRequest</t>
  </si>
  <si>
    <t>can I have my account restored</t>
  </si>
  <si>
    <t>think I have MONEYREDACTED owing, can I pay this next Tuesday</t>
  </si>
  <si>
    <t>wondering how much my next phone bill is going to be and when its due?</t>
  </si>
  <si>
    <t>how much will it cost to finalise one of my accounts</t>
  </si>
  <si>
    <t>just wondering how to tell if Ive paid my bill?</t>
  </si>
  <si>
    <t>it says my bill has been paid but the money hasnt been taken out?</t>
  </si>
  <si>
    <t>just wondering if theres any way that I can reduce my bill?</t>
  </si>
  <si>
    <t>wondering how much I owe on my device</t>
  </si>
  <si>
    <t>can you tell me if number sharing is activated on my account?</t>
  </si>
  <si>
    <t>I accidentally paid my bill twice and need a refund</t>
  </si>
  <si>
    <t>paid my bill but the app shows I still have to pay it</t>
  </si>
  <si>
    <t>wanted to see how much balance is remaining on my device</t>
  </si>
  <si>
    <t>Im not able to receive calls and send messages, but my bill is up to date?</t>
  </si>
  <si>
    <t>Id like to payout the balance owing on my handset</t>
  </si>
  <si>
    <t>I should pay MONEYREDACTED per month, but Ive just received my bill and it says MONEYREDACTED owed</t>
  </si>
  <si>
    <t>got messages from you, but the credit has NOT been applied to my account and its still saying I OWE a large bill</t>
  </si>
  <si>
    <t>want to add data free TV streaming, how much is it monthly?</t>
  </si>
  <si>
    <t>how do I find out when my next bill is due?</t>
  </si>
  <si>
    <t>how much would it be to connect an iPad to my account?</t>
  </si>
  <si>
    <t>I already paid and want to check if its done or not</t>
  </si>
  <si>
    <t>wondering if Im locked into anything?</t>
  </si>
  <si>
    <t>cant see how much I owe on my bill</t>
  </si>
  <si>
    <t>want to check I dont have anything owing</t>
  </si>
  <si>
    <t>seeking assurance that the credit amount will be returned before automatic payment is made</t>
  </si>
  <si>
    <t>Ive paid my account in full</t>
  </si>
  <si>
    <t>want to know how much I need to pay</t>
  </si>
  <si>
    <t>I paid, but it isnt showing in my account balance</t>
  </si>
  <si>
    <t>Im in credit by MONEYREDACTED, but still had money taken out of my account?</t>
  </si>
  <si>
    <t>DirectDebitClarify</t>
  </si>
  <si>
    <t>wondering how much money is left owing on my phone</t>
  </si>
  <si>
    <t>Id like to know when my next payment is due</t>
  </si>
  <si>
    <t>letting you know I paid the balance of my bill MONEYREDACTED today</t>
  </si>
  <si>
    <t>Id like a refund for the payment I made yesterday, for a MONEYREDACTED amount</t>
  </si>
  <si>
    <t>Ive made a payment but its not reflecting on my account</t>
  </si>
  <si>
    <t>Ive just paid the overdue amount</t>
  </si>
  <si>
    <t>Ive made payment on the overdue balance</t>
  </si>
  <si>
    <t>Ive paid my bill but its still appearing as owing in the app</t>
  </si>
  <si>
    <t xml:space="preserve">Ive paid the agreed MONEYREDACTED, the remaining amount was incorrectly billed and should be credited </t>
  </si>
  <si>
    <t>it hasnt come out of my account yet?</t>
  </si>
  <si>
    <t>it was due today and the money hasnt been debited</t>
  </si>
  <si>
    <t>wanting to double check my payment went through</t>
  </si>
  <si>
    <t>despite previous discussions, my outstanding balance has not been corrected</t>
  </si>
  <si>
    <t>my bill is due</t>
  </si>
  <si>
    <t xml:space="preserve">want to payout handset balance owing </t>
  </si>
  <si>
    <t>want to confirm my bill is paid, as I paid a few days ago but got a call saying its not?</t>
  </si>
  <si>
    <t>so I dont owe any bills</t>
  </si>
  <si>
    <t>I paid the bill but its not updated</t>
  </si>
  <si>
    <t>when is my next bill due</t>
  </si>
  <si>
    <t>will my account credit be automatically deduct when the next bill is due</t>
  </si>
  <si>
    <t>when does the bill have to be paid</t>
  </si>
  <si>
    <t>Id like to pay my bill</t>
  </si>
  <si>
    <t>need the BPay number to pay my phone bill</t>
  </si>
  <si>
    <t>can I pay via PayPal?</t>
  </si>
  <si>
    <t>send me the latest bill by mail</t>
  </si>
  <si>
    <t>have no bill updates on my app</t>
  </si>
  <si>
    <t>havent been receiving my bills via email</t>
  </si>
  <si>
    <t>Id like to link Spotify to my account</t>
  </si>
  <si>
    <t>asked to cancel my contract last month, however Im still receiving bills by mail and want to sort it out</t>
  </si>
  <si>
    <t>need help with my bill</t>
  </si>
  <si>
    <t>I want to pay out my whole contract</t>
  </si>
  <si>
    <t>when do i need to pay my last bill</t>
  </si>
  <si>
    <t>my next bill for September</t>
  </si>
  <si>
    <t>see bill</t>
  </si>
  <si>
    <t>would like to see if I could possibly lower my bill</t>
  </si>
  <si>
    <t>wondering when my mobile plan contract ends?</t>
  </si>
  <si>
    <t>how much do I have left to pay off on my contract</t>
  </si>
  <si>
    <t>wondering how much it will cost to buy out my phone?</t>
  </si>
  <si>
    <t>tell me the date that my contract ends?</t>
  </si>
  <si>
    <t>want to exit one of my plans</t>
  </si>
  <si>
    <t>wondering when my contract ends?</t>
  </si>
  <si>
    <t>how much will it be to pay out my contract early?</t>
  </si>
  <si>
    <t>how much would it cost to pay out my phone?</t>
  </si>
  <si>
    <t>I want to close the 3 numbers currently under my account</t>
  </si>
  <si>
    <t>provide me with the contract end dates for both mobile phones?</t>
  </si>
  <si>
    <t>how much do I have left to pay on my phone</t>
  </si>
  <si>
    <t>when does my plan finish and when can I upgrade my mobile handset?</t>
  </si>
  <si>
    <t>how long am I in contract for mobile broadband?</t>
  </si>
  <si>
    <t>want to know when my contract expires</t>
  </si>
  <si>
    <t>want to know when will my mobile plan end?</t>
  </si>
  <si>
    <t>Id like a payout figure for all of my services</t>
  </si>
  <si>
    <t>how long is left on my contract?</t>
  </si>
  <si>
    <t>Id like to get a new phone but my plan hasnt run out</t>
  </si>
  <si>
    <t>how much does it cost to pay out my phone</t>
  </si>
  <si>
    <t>finished my phone contract and only want to pay for my plan</t>
  </si>
  <si>
    <t>when does my current plan expire</t>
  </si>
  <si>
    <t>get late fee removed</t>
  </si>
  <si>
    <t>the amount for my loan phone still hasnt been taken of my account</t>
  </si>
  <si>
    <t>whats the 1.5 GB additional shared data charge for on my bill?</t>
  </si>
  <si>
    <t>my bill is higher than what I signed up for, Im on a MONEYREDACTED plan but my bill says MONEYREDACTED</t>
  </si>
  <si>
    <t>per our previous conversation, Id like to have the change number fee waived</t>
  </si>
  <si>
    <t>Ive been issued my mobile phone bill for next month in advance, is this the cycle for postpaid services?</t>
  </si>
  <si>
    <t>wondering if I can appeal my bill for last month</t>
  </si>
  <si>
    <t>why is my bill is so much more this month?</t>
  </si>
  <si>
    <t>I have incorrect charges on my bill!</t>
  </si>
  <si>
    <t>I was meant to be given MONEYREDACTED worth of credit, but dont see any record of it</t>
  </si>
  <si>
    <t>Id like to change my bill payment due date every month</t>
  </si>
  <si>
    <t>where in the terms does it say I need to pay for the first month, and why has a delivery charge been applied?</t>
  </si>
  <si>
    <t>want to know what my break contract fees are</t>
  </si>
  <si>
    <t>break that down for me</t>
  </si>
  <si>
    <t>received an SMS message saying I owe MONEYREDACTED but the app says my bill is MONEYREDACTED, whats happening?</t>
  </si>
  <si>
    <t>need to confirm roaming data is included in my plan</t>
  </si>
  <si>
    <t>Im in Canada and forgot to turn off my data roaming</t>
  </si>
  <si>
    <t>travel pack purchase wont go through</t>
  </si>
  <si>
    <t>travelling to Vietnam, is there a travel pack available?</t>
  </si>
  <si>
    <t>tell me how much my next phone bill is going to be and when its due?</t>
  </si>
  <si>
    <t>looking to talk to a manager or supervisor</t>
  </si>
  <si>
    <t>need to speak to someone about my account</t>
  </si>
  <si>
    <t>do you support eSIM on iPhone?</t>
  </si>
  <si>
    <t>want live chat</t>
  </si>
  <si>
    <t>discuss with a team member</t>
  </si>
  <si>
    <t>my account has an old abn, want to transfer it to my personal name</t>
  </si>
  <si>
    <t>wondering why I havent got my cheque yet, as its been 10 business days now?</t>
  </si>
  <si>
    <t>when can I trade up, next year or sooner?</t>
  </si>
  <si>
    <t>I was accepted for an extension, can my phone be reconnected?</t>
  </si>
  <si>
    <t>Ive been billed MONEYREDACTED and dont understand why</t>
  </si>
  <si>
    <t>Id like to payout this plan and change to another</t>
  </si>
  <si>
    <t>can you please enable VOLTE on my plan?</t>
  </si>
  <si>
    <t>need a payment extension until next Tuesday for the MONEYREDACTED owing</t>
  </si>
  <si>
    <t>need to remove a service number from my account</t>
  </si>
  <si>
    <t>want to change my Fetch TV to the kids package</t>
  </si>
  <si>
    <t>FetchTVServiceChange</t>
  </si>
  <si>
    <t>Id like to remove a mobile phone service from my bill</t>
  </si>
  <si>
    <t>who do I have MONEYREDACTED account charges on my bill this month?</t>
  </si>
  <si>
    <t>my request for an extension was declined, but I only need a few days and can pay 1st January 2000</t>
  </si>
  <si>
    <t>what are the excluded charges listed in red on my usage</t>
  </si>
  <si>
    <t>EntertainmentBoltonEnquire</t>
  </si>
  <si>
    <t>EntertainmentBoltonRequest</t>
  </si>
  <si>
    <t>BusinessDetailsChange</t>
  </si>
  <si>
    <t>I was sent a message some time ago about a credit to my account, but I cant see anything</t>
  </si>
  <si>
    <t>I got a message from you months ago about a refund of MONEYREDACTED back, but still havent received anything</t>
  </si>
  <si>
    <t>I cancelled my contract but havent been sent a final invoice</t>
  </si>
  <si>
    <t>I finished paying but its still showing I need to pay</t>
  </si>
  <si>
    <t>Ive setup direct debit but its saying my bill is overdue?</t>
  </si>
  <si>
    <t>I paid my bill days ago but it still shows I need to pay</t>
  </si>
  <si>
    <t>is it ok that i paid my bill in two transactions?</t>
  </si>
  <si>
    <t>I recently paid MONEYREDACTED on my account but it hasnt shown up</t>
  </si>
  <si>
    <t>just paid my bill and its still saying the money is owed</t>
  </si>
  <si>
    <t>Ive paid MONEYREDACTED but my account still says its overdue</t>
  </si>
  <si>
    <t>just paid my phone bill but its still saying i have to pay</t>
  </si>
  <si>
    <t>I topped up with credit last week but nothing seems to be updated or showing on my account</t>
  </si>
  <si>
    <t>Ive accidentally transferred funds to my phone bill, is there any way I can retrieve this money</t>
  </si>
  <si>
    <t>was wondering if I can split my phone bill and pay half the day its due</t>
  </si>
  <si>
    <t>is there a charge for getting a bill extension?</t>
  </si>
  <si>
    <t>PaymentExtendConditionsClarify</t>
  </si>
  <si>
    <t>why cant I get an extension on my bill</t>
  </si>
  <si>
    <t>BillEarlyComplain</t>
  </si>
  <si>
    <t>my bill shows that i have MONEYREDACTED amount when i have am paid MONEYREDACTED</t>
  </si>
  <si>
    <t>why was I charged a late fee on my current bill?</t>
  </si>
  <si>
    <t>i am still being charged MONEYREDACTED per month for mobile tv without consent</t>
  </si>
  <si>
    <t>I have a payment extension but was charged a late fee of MONEYREDACTED</t>
  </si>
  <si>
    <t>there are extra charges in my bill that shouldn’t be there</t>
  </si>
  <si>
    <t>I had an extension till 1st January 2000 but it shows that bill is overdue</t>
  </si>
  <si>
    <t>Ive been charged for an international SMS for which Id like to be provided the details</t>
  </si>
  <si>
    <t>I was told the problem would be fixed, but Ive been overcharged for data use yet again</t>
  </si>
  <si>
    <t>This month is free why have you sent me a bill</t>
  </si>
  <si>
    <t>I have sent numerous messages about being overcharged</t>
  </si>
  <si>
    <t>It seems to have an extra bill</t>
  </si>
  <si>
    <t>I seem to have been billed twice for my Fetch TV purchases</t>
  </si>
  <si>
    <t>i spoke to someone the other day who confirmed i shouldnt have been charged MONEYREDACTED for an international call to the UK</t>
  </si>
  <si>
    <t>I spoke with a person who assured me my latest bill would be reduced to MONEYREDACTED but it hasn’t</t>
  </si>
  <si>
    <t>why have i still been charged with late payment fees?</t>
  </si>
  <si>
    <t>I contacted someone last week and they said MONEYREDACTED would be taken off my phone bill but it hasn’t</t>
  </si>
  <si>
    <t>I would like my late fee waived</t>
  </si>
  <si>
    <t>I recently complained but Im still chasing up this extra charge every month, I want it removed permanently</t>
  </si>
  <si>
    <t>I spoke to one of your colleagues a few days ago, as Ive been debited MONEYREDACTED for my bill and want to dispute my data charges</t>
  </si>
  <si>
    <t>I just joined, why do i already have a bill to pay?</t>
  </si>
  <si>
    <t>why is my bill MONEYREDACTED when i was told Id have a credit this month</t>
  </si>
  <si>
    <t>my recent bill shows a text message charge to an international number on 1st January 2000 but my records do not show Ive sent that message</t>
  </si>
  <si>
    <t>why is my account showing MONEYREDACTED owing when it should be in credit by MONEYREDACTED</t>
  </si>
  <si>
    <t>request removal of late payment fee</t>
  </si>
  <si>
    <t>there are charges on this bill for a cancellation and subscription TV that should not be there</t>
  </si>
  <si>
    <t>I was told an incorrect charge on my bill from months ago would be removed but wasn’t</t>
  </si>
  <si>
    <t>why do i keep getting charged late fees ?</t>
  </si>
  <si>
    <t>why is my bill so high?</t>
  </si>
  <si>
    <t>Human Chat</t>
  </si>
  <si>
    <t>Bot Chat</t>
  </si>
  <si>
    <t>need to keep my old number with this plan</t>
  </si>
  <si>
    <t>I need to keep my old number</t>
  </si>
  <si>
    <t>can I get a proof of purchase receipt so that I can claim my free headphones</t>
  </si>
  <si>
    <t>can you provide me a payment plan for my overdue bill</t>
  </si>
  <si>
    <t>have a new sim but want to keep the old number</t>
  </si>
  <si>
    <t>i accidently topped up wrong phone instead of my own.</t>
  </si>
  <si>
    <t>Im advising of a payment i just made of MONEYREDACTED</t>
  </si>
  <si>
    <t>i just want to organize a payment plan for my over due bill</t>
  </si>
  <si>
    <t>have an overdue bill but am I able to create a payment plan?</t>
  </si>
  <si>
    <t>I had MONEYREDACTED credit in an account I closed down, and want to get it refunded</t>
  </si>
  <si>
    <t>is there any chance of being put on a payment plan?</t>
  </si>
  <si>
    <t>I just got a new sim and want to keep my old number</t>
  </si>
  <si>
    <t>I need help getting a payment plan or longer time to pay my bill</t>
  </si>
  <si>
    <t>I wanna let you know that I paid my bills last night</t>
  </si>
  <si>
    <t>I wanted to let you know that I paid MONEYREDACTED for my account</t>
  </si>
  <si>
    <t>I made a MONEYREDACTED payment just now</t>
  </si>
  <si>
    <t>I need my payment plan reinstated</t>
  </si>
  <si>
    <t>I'm financially struggling wanting to set up payment plan</t>
  </si>
  <si>
    <t>i need to set up a payment plan for my overdue bill</t>
  </si>
  <si>
    <t>It says my bill is now overdue, but I received an extension yesterday</t>
  </si>
  <si>
    <t>I received a bill extension, but havent received a confirmation text and was wondering if its extended</t>
  </si>
  <si>
    <t>I need help setting up a payment plan for my outstanding bill</t>
  </si>
  <si>
    <t>I want to use my number with a microsim on a new phone</t>
  </si>
  <si>
    <t>I have trouble paying bill things are a bit tight so was hoping to work out a payment plan</t>
  </si>
  <si>
    <t>i have trouble paying bill things are a bit tight so was hoping to work out a payment plan</t>
  </si>
  <si>
    <t>i want my reciept for my mobile</t>
  </si>
  <si>
    <t>Id like to know the status of a refund request</t>
  </si>
  <si>
    <t>I would like to request for a payment plan for my latest bill</t>
  </si>
  <si>
    <t>Id like to report a payment</t>
  </si>
  <si>
    <t xml:space="preserve">Can I sort out payment plan </t>
  </si>
  <si>
    <t>Can you clarify on my payment extension as it says Im overdue?</t>
  </si>
  <si>
    <t>Ive paid my bill against the wrong account</t>
  </si>
  <si>
    <t>I was granted a payment extension to 1st January 2000 but received a text now saying its overdue</t>
  </si>
  <si>
    <t>My bill was extended to 1st January 2000, but it still hasnt updated on My Account or the App?</t>
  </si>
  <si>
    <t>I cant afford to pay my phone bill, so can I go on a payment plan for MONEYREDACTED</t>
  </si>
  <si>
    <t>just letting you know i've paid my outstanding bill</t>
  </si>
  <si>
    <t>my old number expired, are you able to get it back?</t>
  </si>
  <si>
    <t>the app states that Im unable to extend a payment, but I got a text message saying I have an extension due on 1st January 2000</t>
  </si>
  <si>
    <t>can you check if my number is still exists or not</t>
  </si>
  <si>
    <t>NA</t>
  </si>
  <si>
    <t>OnpremiseService</t>
  </si>
  <si>
    <t>Routing NLU Performance Evaluations</t>
  </si>
  <si>
    <t>14th Oct</t>
  </si>
  <si>
    <t>Precision</t>
  </si>
  <si>
    <t>Recall</t>
  </si>
  <si>
    <t>Proposed hyperparameters</t>
  </si>
  <si>
    <t>Intent</t>
  </si>
  <si>
    <t>TP</t>
  </si>
  <si>
    <t>FN</t>
  </si>
  <si>
    <t>FP</t>
  </si>
  <si>
    <t>TN</t>
  </si>
  <si>
    <t>Weight</t>
  </si>
  <si>
    <t>5, 0.4</t>
  </si>
  <si>
    <t>5, 0.6</t>
  </si>
  <si>
    <t>8, 0.3</t>
  </si>
  <si>
    <t>F1</t>
  </si>
  <si>
    <t>Accuracy</t>
  </si>
  <si>
    <t>Test Set Count</t>
  </si>
  <si>
    <t>Mean Confidence</t>
  </si>
  <si>
    <t>WISF</t>
  </si>
  <si>
    <t>Count FB</t>
  </si>
  <si>
    <t>Min acceptable train</t>
  </si>
  <si>
    <t>Threshold</t>
  </si>
  <si>
    <t>Number of models</t>
  </si>
  <si>
    <t>Known out of scope intents (so handed over)</t>
  </si>
  <si>
    <t>Fall Back (Unkown out of scope intents)</t>
  </si>
  <si>
    <t>Total</t>
  </si>
  <si>
    <t>Weighted average (excl HO)</t>
  </si>
  <si>
    <t>Unweighted average (excl HO)</t>
  </si>
  <si>
    <t>Unweighted average (incl HO)</t>
  </si>
  <si>
    <t>Fallbacks</t>
  </si>
  <si>
    <t>FB 0.6</t>
  </si>
  <si>
    <t>FB 0.5</t>
  </si>
  <si>
    <t>FB 0.4</t>
  </si>
  <si>
    <t>FB 0.3</t>
  </si>
  <si>
    <t>Bucketing accuracy</t>
  </si>
  <si>
    <t>Summary for review</t>
  </si>
  <si>
    <r>
      <rPr>
        <b/>
        <sz val="10"/>
        <rFont val="Arial"/>
        <family val="2"/>
      </rPr>
      <t>Precision</t>
    </r>
    <r>
      <rPr>
        <sz val="10"/>
        <rFont val="Arial"/>
        <family val="2"/>
      </rPr>
      <t xml:space="preserve"> (% of time when we say think it is Intent X, that it actually is)</t>
    </r>
  </si>
  <si>
    <r>
      <rPr>
        <b/>
        <sz val="10"/>
        <rFont val="Arial"/>
        <family val="2"/>
      </rPr>
      <t xml:space="preserve">Recall </t>
    </r>
    <r>
      <rPr>
        <sz val="10"/>
        <rFont val="Arial"/>
        <family val="2"/>
      </rPr>
      <t>(% of time that when a user asks intent X, that we pick it up correctly)</t>
    </r>
  </si>
  <si>
    <t>Key intent changes (Precision):</t>
  </si>
  <si>
    <t>Key intent changes (Recall):</t>
  </si>
  <si>
    <t>I want to have my email in my account, but it still not in the app</t>
  </si>
  <si>
    <t>can I have the sim card cancelled?</t>
  </si>
  <si>
    <t>dont need the sim anymore, am I able to stop it</t>
  </si>
  <si>
    <t>I want to cancel the sim card</t>
  </si>
  <si>
    <t>EsimActivate</t>
  </si>
  <si>
    <t>I have a Samsung watch with esim, and want to get it turned on?</t>
  </si>
  <si>
    <t>I would like to have esim activated on my iPhone</t>
  </si>
  <si>
    <t>EsimEnquire</t>
  </si>
  <si>
    <t>wondering how I can use the esim service on my iPhone?</t>
  </si>
  <si>
    <t>my phone is asking for the sim network unlock code?</t>
  </si>
  <si>
    <t>Im trying to activate my sim but it says its locked</t>
  </si>
  <si>
    <t>I tried to activate my sim but it says its locked and cant be activated</t>
  </si>
  <si>
    <t>I would like to know about Basic Plan</t>
  </si>
  <si>
    <t>just wondering what other sim plans you offer?</t>
  </si>
  <si>
    <t>the new sim I got yesterday did not activate in 24 hours</t>
  </si>
  <si>
    <t>my mobile is showing that the sim isnt active</t>
  </si>
  <si>
    <t>Need to recharge sim I purchased from coles</t>
  </si>
  <si>
    <t>theres supposed to be MONEYREDACTED credit on my new sim card but I havent received it</t>
  </si>
  <si>
    <t>assist me with activating my sim</t>
  </si>
  <si>
    <t>Can you help me activate my sim?</t>
  </si>
  <si>
    <t>I activated a sim yesterday, and it said it would be active today</t>
  </si>
  <si>
    <t>i already actived the sim card on this morning. but it still not working.</t>
  </si>
  <si>
    <t>my new sim is on the wrong plan</t>
  </si>
  <si>
    <t>can I use my new sim with my previous phone number</t>
  </si>
  <si>
    <t>Im in the process of activating a new sim card</t>
  </si>
  <si>
    <t>I want to get a new sim with the same number</t>
  </si>
  <si>
    <t>just tried to activate my prepaid sim but the system went down</t>
  </si>
  <si>
    <t>I can not activate the replacement sim for my number</t>
  </si>
  <si>
    <t>I got a new sim card number, but after 10 hours its still not working</t>
  </si>
  <si>
    <t>I have a new sim and it is not yet activated</t>
  </si>
  <si>
    <t>I tried to activate a prepaid sim online but its still not working</t>
  </si>
  <si>
    <t>I got this sim card yesterday, and it isnt activated yet</t>
  </si>
  <si>
    <t>I had a faulty prepaid sim, and Im trying to activate my new replacement sim</t>
  </si>
  <si>
    <t>why is my number not yet activated?</t>
  </si>
  <si>
    <t>I had trouble activating a new sim</t>
  </si>
  <si>
    <t>I have a postpaid sim that needs to be activated</t>
  </si>
  <si>
    <t>Im having a problem with the step by step guide to activate my sim card</t>
  </si>
  <si>
    <t>I purchased and activated a sim card yesterday, but still cant connect with it</t>
  </si>
  <si>
    <t>Ive been trying to activate a new sim, but it wont let me progress through the steps</t>
  </si>
  <si>
    <t>Ive tried a few times to register my new sim, however your site keeps crashing</t>
  </si>
  <si>
    <t>I want to activate my sim</t>
  </si>
  <si>
    <t>I need help activating a sim that I got yesterday, as I was told it would take an hour to activate</t>
  </si>
  <si>
    <t>I purchased a phone with a new sim, but it hasnt been activated</t>
  </si>
  <si>
    <t>I purchased a new number with MONEYREDACTED credit, and was told I can just put in the new sim and get going</t>
  </si>
  <si>
    <t>I received my sim but the number hasnt been activated, so just want to know when I can start using it</t>
  </si>
  <si>
    <t>i registered my sim yesterday and was supposed to be active today.</t>
  </si>
  <si>
    <t>I asked for sim activation yesterday, but have not been done yet</t>
  </si>
  <si>
    <t>I tried to activate my sim for last few hours but it didn't work</t>
  </si>
  <si>
    <t>I want to activate my pre paid sim card</t>
  </si>
  <si>
    <t>I was told activation would occur within 4 hours of setting up a new SIM</t>
  </si>
  <si>
    <t>I would like activate my sim</t>
  </si>
  <si>
    <t>Im trying to make my new SIM card work</t>
  </si>
  <si>
    <t>I'm trying to set up a sim online, but it doesn't work</t>
  </si>
  <si>
    <t>Im trying to activate my sim, and i called for help but nothing has worked</t>
  </si>
  <si>
    <t>It still says my SIM is not provisioned</t>
  </si>
  <si>
    <t>my sim card was activated yesterday at the store, how much longer will it take to work</t>
  </si>
  <si>
    <t>wanna activate my sim</t>
  </si>
  <si>
    <t>what number can I call to activate my sim</t>
  </si>
  <si>
    <t>I purchased a MONEYREDACTED sim, but after recharging I have no credit</t>
  </si>
  <si>
    <t>I purchased a MONEYREDACTED recharge voucher yesterday and need help</t>
  </si>
  <si>
    <t>I recharged but am not able to use it, the MONEYREDACTED is already charged on my card but every time I try texting it says Im out of credit</t>
  </si>
  <si>
    <t>I talked to someone about my recharge, but my service hasnt been recharged yet</t>
  </si>
  <si>
    <t>it wont let me recharge my phone</t>
  </si>
  <si>
    <t>my long expiry prepaid will finish soon, how much is the smallest recharge to keep this mobile number?</t>
  </si>
  <si>
    <t>wondering why I cant buy recharge credit with my card</t>
  </si>
  <si>
    <t>Im getting an error when trying to recharge using my credit card</t>
  </si>
  <si>
    <t>had my phone stolen while overseas, and need a sim replacement</t>
  </si>
  <si>
    <t>I require a SIM swap for my mobile broadband service</t>
  </si>
  <si>
    <t>Im trying to replace a sim through my account, but it wont let me select that option</t>
  </si>
  <si>
    <t>Im trying to replace my sim due to my old one failing</t>
  </si>
  <si>
    <t>what day can I upgrade my phone plan</t>
  </si>
  <si>
    <t>how long I have left on my contract</t>
  </si>
  <si>
    <t>I want to take up a sim only plan can you help</t>
  </si>
  <si>
    <t>Am I eligible to switch over or if you have any offer after 6 months of current contract</t>
  </si>
  <si>
    <t>what plan should i upgrade to receive extra data</t>
  </si>
  <si>
    <t>am I eligible for a new phone through my plan?</t>
  </si>
  <si>
    <t>can I pay small amounts of my bill in a row</t>
  </si>
  <si>
    <t>could I cancel my order, as I thought mobile TV streaming was free but then got a text message that its processing and MONEYREDACTED a month</t>
  </si>
  <si>
    <t>does the contract transfer if I request a service relocation?</t>
  </si>
  <si>
    <t>I have already set up direct debit for paying my bill but I keep getting messages its overdue</t>
  </si>
  <si>
    <t xml:space="preserve">I have set up a direct debit to pay my monthly bill but today I have received a message saying my bill is overdue </t>
  </si>
  <si>
    <t>I ordered a new phone and upgraded plan yesterday, but is there any way to change or cancel my original order?</t>
  </si>
  <si>
    <t>I requested an extension but my bill is overdue when it is not past the extension date</t>
  </si>
  <si>
    <t>I was asking to add 10GB to my current plan</t>
  </si>
  <si>
    <t>I would like to have more time to pay my phone bill</t>
  </si>
  <si>
    <t>Id like to enquire about the cost of paying out my current phone plan</t>
  </si>
  <si>
    <t>Im getting calls to pay my bill however I got an extension till 1st January 2000</t>
  </si>
  <si>
    <t>Im trying to set up call diversions to my phone</t>
  </si>
  <si>
    <t>I have been trying desperately to close my contract, I am unable to make use of the services</t>
  </si>
  <si>
    <t>just checked my bill and it says I owe over MONEYREDACTED when I have direct debit set up?</t>
  </si>
  <si>
    <t>make a credit card bill payment</t>
  </si>
  <si>
    <t>my bill is overdue and i cannot pay it yet, is there any chance i can have an extension till next thursday when i get paid?</t>
  </si>
  <si>
    <t>my bill is overdue and I need more time to pay the full amount by the 1st January 2000</t>
  </si>
  <si>
    <t>my shared data has run out and Im getting notifications saying Ive used 1GB and more has been added, but thats not possible when my devices and internet are turned off</t>
  </si>
  <si>
    <t>Im very disappointed to be treated like this by the tech support and billing teams</t>
  </si>
  <si>
    <t>on what date, i am able to upgrade my mobile phone.</t>
  </si>
  <si>
    <t>I was wondering why my bill is MONEYREDACTED over what I normally pay</t>
  </si>
  <si>
    <t>I'm trying to update old number of mine in my account as I have got my new number</t>
  </si>
  <si>
    <t>I have put in the wrong email address in my account</t>
  </si>
  <si>
    <t>Can I request change of address from the account?</t>
  </si>
  <si>
    <t>help me make some changes to my account</t>
  </si>
  <si>
    <t>can you update the name title for myself?</t>
  </si>
  <si>
    <t>how do I update and change my name?</t>
  </si>
  <si>
    <t>I have a phone number thats not attached to my online account</t>
  </si>
  <si>
    <t>Ive been trying to update my address online to a new mailing address, but it hasnt worked after many attempts?</t>
  </si>
  <si>
    <t>I updated my address, but am still being sent bills to the old address, can you change the address</t>
  </si>
  <si>
    <t>I just changed my plan but the delivery address is wrong in my account can you change</t>
  </si>
  <si>
    <t>my current address has changed, and I need a new bill under it</t>
  </si>
  <si>
    <t>I need a bill with my new address on it</t>
  </si>
  <si>
    <t>I recently changed address, and want to get my bill with the new updated one, as its still showing my old address on it</t>
  </si>
  <si>
    <t>I would like to change my billing address and get a copy of the bill with the new address</t>
  </si>
  <si>
    <t>I want to change my login email</t>
  </si>
  <si>
    <t>Ive just updated my address but it wont let me put in a unit number</t>
  </si>
  <si>
    <t>change my address</t>
  </si>
  <si>
    <t>There is change in my account details how do I update it?</t>
  </si>
  <si>
    <t>can you confirm if my account is on hold at the moment?</t>
  </si>
  <si>
    <t>can you tell me if the account is under my name?</t>
  </si>
  <si>
    <t>I need a new verification email sent to my email so I can confirm it is the correct email address</t>
  </si>
  <si>
    <t>can you add my mobile to my home phone and broadband services listed in my account</t>
  </si>
  <si>
    <t>I need my account number for insurance purposes</t>
  </si>
  <si>
    <t>my bill has the wrong owner name, it should be under another name</t>
  </si>
  <si>
    <t>can I link a family members account to my own account?</t>
  </si>
  <si>
    <t>can I put my fiance on the account, so he is able to call and talk about our account</t>
  </si>
  <si>
    <t>how much does it cost to process a change of ownership for a prepaid mobile</t>
  </si>
  <si>
    <t>I have 2 mobile services attached to my account, but one is for a family member who Id like to set up with their own account?</t>
  </si>
  <si>
    <t>I would like like to transfer the contact under others name</t>
  </si>
  <si>
    <t>I would like her account to be put under her name</t>
  </si>
  <si>
    <t>I would like to transfer my contract over to my wife</t>
  </si>
  <si>
    <t>Can I change my phone plan into someone else's name?</t>
  </si>
  <si>
    <t>I can’t seem to make a account?</t>
  </si>
  <si>
    <t>I can't seem to make a account?</t>
  </si>
  <si>
    <t>i want to register my account for my 4g wifi modem prepaid sim</t>
  </si>
  <si>
    <t>how do I get another fetch remote?</t>
  </si>
  <si>
    <t xml:space="preserve">I have completed an online order. However, the system has automatically updated to a different address. </t>
  </si>
  <si>
    <t>I just placed an order and i submitted without placing the discount code. can I cancel and re-order?</t>
  </si>
  <si>
    <t>OrderAddressChange</t>
  </si>
  <si>
    <t>i request to redirect my delivery can you check status</t>
  </si>
  <si>
    <t>Am I able to cancel my plan and order the 24 month phone and SIM?</t>
  </si>
  <si>
    <t>I would like to cancel an order</t>
  </si>
  <si>
    <t xml:space="preserve">I need to cancel an order I made yesterday </t>
  </si>
  <si>
    <t>my connection date is scheduled today. However I need to cancel this.</t>
  </si>
  <si>
    <t>I ordered again, but then I got a temporary order number, is that confirmed</t>
  </si>
  <si>
    <t>OrderConfirmationClarify</t>
  </si>
  <si>
    <t>preordered a phone and am not sure if more than one order has been placed</t>
  </si>
  <si>
    <t>wanted to know when my order will be confirmed</t>
  </si>
  <si>
    <t>I was wanting to get an update on my handset order</t>
  </si>
  <si>
    <t>I wana ask about my order with reference number</t>
  </si>
  <si>
    <t>just wondered if you can help me to track my item</t>
  </si>
  <si>
    <t>I wanted to see the progress of my order</t>
  </si>
  <si>
    <t xml:space="preserve">I made a pre-order a while ago, and I was just wondering if I could get a specific timeframe for dispatch. </t>
  </si>
  <si>
    <t>i have made an order of a phone last week</t>
  </si>
  <si>
    <t>Can you know what's happening with my order. I have Order no.</t>
  </si>
  <si>
    <t>why it's taking so long to process my order which I purchased</t>
  </si>
  <si>
    <t>I am waiting for a delivery from you today for my new product</t>
  </si>
  <si>
    <t>this chat is regarding track number</t>
  </si>
  <si>
    <t>i just wanted to check the status of my order.</t>
  </si>
  <si>
    <t>i want to track my internet connecting order number</t>
  </si>
  <si>
    <t>I just wanted to check the tracking number  for my order.  it doesn't seem to work, and apparently my order left the warehouse.</t>
  </si>
  <si>
    <t>i bought the phone pre paid mobile off you guys and i haven't recieved no email on what day has been shipped out</t>
  </si>
  <si>
    <t>I have a phone on the way and dont have a tracking number to find out if its on the way</t>
  </si>
  <si>
    <t>I just wanted an update on a order for the new phone.</t>
  </si>
  <si>
    <t>PlanChange</t>
  </si>
  <si>
    <t>Prod hyperparameters</t>
  </si>
  <si>
    <t>Intent Weight 
(based on random sample of 218 live utterances)</t>
  </si>
  <si>
    <t>5, 0.5</t>
  </si>
  <si>
    <t>Heldout set WISF- Note: Low samples for some intents makes WISF much lower than baseline</t>
  </si>
  <si>
    <t>hi i'm inquiring about my recent  bill.</t>
  </si>
  <si>
    <t>i'm inquiring about my recent  bill.</t>
  </si>
  <si>
    <t>Hi Albert. Thanks! I hope you’re well. I was hoping to get an update on when my recent  order will be recieved.</t>
  </si>
  <si>
    <t>I was hoping to get an update on when my recent  order will be recieved.</t>
  </si>
  <si>
    <t>give me an update on when my recent  order will be received?</t>
  </si>
  <si>
    <t>i am unable to see my bills in my  app</t>
  </si>
  <si>
    <t>when i tried to create my  account and reache the vertication step i can't pass it</t>
  </si>
  <si>
    <t>there is issue to login into  account</t>
  </si>
  <si>
    <t>trying to recover my password for , not working, says it's unavailable every time?</t>
  </si>
  <si>
    <t>i'm having trouble logging into the my  app</t>
  </si>
  <si>
    <t>i'm having trouble logging in to my  account</t>
  </si>
  <si>
    <t>Hello. I am waiting for a delivery from you today for my new sim and I have had this message from you. I have been working by my front door and nobody has come. We missed you, so we left your order 0506278064 from  at your delivery address. For more info on setting up your service visit</t>
  </si>
  <si>
    <t xml:space="preserve">hello, i'm going to cut right to the point here; this is the 3rd time i've contacted  about this issue and i'm still incredibly certain the issue is the modem and not the connection. i have power cycled the modem, i have used the reset button on the </t>
  </si>
  <si>
    <t xml:space="preserve">i'm going to cut right to the point here; this is the 3rd time i've contacted  about this issue and i'm still incredibly certain the issue is the modem and not the connection. i have power cycled the modem, i have used the reset button on the </t>
  </si>
  <si>
    <t>i have just sent my phone off to be fixed for the second time the first time they said nothing was wrong but when i got it back the same issue remained so i just want  to know this time they can either fix it, give me a replacement phone or i would l</t>
  </si>
  <si>
    <t>Hi I recently took out a new contract but my bills are for far more than was negotiated. I had been told this wouldnt happen as an  person said he would watch my bills personally.</t>
  </si>
  <si>
    <t>I cant seem to find my username for my  account</t>
  </si>
  <si>
    <t>CredentialType:Account</t>
  </si>
  <si>
    <t>I cant seem to find my username for my &lt; account&gt;</t>
  </si>
  <si>
    <t>I’d like to access online account. Used the  app before. Can’t get in. My name isMarcelle Muller. Tried to register again and they addressed my son Kyle</t>
  </si>
  <si>
    <t xml:space="preserve">I’d like to access online account. Used the &lt; app&gt; before. Can’t get in. </t>
  </si>
  <si>
    <t xml:space="preserve">I’d like to access online account. Used the  app before. Can’t get in. </t>
  </si>
  <si>
    <t>I'd like to access online account. Used the  app before. Can't get in.</t>
  </si>
  <si>
    <t>I am trying to view my bills in  My Account I can login but my mobile numbers is not eligible for My Account Registration???</t>
  </si>
  <si>
    <t xml:space="preserve">I am trying to view my bills in  My Account </t>
  </si>
  <si>
    <t>I am trying to view my bills in  My Account</t>
  </si>
  <si>
    <t>Hey i need help changing my my  password its not working</t>
  </si>
  <si>
    <t>i need help changing my my  password its not working</t>
  </si>
  <si>
    <t>Hi Merissa I am trying to log in to my  account to change my credit card number. It keeps coming up my email address is not valid even tho I get my bills emailed to me bia that</t>
  </si>
  <si>
    <t>I am trying to log in to my &lt; account&gt; to change my credit card number.</t>
  </si>
  <si>
    <t>I am trying to log in to my  account to change my credit card number.</t>
  </si>
  <si>
    <t xml:space="preserve">Hi where do i get my  credentials from. I am new to </t>
  </si>
  <si>
    <t xml:space="preserve">where do i get my  credentials from. I am new to </t>
  </si>
  <si>
    <t>Hi Zeki, i am just wanting to know what my log in creditonals are for the  app</t>
  </si>
  <si>
    <t>i am just wanting to know what my log in creditonals are for the &lt; app&gt;</t>
  </si>
  <si>
    <t>i am just wanting to know what my log in creditonals are for the  app</t>
  </si>
  <si>
    <t>When you go on an iPhone plan is the phone locked to the  network</t>
  </si>
  <si>
    <t>When you go on an &lt;iPhone&gt; plan is the phone locked to the  network</t>
  </si>
  <si>
    <t>i can't remember my username and password for  account</t>
  </si>
  <si>
    <t>hi , just beed to add knowledge from my  tv but i forgot my password</t>
  </si>
  <si>
    <t>just beed to add knowledge from my  tv but i forgot my password</t>
  </si>
  <si>
    <t>i'm trying to activate a  sim and it won't work</t>
  </si>
  <si>
    <t>I'm trying to activate an  sim but it won't work</t>
  </si>
  <si>
    <t>i am an  tv customer and i want to order a ppv boxing fight that is on tomorrow. i tried calling the 133937 number but it said there are no service teams available</t>
  </si>
  <si>
    <t>i am an  tv customer and i want to order a ppv boxing fight that is on tomorrow.</t>
  </si>
  <si>
    <t>Just had a question about my data usage on my  app</t>
  </si>
  <si>
    <t>i have a service with virgin - ive just received my new phone from  as virgin is no longer available. i went to activate my sim but it says it is locked and cannot be activated</t>
  </si>
  <si>
    <t>i have a cell phone and need a mobile plan for it can i use  just for that?</t>
  </si>
  <si>
    <t>i currently have a mobile plan with  and want to end the contract - it's due to finish in march xxx and take up a sim only plan with .</t>
  </si>
  <si>
    <t>i would like to cancel  sport from my account</t>
  </si>
  <si>
    <t>PerkEnquire</t>
  </si>
  <si>
    <t>hi, i recently changed my phone plan and upgraded at the same time i changed ownership and now i can not log into my  app on my phone?</t>
  </si>
  <si>
    <t>i recently changed my phone plan and upgraded at the same time i changed ownership and now i can not log into my  app on my phone?</t>
  </si>
  <si>
    <t>Hi, I was told from a worker in the  store that my 12 month son only plan is up today. I would like to now go on the $36 sim only offer that expires today. But it won’t allow me to do it?</t>
  </si>
  <si>
    <t>no internet. i've cycled a few times and still nothing.  modem is litten up, but the "online" light is not on</t>
  </si>
  <si>
    <t>can i use my own fetch mighty box on the $65  plan?</t>
  </si>
  <si>
    <t>i would like to know.abt  plan $xxx.25 incl samsung s9 over 24.mths</t>
  </si>
  <si>
    <t>i would like to know about  plan including samsung s9 over 24 months</t>
  </si>
  <si>
    <t>i would like to know.abt  plan incl samsung s9 over 24 months</t>
  </si>
  <si>
    <t>Hi I was meant to have someone come to my house yesterday or call me and nobody ever came I have had slow internet for awhile now and have contacted  several times it’s getting ridiculous</t>
  </si>
  <si>
    <t>I have had slow internet for awhile now and have contacted  several times</t>
  </si>
  <si>
    <t>hi jacky. i am hoping you can please help me activate a new sim with my previous phone number which is being held for me by  since it expired</t>
  </si>
  <si>
    <t>i am hoping you can please help me activate a new sim with my previous phone number which is being held for me by  since it expired</t>
  </si>
  <si>
    <t>hey im jst wondering how do i charge my limit for my  billing account</t>
  </si>
  <si>
    <t>im jst wondering how do i charge my limit for my  billing account</t>
  </si>
  <si>
    <t>Hi. I’ve recently had my number reactivated as I lost my phone and they paused the number.  just gave me a new phone as I ordered a new one. I can only receive and send texts, my phone internet is not working and I can’t make or receive calls. How do I go about this ?</t>
  </si>
  <si>
    <t>had my number reactivated as I lost my phone and they paused the number.  just gave me a new phone as I ordered a new one. I can only receive and send texts, my phone internet is not working and I can’t make or receive calls.</t>
  </si>
  <si>
    <t>had my number reactivated as I lost my phone and they paused the number.  just gave me a new phone as I ordered a new one. I can only receive and send texts, my phone internet is not working and I can't make or receive calls.</t>
  </si>
  <si>
    <t>On ~16 September XXX I activated the "Mobile TV Streaming" offer from the  app, which advertised itself to me as $0 per month. You have now charged me $5 per month for it, for two different months. I would like those charges refunded, and the price corrected to what you offered. If I check the app now, today, the Mobile TV streaming page still showing that it\'s $0.</t>
  </si>
  <si>
    <t>hi yale, my contract should be up on my plan now and i want to switch providers. just wanted to find out what i need to do to cancel my contract with ?</t>
  </si>
  <si>
    <t>my contract should be up on my plan now and i want to switch providers. just wanted to find out what i need to do to cancel my contract with ?</t>
  </si>
  <si>
    <t xml:space="preserve">Hi I was wondering what deals we’re available to me because I’m switching from virgin to </t>
  </si>
  <si>
    <t xml:space="preserve">what deals we’re available to me because I’m switching from virgin to </t>
  </si>
  <si>
    <t xml:space="preserve">what deals we're available to me because I'm switching from virgin to </t>
  </si>
  <si>
    <t>i want to use my  number on a new microsim card on a new iphone</t>
  </si>
  <si>
    <t>Hi I was just going through my yes  app, and noticed that the mobile tv streaming extra was $0 so I thought I would add it. However straight away I got an text message saying the order is processing and that it is $5 a month. Could I please cancel this as I thought it was free as per the app states</t>
  </si>
  <si>
    <t>I was just going through my yes  app, and noticed that the &lt;mobile tv streaming&gt; extra was $0 so I thought I would add it. However straight away I got an text message saying the order is processing and that it is $5 a month. Could I please cancel this as I thought it was free as per the app states</t>
  </si>
  <si>
    <t>I have signed up with  a few weeks ago and ever since I have been having some trouble reviewing texts from some people! Can you help me</t>
  </si>
  <si>
    <t>Hi. I was just wondering if you would be able to help me with a question. I have set up direct debit for my bill but it has not come out. I then got an email from  telling me my bill was overdue so I tried paying with my debit card but it was declined?? Can you help me with why or how I can actually pay this bill??</t>
  </si>
  <si>
    <t>Hi, Iam out of contract with  and looking to upgrade, been with  for 8 yrs.</t>
  </si>
  <si>
    <t>Iam out of contract with  and looking to upgrade, been with  for 8 yrs.</t>
  </si>
  <si>
    <t>Hi, I'm currently with Virgin and am looking to transfer my current plan into an  plan using the offer made to virgin holders, do I have to do that online or am I able to make the transfer in store?</t>
  </si>
  <si>
    <t>am looking to transfer my current plan into an  plan using the offer made to virgin holders</t>
  </si>
  <si>
    <t>hi gerald can i know the plans  have for iphone x</t>
  </si>
  <si>
    <t>can i know the plans  have for iphone x</t>
  </si>
  <si>
    <t>can i pause my  plan for two months?</t>
  </si>
  <si>
    <t>hi brenda i was just in  store and they told me i can change my plan to the 30gb for $35 per month sim plan but to talk to live chat to activate this</t>
  </si>
  <si>
    <t>i was just in  store and they told me i can change my plan to the 30gb for $35 per month sim plan but to talk to live chat to activate this</t>
  </si>
  <si>
    <t>I was told at the  store that I can change to the 30GB for MONEYREDACTED per month plan</t>
  </si>
  <si>
    <t xml:space="preserve">Hi Terry, honestly I am extremely disappointed by my service of internet I am getting from </t>
  </si>
  <si>
    <t xml:space="preserve">I am extremely disappointed by my service of internet I am getting from </t>
  </si>
  <si>
    <t xml:space="preserve">Hi i would like to stop services fron today by </t>
  </si>
  <si>
    <t xml:space="preserve">i would like to stop services fron today by </t>
  </si>
  <si>
    <t xml:space="preserve">I’m wanting to cancel my contract with </t>
  </si>
  <si>
    <t xml:space="preserve">I'm wanting to cancel my contract with </t>
  </si>
  <si>
    <t>My nbn modem and  modem have been installed but the wifi network is not displaying</t>
  </si>
  <si>
    <t>my  nbn modem has been installed, but the wifi network is not displaying</t>
  </si>
  <si>
    <t>my nbn still isn't fixed, i contacted  yesterday about my connection being no where nears the 100mbps that im being charged for</t>
  </si>
  <si>
    <t>I've been having trouble setting up my  webmail. It said I should get in contact with support if your account number starts with 62.</t>
  </si>
  <si>
    <t>I've been having trouble setting up my  &lt;webmail&gt;. It said I should get in contact with support if your account number starts with 62.</t>
  </si>
  <si>
    <t>i just had my internet connected however when i open safari i am directed to an  page asking for my username and password</t>
  </si>
  <si>
    <t>i've just moved house (today) and am trying to organise internet/nbn. i already have plan and equipment with  but now at this new house the connection is different</t>
  </si>
  <si>
    <t>hi i contacted  yesterday about my new broadband not working after having it connected two days ago they said there?s a glitch in the area</t>
  </si>
  <si>
    <t>i contacted  yesterday about my new broadband not working after having it connected two days ago they said there?s a glitch in the area</t>
  </si>
  <si>
    <t>i contacted  yesterday about my new broadband not working after having it connected two days ago they said there is a glitch in the area</t>
  </si>
  <si>
    <t>need  et net password and email address to connect internet i wasnt sent on</t>
  </si>
  <si>
    <t>Hi there I recently joined (moved over) to  and my voicemail doesn’t work</t>
  </si>
  <si>
    <t>I recently joined (moved over) to  and my voicemail doesn’t work</t>
  </si>
  <si>
    <t>I recently joined (moved over) to  and my voicemail doesn't work</t>
  </si>
  <si>
    <t>hi slade just tried to activate my  but still haven't received my password</t>
  </si>
  <si>
    <t>just tried to activate my  but still haven't received my password</t>
  </si>
  <si>
    <t>just tried to activate my  account, but still havent received my password</t>
  </si>
  <si>
    <t>AppAccess</t>
  </si>
  <si>
    <t>I’m just trying to use the  app to check my usage but I keep getting asked for my order number for tracking. I already have received it and just want to log in to use the app</t>
  </si>
  <si>
    <t>i purchased this new number for my child with 15$ and the  girl said just put in the new sim and your good to go</t>
  </si>
  <si>
    <t>I actually bought a phone on a plan the other day. I ported my old number from amaysim to  and my phone says the the Sim is not provisioned</t>
  </si>
  <si>
    <t>I ported my old number from &lt;amaysim&gt; to  and my phone says the the Sim is not provisioned</t>
  </si>
  <si>
    <t>I ported my old number from amaysim to  and my phone says the the Sim is not provisioned</t>
  </si>
  <si>
    <t>hi my phone has not yet ported from my old phone sim to let me put my new  sim in</t>
  </si>
  <si>
    <t>my phone has not yet ported from my old phone sim to let me put my new  sim in</t>
  </si>
  <si>
    <t>Just wondering what other sim plans u offer? I cant get to an  shop to start one of the deals today so im wondering how much im looking to pay if i sign a sim plan tomorrow</t>
  </si>
  <si>
    <t>hello karen. just received my mobile bill from  and it seems high</t>
  </si>
  <si>
    <t>Hi Phoneix I was on the  chat yesterday and requested a transcript of the conversation and was told it would be enailed within 12 hours. It has still not been sent to my email address</t>
  </si>
  <si>
    <t xml:space="preserve">I was on the  chat yesterday and requested a transcript of the conversation </t>
  </si>
  <si>
    <t>I was on the  chat yesterday and requested a transcript of the conversation</t>
  </si>
  <si>
    <t>hi my  bill is showing i'm overdue by $59 i pay the overdue amount the week and it never came off the bill</t>
  </si>
  <si>
    <t>my  bill is showing i'm overdue by $59 i pay the overdue amount the week and it never came off the bill</t>
  </si>
  <si>
    <t>my  bill is showing i'm overdue by MONEYREDACTED i pay the overdue amount the week and it never came off the bill</t>
  </si>
  <si>
    <t>When do I have to pay my  account</t>
  </si>
  <si>
    <t>this bill charged  sports fee charged, i don't used any  sports</t>
  </si>
  <si>
    <t>this bill has an  Sport fee charge, when i dont have it</t>
  </si>
  <si>
    <t>Hi I am trying to get into my  perks and the email wont come thru</t>
  </si>
  <si>
    <t>I am trying to get into my  perks and the email wont come thru</t>
  </si>
  <si>
    <t>hi there i accidently topped up my husbands phone through  mobile recharge instead of my own. his number is XXXXXXXXXX for $10</t>
  </si>
  <si>
    <t>i accidently topped up my husbands phone through  mobile recharge instead of my own. his number is XXXXXXXXXX for $10</t>
  </si>
  <si>
    <t>hi, i am on an  broadband bundle 604060. my monthly bill should only be $80, however i have been overcharged on my latest bill</t>
  </si>
  <si>
    <t>Hi trying to subscribe to Spotify using the option to pay through  provider. I manage to run through the process but then get a message that the payment has failed</t>
  </si>
  <si>
    <t>trying to subscribe to Spotify using the option to pay through  provider.</t>
  </si>
  <si>
    <t>I'm wanting to unlock my  prepaid device for my daughter to use.</t>
  </si>
  <si>
    <t>I just sign  plan on Monday but I am not happy with the new number. Can Ichange it?</t>
  </si>
  <si>
    <t>Hi there. I'm trying to access my new plan details though my  app but it's not coming up.</t>
  </si>
  <si>
    <t>I'm trying to access my new plan details though my  app but it's not coming up.</t>
  </si>
  <si>
    <t>Hi I have a  wifi I won’t to transfer into my name I have all the detail of the person I got it if just need to put into my name</t>
  </si>
  <si>
    <t>I have a  wifi I won’t to transfer into my name I have all the detail of the person I got it if just need to put into my name</t>
  </si>
  <si>
    <t>I want to transfer an  service over to my name, and I have all the details of the current owner</t>
  </si>
  <si>
    <t>the  bill comes usually in the 2nd week of the month</t>
  </si>
  <si>
    <t>afternoon, was about to get netflix - i was wondering if  allows me to stream data free on my current plan</t>
  </si>
  <si>
    <t>Does  allows me to stream data free on my current plan</t>
  </si>
  <si>
    <t>Hi i like to link my  mobile number for my new ipad</t>
  </si>
  <si>
    <t>Hi i like to link my  mobile number for my new &lt;ipad&gt;</t>
  </si>
  <si>
    <t>i like to link my  mobile number for my new ipad</t>
  </si>
  <si>
    <t>Hi is like to upgrade my  plan to the following</t>
  </si>
  <si>
    <t>is like to upgrade my  plan to the following</t>
  </si>
  <si>
    <t>I like to upgrade my  plan to the following</t>
  </si>
  <si>
    <t>I spoke with a person from  recently who assured me my latest bill would be reduced to $50 but it has only been reduced to $XXX</t>
  </si>
  <si>
    <t>02:48 pm rose: hi, this is rose from the mobile service team, welcome to  livechat. you: hi, just have a complaint about my recent phone bill rose: oh i see, may i know what that is? you: since recently changing my plan, my billing has changed. my oc</t>
  </si>
  <si>
    <t>Hi Dawn, I'm just enquiring about what bundles are available for mobile/broadband? i am a current  customer for my broadband but I am looking to also take out a mobile plan, as my contract with telstra is about to end.</t>
  </si>
  <si>
    <t>hi broc. i have no internet and honestly not getting help from . i migrated my service to nbn on wednesday</t>
  </si>
  <si>
    <t>i have no internet and honestly not getting help from . i migrated my service to nbn on wednesday</t>
  </si>
  <si>
    <t>I just want to confirm that when I ported my number from , it was confirm I am not renewing my contract</t>
  </si>
  <si>
    <t>I changed my address and while my  app shows its updated, its not and Im still getting bills to my previous address</t>
  </si>
  <si>
    <t>i am donna i have a mobil with  and want to know when my contact expires on 0421863407</t>
  </si>
  <si>
    <t>i have a mobil with  and want to know when my contact expires</t>
  </si>
  <si>
    <t>Not bad, I want to inform  that I paid my overdue amount of $XXX and I need my mobile services restored.</t>
  </si>
  <si>
    <t>I want to inform  that I paid my overdue amount of $XXX and I need my mobile services restored.</t>
  </si>
  <si>
    <t>hi , just wanted to ask if you have a bundle plans will better deals for x2 mobile phones, with  nbn,</t>
  </si>
  <si>
    <t>just wanted to ask if you have a bundle plans will better deals for x2 mobile phones, with  nbn,</t>
  </si>
  <si>
    <t>Do you have a bundle plans will better deals for x2 mobile phones, with  nbn</t>
  </si>
  <si>
    <t>I want to put my phone on roaming for $10 a day but can’t remember my  account details</t>
  </si>
  <si>
    <t>I want to put my phone on roaming for MONEYREDACTED a day but can't remember my  account details</t>
  </si>
  <si>
    <t>hi, i am on an  plan which ends in feb xxx, can i upgrade without add fees?</t>
  </si>
  <si>
    <t xml:space="preserve"> sent a link to track the delivery of my new mobile ,does not work</t>
  </si>
  <si>
    <t xml:space="preserve"> sent a link to track the delivery of my new &lt;mobile&gt; ,does not work</t>
  </si>
  <si>
    <t>Hi. Can you tell me what date I started my contract with ?</t>
  </si>
  <si>
    <t>Can you tell me what date I started my contract with ?</t>
  </si>
  <si>
    <t>Hi, I am currently with Vodafone but I would like to change to , sim only plan but how do I go about it?? Because I need to cancel from Vodafone also</t>
  </si>
  <si>
    <t>I am currently with &lt;Vodafone&gt; but I would like to change to , sim only plan but how do I go about it?? Because I need to cancel from Vodafone also</t>
  </si>
  <si>
    <t>I would like to change to  sim only plan</t>
  </si>
  <si>
    <t>i would like to know the status of my  travel pack</t>
  </si>
  <si>
    <t>I would like to know the status of my  travel pack</t>
  </si>
  <si>
    <t>hi there, i'm recently new to  and all the bills we?ve currently received have not been what we would normally be paying month to month. i'm just wanting to find out what this figure would normally be?</t>
  </si>
  <si>
    <t>Hello, my connection date for  nbn is scheduled today. However I need to cancel this. Is there a number I can call?</t>
  </si>
  <si>
    <t xml:space="preserve">my connection date for  &lt;nbn&gt; is scheduled today. However I need to cancel this. </t>
  </si>
  <si>
    <t>i need a reset on my password please for my net email, im using mozilla thunderbird</t>
  </si>
  <si>
    <t>i need a reset on my password for my net email, im using mozilla thunderbird</t>
  </si>
  <si>
    <t>Hi! I recharged last october 29 but i was never able to use it, the $30 was already credited in my card but every time i text it says i am out of credit. I messaged  yesterday through live chat and they said they would put credit in my number and it would take 4 hours but still none</t>
  </si>
  <si>
    <t>Hi Demi can you check if Iam registered to log on to my  ac to check my bill plis.</t>
  </si>
  <si>
    <t>can you check if PERSONREDACTED is registered on my  account, I cant login</t>
  </si>
  <si>
    <t>just got a new sim but have already broughr my old number over to .not sure how to finalise the activation</t>
  </si>
  <si>
    <t>just got a new sim and have already brought my old number over to , but Im not sure how to finalise the activation</t>
  </si>
  <si>
    <t>I own my phone and hold no contract. Based on current usage what  mobile plan would you recommend. I would like to reduce cost based on current usage.</t>
  </si>
  <si>
    <t>Based on current usage what  mobile plan would you recommend. I would like to reduce cost based on current usage.</t>
  </si>
  <si>
    <t>Based on current usage what  mobile plan would you recommend.</t>
  </si>
  <si>
    <t>Hello kaylee i am wondering if i can request more time to pay my  nbn bill</t>
  </si>
  <si>
    <t>ServiceType:My  NBN</t>
  </si>
  <si>
    <t>i am wondering if i can request more time to pay &lt;my  nbn&gt; bill</t>
  </si>
  <si>
    <t>i am wondering if i can request more time to pay my  nbn bill</t>
  </si>
  <si>
    <t>i am looking to upgrade my phone - looking at the s9 - can you tell me if  does 12 mnth contracts for them</t>
  </si>
  <si>
    <t>hi cathy i am inquiring about my latest  bill as i believe i have been overcharged. my mobile nr is 0405521052 my account nr 621704657165</t>
  </si>
  <si>
    <t>hello, my internet is not working again and i want my contract cancelled with the fees waived as per my previous chat 5 weeks ago. i have had enough of  and thew inability to provide a stable service of any description.</t>
  </si>
  <si>
    <t>i bought new i phone x max from  and want get insurance for that</t>
  </si>
  <si>
    <t>i bought new &lt;i phone x&gt; max from  and want get insurance for that</t>
  </si>
  <si>
    <t>hi katy - i am being asked to confirm service and use either 'service number'?? or internat username - not sure what service number is and i do not have internet with ?</t>
  </si>
  <si>
    <t>i am being asked to confirm service and use either 'service number'?? or internat username - not sure what service number is and i do not have internet with ?</t>
  </si>
  <si>
    <t>i want to disconnect my  account please</t>
  </si>
  <si>
    <t xml:space="preserve"> Today I have been treated like a fool by staff just following a script. My initial contact contained enough information to flag that is was serious issue. Instead I had endure stupid questions about home phone cables . When I asked the tech support to call my number and listen to the message, they clearly did not. Been with  since 1996, very disappointed to treated like a fool by tech support, then billing. Will need to start looking who to go with when the NBN arrives in our area. Again please call my husband, Hilton on 0418 255857 to discuss this matter, if you care to</t>
  </si>
  <si>
    <t xml:space="preserve"> Today I have been treated like a fool by staff just following a script. My initial contact contained enough information to flag that is was serious issue. Instead I had endure stupid questions about home phone cables . When I asked the tech support to call my number and listen to the message, they clearly did not. Been with  since 1996, very disappointed to treated like a fool by tech support, then billing. Will need to start looking who to go with when the NBN arrives in our area. </t>
  </si>
  <si>
    <t>HI, my home phone 02 XXX XXX , has been down for at least 3 weeks. There is an  message saying there is temporay difficulties.</t>
  </si>
  <si>
    <t>my home phone &lt;02 XXX XXX&gt; , has been down for at least 3 weeks. There is an  message saying there is temporay difficulties.</t>
  </si>
  <si>
    <t>my home phone, has been down for at least 3 weeks. There is an  message saying there is temporay difficulties.</t>
  </si>
  <si>
    <t>Hi Neville, I'm very unhappy. i have ordered an nbn modem and this is the 4th time that I am contacting  to arrange redelivery</t>
  </si>
  <si>
    <t>i have ordered an &lt;nbn&gt; &lt;modem&gt; and this is the 4th time that I am contacting  to arrange redelivery</t>
  </si>
  <si>
    <t>i have ordered an nbn modem and this is the 4th time that I am contacting  to arrange redelivery</t>
  </si>
  <si>
    <t>Hi I just wanted to get an extension on my phone bill and my  login isn’t working so I wasn’t able to to that be myself</t>
  </si>
  <si>
    <t>Hi Aaron I rcently signed up for galaxy tab s4 and received my tablet :) how can i get a proof of purchase from  so i can claim my free jbl headphones</t>
  </si>
  <si>
    <t>can i get a proof of purchase from  so i can claim my free jbl headphones</t>
  </si>
  <si>
    <t>hi my internet isn't working i have turned my phone on and off i think it's the wifi maybe.is  experiencing any difficulties today</t>
  </si>
  <si>
    <t>my internet isn't working i have turned my phone on and off i think it's the wifi maybe.is  experiencing any difficulties today</t>
  </si>
  <si>
    <t>hello. i'm trying to reset my password for the  app. no luck</t>
  </si>
  <si>
    <t>i'm trying to reset my password for the  app. no luck</t>
  </si>
  <si>
    <t>I am waiting for  , are they coming today?</t>
  </si>
  <si>
    <t>hi there purchased an  sim, but when i try and activate it it says service is already active</t>
  </si>
  <si>
    <t>purchased a new  sim, but when I try to activate it, it says the service is already active</t>
  </si>
  <si>
    <t xml:space="preserve">Hi, i have a google pixel 3 xl phone on the way and dont have a tracking number to find out if its on the way...when i first signed up i created an account but it doesnt register my number or email address even though i got a msg from  on my old phone to say that my port will be moved to </t>
  </si>
  <si>
    <t xml:space="preserve">i have a &lt;google pixel 3 xl&gt; phone on the way and dont have a tracking number to find out if its on the way...when i first signed up i created an account but it doesnt register my number or email address even though i got a msg from  on my old phone to say that my port will be moved to </t>
  </si>
  <si>
    <t>Hi Karl. Look im wanting to know when my NBN is going to be hooked up. It was due to be done on the 30th of October. And then when i contacted  about it, they said the request hadnt even been processed. So they told me it will be done in 24 hours. But here i am near 48 hours later and still nothing</t>
  </si>
  <si>
    <t>Hi! I just received my replacement handset yesterday and sent the wrong one back. Will i be notified once  has received it</t>
  </si>
  <si>
    <t>ReturnEnquire</t>
  </si>
  <si>
    <t>I just received my replacement &lt;handset&gt; yesterday and sent the wrong one back. Will i be notified once  has received it</t>
  </si>
  <si>
    <t>I just received my replacement handset yesterday and sent the wrong one back. Will i be notified once  has received it</t>
  </si>
  <si>
    <t>hi, i would live to cancel my mobile service with . i have started a new job and a new phone has been provided. my number has already been transferred to telstra.</t>
  </si>
  <si>
    <t>i would live to cancel my mobile service with .</t>
  </si>
  <si>
    <t>Hi Kenny, I'm hoping you can help me. We just switched my girlfriend from Telstra to my  business account and it still says SIM not provisioned</t>
  </si>
  <si>
    <t>i can't get into my  account and i don't think i've made one</t>
  </si>
  <si>
    <t>Hi I am changing from Virgin mobile to  and received my new  sim today and would like to activate it.</t>
  </si>
  <si>
    <t>I am changing from &lt;Virgin&gt; mobile to  and received my new  sim today and would like to activate it.</t>
  </si>
  <si>
    <t>I received my new  sim today and would like to activate it</t>
  </si>
  <si>
    <t>imhave just connected to  wifi. i wish to cancel my  adsl service</t>
  </si>
  <si>
    <t>hi shiny i'm just wanting to see when our internet will start working? we had our cable installed today and the technician finished and then said that  was down.</t>
  </si>
  <si>
    <t>Hi Leo my  mobile phone account no is XXXX-XXXX-08. In period 13;8/18 to 12/9/18 I upgraded to 30gb per month. Now my data is showing 15 go per month, also last month. Can you please fix to the purchased 30gb per month</t>
  </si>
  <si>
    <t>hello, i'm trying to upgrade my current prepaid mobile service to a post-paid plan for a new iphone8 device, but when i get to the checkout page, i cannot login to my  account</t>
  </si>
  <si>
    <t>i cannot login to my  account</t>
  </si>
  <si>
    <t>hi. my  net email account is not working</t>
  </si>
  <si>
    <t>my  net email account is not working</t>
  </si>
  <si>
    <t>Hi, my postpaid SIM has not been activated and I have spoken to 2 different  members, who both said it would take 4 hours. It's now bee n 24hrs and isn't activated.</t>
  </si>
  <si>
    <t>my &lt;postpaid SIM&gt; has not been activated and I have spoken to 2 different  members</t>
  </si>
  <si>
    <t>Ive spoken with 2  agents, but my postpaid SIM still hasnt been activated</t>
  </si>
  <si>
    <t>I'd like to know when my current contract expires and what other offers  may have</t>
  </si>
  <si>
    <t>hello, i need to pay my bill but cannot view my billing on the  app</t>
  </si>
  <si>
    <t>hi i brett. i've been a customer for years new phone hasn't had voicemail for a year. been to  today who sent a text message to xxx but it was unsuccessful. can you please activate voicemail for 0423536688</t>
  </si>
  <si>
    <t>I was looking at getting an Iphone XS Max, and I'm hoping to sign up to .</t>
  </si>
  <si>
    <t>I was looking at getting an &lt;Iphone XS Max&gt;, and I'm hoping to sign up to .</t>
  </si>
  <si>
    <t>I want to add both my prepaid number and contract number to the same account on my  app</t>
  </si>
  <si>
    <t xml:space="preserve">hi gally can i please attain a copy of a old contract i have with </t>
  </si>
  <si>
    <t>hello, i am having trouble getting  sport. this is the 3rd time today i have had to contact you</t>
  </si>
  <si>
    <t>i am having trouble getting  sport. this is the 3rd time today i have had to contact you</t>
  </si>
  <si>
    <t>hi i need to check that my  account is cancelled</t>
  </si>
  <si>
    <t>i need to check that my  account is cancelled</t>
  </si>
  <si>
    <t>hi could you please check if my  sport subscription has been renewed? i've changed to a new contract which includes  sports however i'm having trouble accessing it. thanks</t>
  </si>
  <si>
    <t>check if my  sport subscription has been renewed?</t>
  </si>
  <si>
    <t>hi my sim card is locked. i was a virgin mobile customer and transferred to . i received the sim but the number hadn't been released. just want to know when i can start using this sim</t>
  </si>
  <si>
    <t>ive just joined  and i already have a bill to pay? why how?</t>
  </si>
  <si>
    <t>hi, i need to recover a username to login to my  account</t>
  </si>
  <si>
    <t>i need to recover a username to login to my  account</t>
  </si>
  <si>
    <t>hello forgot my password to my  account a d i also got a text to my phone i dont understand from you guys</t>
  </si>
  <si>
    <t>forgot my password to my  account</t>
  </si>
  <si>
    <t xml:space="preserve">yes trying to pay my bill can u help me cantor log into my </t>
  </si>
  <si>
    <t>I have recently gotten married and am changing my surname. How can I change my surname on my  accounts?</t>
  </si>
  <si>
    <t>how can I change my surname for my  accounts?</t>
  </si>
  <si>
    <t>hello my 4g isn't working on my phone, and i can't use the  app while i'm out. my wifi works at home on my phone but when i'm out my 4g doesn't</t>
  </si>
  <si>
    <t>my 4g isn't working on my phone, and i can't use the  app while i'm out. my wifi works at home on my phone but when i'm out my 4g doesn't</t>
  </si>
  <si>
    <t>can you please tell me how long i have left on my current  mobile contact</t>
  </si>
  <si>
    <t>tell me how long i have left on my current  mobile contract</t>
  </si>
  <si>
    <t>we need to port our old number from telstra over to  and link it to our new account pls</t>
  </si>
  <si>
    <t xml:space="preserve"> need to port our old number from telstra over to </t>
  </si>
  <si>
    <t xml:space="preserve">need to port our old number from telstra over to </t>
  </si>
  <si>
    <t>i have forgotten the passwork for the  my account portal. i just spoke to someone and they were sending me the password via sms (ive been waiting a while and nothing has arrived)</t>
  </si>
  <si>
    <t>i have forgotten the password for the  my account</t>
  </si>
  <si>
    <t>hi telstra have an unlimited data and talk and text for $xxx and im with  paying more for less?</t>
  </si>
  <si>
    <t>telstra have an unlimited data and talk and text for $xxx and im with  paying more for less</t>
  </si>
  <si>
    <t>telstra have an unlimited data and talk and text for MONEYREDACTED and im with  paying more for less</t>
  </si>
  <si>
    <t>SportActivate</t>
  </si>
  <si>
    <t>hi with my plan i got  sport with it. how do i activate it ???</t>
  </si>
  <si>
    <t>how do i activate  sport</t>
  </si>
  <si>
    <t>hi, i have  prepaid ultimate and recharge with $30 per month. i think i would get more data with one of your epic data deals. how do i do that please?</t>
  </si>
  <si>
    <t>been with  more than 8yrs &amp; has not improved</t>
  </si>
  <si>
    <t>I been with  more than 8yrs and has not improved</t>
  </si>
  <si>
    <t>hi, i have 2 mobiles phones with  which i'm looking to upgrade on a new 24 month contract. what deals do you have for 2 phones?</t>
  </si>
  <si>
    <t>i recently changed my mobile and net services across to  and i would like direct debit setup for both services.</t>
  </si>
  <si>
    <t>hi julie, i rang  a few times. i would like a payment extension until next thursday if that's ok?</t>
  </si>
  <si>
    <t>i rang  a few times. i would like a payment extension until next thursday if that's ok?</t>
  </si>
  <si>
    <t>hey i purchased a prepaid starter kit from the  store yesterday and the worker garunteed me the credit will be added automatically once i activate</t>
  </si>
  <si>
    <t>I purchased a prepaid starter kit from the  store, and was told the credit will be added automatically once I activate</t>
  </si>
  <si>
    <t>hi i tried to request a payment extension through  app but it didn't work saying there is some issues</t>
  </si>
  <si>
    <t>i tried to request a payment extension through  app but it didn't work saying there is some issues</t>
  </si>
  <si>
    <t>i had my phone stolen overseas and just got back and went to the  shop for a sim replacement.</t>
  </si>
  <si>
    <t>hi my  app states that i am unable to extend a payment but the text message i got says that i have a payment extension due on the 18th of december</t>
  </si>
  <si>
    <t>hi, i was wondering if the  alert text message, about data usage, is an acurate reflection of all data used. i mainly want to know whether it includes data used by applications that fall under the entertainment package.</t>
  </si>
  <si>
    <t>i was wondering if the  alert text message, about data usage, is an acurate reflection of all data used. i mainly want to know whether it includes data used by applications that fall under the entertainment package.</t>
  </si>
  <si>
    <t>ken i set up a payment plan for my account and i was paying $50 but i paid origin energy twice instead of paying  can you get me a extension?</t>
  </si>
  <si>
    <t>i try to activate the app my  but it doesn't work</t>
  </si>
  <si>
    <t>i'd like to port from vodafone to my current  account</t>
  </si>
  <si>
    <t xml:space="preserve">hi im trying to get a number ported from vodafone to </t>
  </si>
  <si>
    <t xml:space="preserve">im trying to get a number ported from vodafone to </t>
  </si>
  <si>
    <t>hi i would like to buy an  4g dongal. are there any in stock at castle towers ?</t>
  </si>
  <si>
    <t>i would like to buy an  4g dongal. are there any in stock at castle towers ?</t>
  </si>
  <si>
    <t>i am trying to access my  internet accunt so that i can look at my secondary email accounts</t>
  </si>
  <si>
    <t>hi ken , i would like to know my  fetch id</t>
  </si>
  <si>
    <t>i would like to know my  fetch id</t>
  </si>
  <si>
    <t>hi, i'm currently on a plan with  and i was wondering if i could upgrade my phone and change plans?</t>
  </si>
  <si>
    <t>i'm currently on a plan with  and i was wondering if i could upgrade my phone and change plans?</t>
  </si>
  <si>
    <t>hi addison, i have just now portes my number to  and inser  sim....but msg i am getting is sim not provisioned....</t>
  </si>
  <si>
    <t>Ive ported my number to , but after inserting it says the sim isnt provisioned</t>
  </si>
  <si>
    <t xml:space="preserve">i saxon p, i just placed an order to move from virgin mobile to </t>
  </si>
  <si>
    <t xml:space="preserve">I just placed an order to move from virgin mobile to </t>
  </si>
  <si>
    <t>i would like to update my plan for the 3 mobiles. i went into an  store and they said i needed to do it online. please can you help</t>
  </si>
  <si>
    <t>my name is danica. i want to take phone plane . my partner has plan 40$ for samsung a8. he has discount 10$ . we are on home phone and internet with . can i have same discount</t>
  </si>
  <si>
    <t>we are on home phone and internet with . can i have same discount</t>
  </si>
  <si>
    <t>my  app wont alow me to top up my data</t>
  </si>
  <si>
    <t>hi, well thanks how are you? i've just recharged with a new plan but it is not coming up in my  app. will this take a while or is it instant?</t>
  </si>
  <si>
    <t>i've just recharged with a new plan but it is not coming up in my  app. will this take a while or is it instant?</t>
  </si>
  <si>
    <t>i'm having an issue with  movie perks, i'm unsure if you can assist on that berenice?</t>
  </si>
  <si>
    <t>im a virgin mobile customer and i would like to transfer my account to  with an offer</t>
  </si>
  <si>
    <t>just want to check, currently i am with  cable, any discount for another service in other house?</t>
  </si>
  <si>
    <t>currently i am with  cable, any discount for another service in other house?</t>
  </si>
  <si>
    <t>hi could i pay my  bill on tuesday 4th december without getting charged a late fee thank you</t>
  </si>
  <si>
    <t>could i extend my  bill on tuesday 1st january 2000 without getting charged a late fee</t>
  </si>
  <si>
    <t>hi jodie, i am currently a telstra customer, looking at switching over both of our numbers to  and leasing the iphone x utilising your double data offer. am i able to bring over a prepaid number?</t>
  </si>
  <si>
    <t>i am currently a telstra customer, looking at switching over both of our numbers to  and leasing the iphone x utilising your double data offer. am i able to bring over a prepaid number?</t>
  </si>
  <si>
    <t>hello l am a new customer and l can not set up to log into the my  app l typed in the username and password  sent me but it says that it is incorrect</t>
  </si>
  <si>
    <t>l am a new customer and l can not set up to log into the my  app l typed in the username and password  sent me but it says that it is incorrect</t>
  </si>
  <si>
    <t>could you help me with  perks</t>
  </si>
  <si>
    <t>how do I get  perks</t>
  </si>
  <si>
    <t>Can you link my  mobile services to my account</t>
  </si>
  <si>
    <t>Can you reduce my  plan back down to the normal amount?</t>
  </si>
  <si>
    <t>Hello :) I want to change my prepaid rate plan to the $10  prepaid epic data please :)</t>
  </si>
  <si>
    <t>I want to change my &lt;prepaid&gt; rate plan to the $10  prepaid epic data</t>
  </si>
  <si>
    <t>I want to change my prepaid rate plan to the $10  prepaid epic data</t>
  </si>
  <si>
    <t>I want to change my prepaid rate plan to the MONEYREDACTED  prepaid epic data</t>
  </si>
  <si>
    <t>I am trying to sign into my  sports app. I know I am using the right email and password but it says invalid.</t>
  </si>
  <si>
    <t>I closed my  accounts  few months ago but there have been several issues with the bills. I just received a text saying that I have  balance of MONEYREDACTED on my account. Does that mean I am due a refund?</t>
  </si>
  <si>
    <t xml:space="preserve">I had an Apple Watch added to my existing  account over a month ago, I have not yet been billed for it. 
My bill has been the same as before I had the watch added. 
</t>
  </si>
  <si>
    <t>I just received a text msg saying it was from  and that I was entitled to a refund as I have been overcharged from third parties. I'm assuming its spam?</t>
  </si>
  <si>
    <t>I just received a text msg saying it was from  and that I was entitled to a refund as I have been overcharged from third parties. I'm assuming its spam??</t>
  </si>
  <si>
    <t>Ive been charged for  Sport when I did not ask for it</t>
  </si>
  <si>
    <t>because that's the account i have been paying my bills on and i just received an email from  stating another account number</t>
  </si>
  <si>
    <t>i just received an email from  about my bill</t>
  </si>
  <si>
    <t>my  bill</t>
  </si>
  <si>
    <t>I need to confirm when my service will go to prepaid, what my cancellation charge will be, when I have to pay this charge and how much will be refunded of my final months  usage</t>
  </si>
  <si>
    <t>I received a text from  about a refund. clarify if its a spam?</t>
  </si>
  <si>
    <t>I wanted to see if Im eligible to cancel my  acc and move over to telstra</t>
  </si>
  <si>
    <t>I would like to request an extension to pay my  account for next Tuesday the 1st january 2001</t>
  </si>
  <si>
    <t>my contract has finished with , and im looking at going to another service. How do I cancel my contract and change my number over?. If I want to do this</t>
  </si>
  <si>
    <t>My  app has now removed my mobile accohnt and i would like to request an extension on my bill</t>
  </si>
  <si>
    <t>I contacted  on 1st january 2000, about why MONEYREDACTED is showing up as unpaid on my account when I should actually receive a discount every month</t>
  </si>
  <si>
    <t>Nbn tech guy has done his installation n cabling part, but  never sent me the NBN compatible modem so he couldnt connect the NBN n make it active with the current incompatible old cable modem</t>
  </si>
  <si>
    <t>What is  support number</t>
  </si>
  <si>
    <t>tell me how much it will be to cancel my  plan</t>
  </si>
  <si>
    <t>I am unsure why money wasnt direct debited from my account to pay my  bill</t>
  </si>
  <si>
    <t>i already requested an extension however the new billing date was not updated in the  app</t>
  </si>
  <si>
    <t>Im looking to link my phone number to my  account</t>
  </si>
  <si>
    <t>want to pay off my  plan as Im moving to Telstra</t>
  </si>
  <si>
    <t>is there something wrong with the  service?</t>
  </si>
  <si>
    <t>wondering if my phone is locked to , as I intend to change providers</t>
  </si>
  <si>
    <t>wondering if you could help me login into My account</t>
  </si>
  <si>
    <t>Im looking for the  Perks</t>
  </si>
  <si>
    <t>every time I open my  app it tells me the server is down and currently not working</t>
  </si>
  <si>
    <t xml:space="preserve">how much do I owe </t>
  </si>
  <si>
    <t>I changed telcos and my  account was in credit, so can I have this money refunded to me?</t>
  </si>
  <si>
    <t>Ive tried to contact  band am really upset with the service, dont understand the bill charge and thats why it hasnt been paid</t>
  </si>
  <si>
    <t>I called  and they agreed to discount my bill, so why hasnt this changed yet?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</si>
</sst>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Red]0.00"/>
    <numFmt numFmtId="165" formatCode="0.0%"/>
  </numFmts>
  <fonts count="16" x14ac:knownFonts="1">
    <font>
      <sz val="10"/>
      <name val="Arial"/>
      <charset val="1"/>
    </font>
    <font>
      <sz val="10"/>
      <name val="Arial"/>
      <family val="2"/>
    </font>
    <font>
      <sz val="10"/>
      <name val="Arial"/>
      <family val="2"/>
    </font>
    <font>
      <sz val="10"/>
      <color rgb="FFFF0000"/>
      <name val="Arial"/>
      <family val="2"/>
    </font>
    <font>
      <sz val="11"/>
      <color rgb="FFFF0000"/>
      <name val="Arial"/>
      <family val="2"/>
    </font>
    <font>
      <sz val="10"/>
      <color theme="1"/>
      <name val="Arial"/>
      <family val="2"/>
    </font>
    <font>
      <sz val="11"/>
      <name val="Calibri"/>
      <family val="2"/>
      <scheme val="minor"/>
    </font>
    <font>
      <b/>
      <sz val="10"/>
      <name val="Arial"/>
      <family val="2"/>
    </font>
    <font>
      <b/>
      <sz val="24"/>
      <name val="Arial"/>
      <family val="2"/>
    </font>
    <font>
      <u/>
      <sz val="10"/>
      <color theme="10"/>
      <name val="Arial"/>
      <family val="2"/>
    </font>
    <font>
      <b/>
      <sz val="11"/>
      <name val="Calibri"/>
      <family val="2"/>
    </font>
    <font>
      <sz val="11"/>
      <name val="Calibri"/>
      <family val="2"/>
    </font>
    <font>
      <sz val="8"/>
      <name val="Arial"/>
      <family val="2"/>
    </font>
    <font>
      <sz val="11"/>
      <color rgb="FF000000"/>
      <name val="Calibri"/>
      <family val="2"/>
    </font>
    <font>
      <b/>
      <sz val="12"/>
      <name val="Arial"/>
      <family val="2"/>
    </font>
    <font>
      <b/>
      <sz val="10"/>
      <color theme="1"/>
      <name val="Arial"/>
      <family val="2"/>
    </font>
  </fonts>
  <fills count="14">
    <fill>
      <patternFill patternType="none"/>
    </fill>
    <fill>
      <patternFill patternType="gray125"/>
    </fill>
    <fill>
      <patternFill patternType="solid">
        <fgColor theme="0"/>
        <bgColor indexed="64"/>
      </patternFill>
    </fill>
    <fill>
      <patternFill patternType="solid">
        <fgColor theme="9"/>
        <bgColor indexed="64"/>
      </patternFill>
    </fill>
    <fill>
      <patternFill patternType="solid">
        <fgColor theme="7" tint="0.79998168889431442"/>
        <bgColor indexed="64"/>
      </patternFill>
    </fill>
    <fill>
      <patternFill patternType="solid">
        <fgColor theme="7" tint="0.79998168889431442"/>
        <bgColor theme="4" tint="0.79998168889431442"/>
      </patternFill>
    </fill>
    <fill>
      <patternFill patternType="solid">
        <fgColor theme="0"/>
        <bgColor theme="4" tint="0.79998168889431442"/>
      </patternFill>
    </fill>
    <fill>
      <patternFill patternType="solid">
        <fgColor theme="0"/>
        <bgColor rgb="FFDCE6F1"/>
      </patternFill>
    </fill>
    <fill>
      <patternFill patternType="solid">
        <fgColor theme="7" tint="0.79998168889431442"/>
        <bgColor rgb="FFDCE6F1"/>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9" tint="0.39997558519241921"/>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right style="thin">
        <color indexed="64"/>
      </right>
      <top style="thin">
        <color indexed="64"/>
      </top>
      <bottom style="thin">
        <color indexed="64"/>
      </bottom>
      <diagonal/>
    </border>
    <border>
      <left style="medium">
        <color indexed="64"/>
      </left>
      <right/>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right/>
      <top/>
      <bottom style="thin">
        <color auto="1"/>
      </bottom>
      <diagonal/>
    </border>
    <border>
      <left style="medium">
        <color indexed="64"/>
      </left>
      <right/>
      <top/>
      <bottom style="thin">
        <color auto="1"/>
      </bottom>
      <diagonal/>
    </border>
    <border>
      <left/>
      <right style="medium">
        <color indexed="64"/>
      </right>
      <top/>
      <bottom style="thin">
        <color auto="1"/>
      </bottom>
      <diagonal/>
    </border>
    <border>
      <left/>
      <right style="thin">
        <color auto="1"/>
      </right>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style="thin">
        <color theme="4" tint="0.39997558519241921"/>
      </top>
      <bottom style="thin">
        <color theme="4" tint="0.39997558519241921"/>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right style="thin">
        <color indexed="64"/>
      </right>
      <top/>
      <bottom/>
      <diagonal/>
    </border>
    <border>
      <left/>
      <right style="thin">
        <color indexed="64"/>
      </right>
      <top/>
      <bottom style="medium">
        <color indexed="64"/>
      </bottom>
      <diagonal/>
    </border>
  </borders>
  <cellStyleXfs count="6">
    <xf numFmtId="0" fontId="0" fillId="0" borderId="0" applyNumberFormat="0" applyFill="0" applyBorder="0" applyAlignment="0" applyProtection="0"/>
    <xf numFmtId="0" fontId="2" fillId="0" borderId="0" applyNumberFormat="0" applyFill="0" applyBorder="0" applyAlignment="0" applyProtection="0"/>
    <xf numFmtId="0" fontId="9" fillId="0" borderId="0" applyNumberFormat="0" applyFill="0" applyBorder="0" applyAlignment="0" applyProtection="0"/>
    <xf numFmtId="9" fontId="1" fillId="0" borderId="0" applyFon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cellStyleXfs>
  <cellXfs count="239">
    <xf numFmtId="0" fontId="0" fillId="0" borderId="0" xfId="0"/>
    <xf numFmtId="0" fontId="7" fillId="0" borderId="0" xfId="0" applyFont="1"/>
    <xf numFmtId="0" fontId="1" fillId="4" borderId="2" xfId="0" applyFont="1" applyFill="1" applyBorder="1"/>
    <xf numFmtId="0" fontId="1" fillId="0" borderId="0" xfId="0" applyFont="1"/>
    <xf numFmtId="0" fontId="8" fillId="0" borderId="0" xfId="0" applyFont="1"/>
    <xf numFmtId="0" fontId="9" fillId="0" borderId="0" xfId="2"/>
    <xf numFmtId="0" fontId="10" fillId="0" borderId="0" xfId="0" applyFont="1" applyAlignment="1">
      <alignment vertical="center"/>
    </xf>
    <xf numFmtId="0" fontId="11" fillId="0" borderId="0" xfId="0" applyFont="1" applyAlignment="1">
      <alignment horizontal="left" vertical="center" indent="1"/>
    </xf>
    <xf numFmtId="0" fontId="11" fillId="0" borderId="0" xfId="0" quotePrefix="1" applyFont="1" applyAlignment="1">
      <alignment vertical="center"/>
    </xf>
    <xf numFmtId="0" fontId="1" fillId="0" borderId="2" xfId="0" applyFont="1" applyBorder="1"/>
    <xf numFmtId="0" fontId="1" fillId="4" borderId="1" xfId="0" applyFont="1" applyFill="1" applyBorder="1" applyAlignment="1">
      <alignment horizontal="left" vertical="center" wrapText="1" shrinkToFit="1"/>
    </xf>
    <xf numFmtId="0" fontId="0" fillId="4" borderId="1" xfId="0" applyFill="1" applyBorder="1" applyAlignment="1">
      <alignment horizontal="left" vertical="center" wrapText="1" shrinkToFit="1"/>
    </xf>
    <xf numFmtId="0" fontId="0" fillId="0" borderId="0" xfId="0" applyFill="1" applyBorder="1" applyAlignment="1">
      <alignment horizontal="left" vertical="center" wrapText="1" shrinkToFit="1"/>
    </xf>
    <xf numFmtId="0" fontId="0" fillId="4" borderId="1" xfId="0" applyFill="1" applyBorder="1" applyAlignment="1" applyProtection="1">
      <alignment horizontal="left" vertical="center" wrapText="1" shrinkToFit="1"/>
    </xf>
    <xf numFmtId="0" fontId="1" fillId="4" borderId="1" xfId="0" applyFont="1" applyFill="1" applyBorder="1" applyAlignment="1" applyProtection="1">
      <alignment horizontal="left" vertical="center" wrapText="1" shrinkToFit="1"/>
    </xf>
    <xf numFmtId="0" fontId="1" fillId="3" borderId="3" xfId="0" applyFont="1" applyFill="1" applyBorder="1" applyAlignment="1" applyProtection="1">
      <alignment horizontal="left" vertical="center" wrapText="1" shrinkToFit="1"/>
    </xf>
    <xf numFmtId="0" fontId="1" fillId="3" borderId="1" xfId="0" applyFont="1" applyFill="1" applyBorder="1" applyAlignment="1" applyProtection="1">
      <alignment horizontal="left" vertical="center" wrapText="1" shrinkToFit="1"/>
    </xf>
    <xf numFmtId="0" fontId="1" fillId="3" borderId="1" xfId="0" applyFont="1" applyFill="1" applyBorder="1" applyAlignment="1">
      <alignment horizontal="left" vertical="center" wrapText="1" shrinkToFit="1"/>
    </xf>
    <xf numFmtId="0" fontId="0" fillId="0" borderId="1" xfId="0" applyFill="1" applyBorder="1" applyAlignment="1">
      <alignment horizontal="left" vertical="center" wrapText="1" shrinkToFit="1"/>
    </xf>
    <xf numFmtId="0" fontId="0" fillId="0" borderId="1" xfId="0" applyBorder="1" applyAlignment="1">
      <alignment horizontal="left" vertical="center" wrapText="1" shrinkToFit="1"/>
    </xf>
    <xf numFmtId="0" fontId="0" fillId="2" borderId="1" xfId="0" applyFill="1" applyBorder="1" applyAlignment="1">
      <alignment horizontal="left" vertical="center" wrapText="1" shrinkToFit="1"/>
    </xf>
    <xf numFmtId="0" fontId="1" fillId="0" borderId="1" xfId="0" applyFont="1" applyBorder="1" applyAlignment="1">
      <alignment horizontal="left" vertical="center" wrapText="1" shrinkToFit="1"/>
    </xf>
    <xf numFmtId="0" fontId="5" fillId="0" borderId="1" xfId="0" applyFont="1" applyBorder="1" applyAlignment="1">
      <alignment horizontal="left" vertical="center" wrapText="1" shrinkToFit="1"/>
    </xf>
    <xf numFmtId="0" fontId="1" fillId="0" borderId="1" xfId="0" applyFont="1" applyFill="1" applyBorder="1" applyAlignment="1">
      <alignment horizontal="left" vertical="center" wrapText="1" shrinkToFit="1"/>
    </xf>
    <xf numFmtId="0" fontId="5" fillId="4" borderId="1" xfId="0" applyFont="1" applyFill="1" applyBorder="1" applyAlignment="1">
      <alignment horizontal="left" vertical="center" wrapText="1" shrinkToFit="1"/>
    </xf>
    <xf numFmtId="0" fontId="5" fillId="2" borderId="1" xfId="0" applyFont="1" applyFill="1" applyBorder="1" applyAlignment="1">
      <alignment horizontal="left" vertical="center" wrapText="1" shrinkToFit="1"/>
    </xf>
    <xf numFmtId="0" fontId="1" fillId="2" borderId="1" xfId="0" applyFont="1" applyFill="1" applyBorder="1" applyAlignment="1">
      <alignment horizontal="left" vertical="center" wrapText="1" shrinkToFit="1"/>
    </xf>
    <xf numFmtId="0" fontId="0" fillId="4" borderId="3" xfId="0" applyFill="1" applyBorder="1" applyAlignment="1">
      <alignment horizontal="left" vertical="center" wrapText="1" shrinkToFit="1"/>
    </xf>
    <xf numFmtId="0" fontId="0" fillId="2" borderId="3" xfId="0" applyFill="1" applyBorder="1" applyAlignment="1">
      <alignment horizontal="left" vertical="center" wrapText="1" shrinkToFit="1"/>
    </xf>
    <xf numFmtId="0" fontId="1" fillId="2" borderId="3" xfId="0" applyFont="1" applyFill="1" applyBorder="1" applyAlignment="1">
      <alignment horizontal="left" vertical="center" wrapText="1" shrinkToFit="1"/>
    </xf>
    <xf numFmtId="0" fontId="1" fillId="4" borderId="3" xfId="0" applyFont="1" applyFill="1" applyBorder="1" applyAlignment="1">
      <alignment horizontal="left" vertical="center" wrapText="1" shrinkToFit="1"/>
    </xf>
    <xf numFmtId="0" fontId="0" fillId="4" borderId="1" xfId="0" applyFont="1" applyFill="1" applyBorder="1" applyAlignment="1">
      <alignment horizontal="left" vertical="center" wrapText="1" shrinkToFit="1"/>
    </xf>
    <xf numFmtId="0" fontId="0" fillId="4" borderId="1" xfId="0" applyNumberFormat="1" applyFont="1" applyFill="1" applyBorder="1" applyAlignment="1">
      <alignment horizontal="left" vertical="center" wrapText="1" shrinkToFit="1"/>
    </xf>
    <xf numFmtId="0" fontId="0" fillId="4" borderId="1" xfId="0" applyFill="1" applyBorder="1" applyAlignment="1">
      <alignment horizontal="left" vertical="center"/>
    </xf>
    <xf numFmtId="0" fontId="1" fillId="4" borderId="1" xfId="0" applyFont="1" applyFill="1" applyBorder="1" applyAlignment="1">
      <alignment horizontal="left" vertical="center"/>
    </xf>
    <xf numFmtId="0" fontId="1" fillId="0" borderId="1" xfId="0" applyFont="1" applyBorder="1" applyAlignment="1">
      <alignment horizontal="left" vertical="center"/>
    </xf>
    <xf numFmtId="0" fontId="6" fillId="4" borderId="1" xfId="0" applyFont="1" applyFill="1" applyBorder="1" applyAlignment="1">
      <alignment horizontal="left" vertical="center" wrapText="1" shrinkToFit="1"/>
    </xf>
    <xf numFmtId="0" fontId="6" fillId="0" borderId="1" xfId="0" applyFont="1" applyBorder="1" applyAlignment="1">
      <alignment horizontal="left" vertical="center" wrapText="1" shrinkToFit="1"/>
    </xf>
    <xf numFmtId="0" fontId="1" fillId="2" borderId="1" xfId="0" applyFont="1" applyFill="1" applyBorder="1" applyAlignment="1">
      <alignment horizontal="left" vertical="center"/>
    </xf>
    <xf numFmtId="0" fontId="5" fillId="5" borderId="23" xfId="0" applyFont="1" applyFill="1" applyBorder="1" applyAlignment="1">
      <alignment horizontal="left" vertical="center"/>
    </xf>
    <xf numFmtId="0" fontId="0" fillId="2" borderId="1" xfId="0" applyFill="1" applyBorder="1" applyAlignment="1">
      <alignment horizontal="left" vertical="center"/>
    </xf>
    <xf numFmtId="0" fontId="0" fillId="5" borderId="1" xfId="0" applyFill="1" applyBorder="1" applyAlignment="1">
      <alignment horizontal="left" vertical="center"/>
    </xf>
    <xf numFmtId="0" fontId="1" fillId="2" borderId="3" xfId="0" applyFont="1" applyFill="1" applyBorder="1" applyAlignment="1">
      <alignment horizontal="left" vertical="center"/>
    </xf>
    <xf numFmtId="0" fontId="1" fillId="5" borderId="1" xfId="0" applyFont="1" applyFill="1" applyBorder="1" applyAlignment="1">
      <alignment horizontal="left" vertical="center"/>
    </xf>
    <xf numFmtId="0" fontId="0" fillId="2" borderId="3" xfId="0" applyFill="1" applyBorder="1" applyAlignment="1">
      <alignment horizontal="left" vertical="center"/>
    </xf>
    <xf numFmtId="0" fontId="13" fillId="2" borderId="1" xfId="0" applyFont="1" applyFill="1" applyBorder="1" applyAlignment="1">
      <alignment horizontal="left" vertical="center"/>
    </xf>
    <xf numFmtId="0" fontId="1" fillId="6" borderId="1" xfId="0" applyFont="1" applyFill="1" applyBorder="1" applyAlignment="1">
      <alignment horizontal="left" vertical="center"/>
    </xf>
    <xf numFmtId="0" fontId="0" fillId="6" borderId="1" xfId="0" applyFill="1" applyBorder="1" applyAlignment="1">
      <alignment horizontal="left" vertical="center"/>
    </xf>
    <xf numFmtId="0" fontId="13" fillId="4" borderId="1" xfId="0" applyFont="1" applyFill="1" applyBorder="1" applyAlignment="1">
      <alignment horizontal="left" vertical="center"/>
    </xf>
    <xf numFmtId="0" fontId="13" fillId="8" borderId="1" xfId="0" applyFont="1" applyFill="1" applyBorder="1" applyAlignment="1">
      <alignment horizontal="left" vertical="center"/>
    </xf>
    <xf numFmtId="0" fontId="13" fillId="7" borderId="1" xfId="0" applyFont="1" applyFill="1" applyBorder="1" applyAlignment="1">
      <alignment horizontal="left" vertical="center"/>
    </xf>
    <xf numFmtId="0" fontId="0" fillId="0" borderId="1" xfId="0" applyBorder="1" applyAlignment="1">
      <alignment horizontal="left" vertical="center"/>
    </xf>
    <xf numFmtId="0" fontId="0" fillId="4" borderId="1" xfId="0" applyFill="1" applyBorder="1" applyAlignment="1">
      <alignment horizontal="left" vertical="center" wrapText="1"/>
    </xf>
    <xf numFmtId="0" fontId="0" fillId="0" borderId="1" xfId="0" applyBorder="1" applyAlignment="1">
      <alignment horizontal="left" vertical="center" wrapText="1"/>
    </xf>
    <xf numFmtId="0" fontId="1" fillId="4" borderId="1" xfId="0" applyFont="1" applyFill="1" applyBorder="1" applyAlignment="1">
      <alignment horizontal="left" vertical="center" wrapText="1"/>
    </xf>
    <xf numFmtId="0" fontId="1" fillId="0" borderId="1" xfId="0" applyFont="1" applyBorder="1" applyAlignment="1">
      <alignment horizontal="left" vertical="center" wrapText="1"/>
    </xf>
    <xf numFmtId="0" fontId="1" fillId="5" borderId="3" xfId="0" applyFont="1" applyFill="1" applyBorder="1" applyAlignment="1">
      <alignment horizontal="left" vertical="center"/>
    </xf>
    <xf numFmtId="0" fontId="1" fillId="9" borderId="0" xfId="4" applyFill="1" applyBorder="1" applyAlignment="1">
      <alignment horizontal="left" vertical="center"/>
    </xf>
    <xf numFmtId="0" fontId="1" fillId="9" borderId="5" xfId="4" applyFill="1" applyBorder="1" applyAlignment="1">
      <alignment horizontal="left" vertical="center"/>
    </xf>
    <xf numFmtId="0" fontId="1" fillId="0" borderId="0" xfId="4" applyAlignment="1">
      <alignment horizontal="left" vertical="center"/>
    </xf>
    <xf numFmtId="0" fontId="1" fillId="9" borderId="10" xfId="4" applyFill="1" applyBorder="1" applyAlignment="1">
      <alignment horizontal="left" vertical="center"/>
    </xf>
    <xf numFmtId="2" fontId="7" fillId="9" borderId="12" xfId="4" applyNumberFormat="1" applyFont="1" applyFill="1" applyBorder="1" applyAlignment="1">
      <alignment horizontal="left" vertical="center"/>
    </xf>
    <xf numFmtId="2" fontId="7" fillId="9" borderId="14" xfId="4" applyNumberFormat="1" applyFont="1" applyFill="1" applyBorder="1" applyAlignment="1" applyProtection="1">
      <alignment horizontal="left" vertical="center"/>
    </xf>
    <xf numFmtId="0" fontId="1" fillId="9" borderId="7" xfId="4" applyFill="1" applyBorder="1" applyAlignment="1">
      <alignment horizontal="left" vertical="center"/>
    </xf>
    <xf numFmtId="0" fontId="1" fillId="9" borderId="15" xfId="4" applyFill="1" applyBorder="1" applyAlignment="1">
      <alignment horizontal="left" vertical="center"/>
    </xf>
    <xf numFmtId="0" fontId="1" fillId="9" borderId="0" xfId="4" applyFill="1" applyAlignment="1">
      <alignment horizontal="left" vertical="center"/>
    </xf>
    <xf numFmtId="0" fontId="1" fillId="9" borderId="11" xfId="4" applyFill="1" applyBorder="1" applyAlignment="1">
      <alignment horizontal="left" vertical="center"/>
    </xf>
    <xf numFmtId="0" fontId="1" fillId="0" borderId="0" xfId="4" applyFill="1" applyBorder="1" applyAlignment="1" applyProtection="1">
      <alignment horizontal="left" vertical="center"/>
    </xf>
    <xf numFmtId="0" fontId="1" fillId="2" borderId="14" xfId="4" applyFill="1" applyBorder="1" applyAlignment="1" applyProtection="1">
      <alignment horizontal="left" vertical="center" wrapText="1"/>
    </xf>
    <xf numFmtId="2" fontId="1" fillId="0" borderId="12" xfId="4" applyNumberFormat="1" applyFill="1" applyBorder="1" applyAlignment="1" applyProtection="1">
      <alignment horizontal="left" vertical="center" wrapText="1"/>
    </xf>
    <xf numFmtId="9" fontId="1" fillId="0" borderId="6" xfId="5" applyFont="1" applyFill="1" applyBorder="1" applyAlignment="1" applyProtection="1">
      <alignment horizontal="left" vertical="center" wrapText="1"/>
    </xf>
    <xf numFmtId="9" fontId="1" fillId="0" borderId="8" xfId="5" applyFont="1" applyFill="1" applyBorder="1" applyAlignment="1" applyProtection="1">
      <alignment horizontal="left" vertical="center" wrapText="1"/>
    </xf>
    <xf numFmtId="0" fontId="1" fillId="0" borderId="16" xfId="4" applyFill="1" applyBorder="1" applyAlignment="1" applyProtection="1">
      <alignment horizontal="left" vertical="center"/>
    </xf>
    <xf numFmtId="0" fontId="1" fillId="0" borderId="15" xfId="4" applyFill="1" applyBorder="1" applyAlignment="1" applyProtection="1">
      <alignment horizontal="left" vertical="center"/>
    </xf>
    <xf numFmtId="0" fontId="1" fillId="0" borderId="17" xfId="4" applyFill="1" applyBorder="1" applyAlignment="1" applyProtection="1">
      <alignment horizontal="left" vertical="center"/>
    </xf>
    <xf numFmtId="2" fontId="1" fillId="0" borderId="12" xfId="4" applyNumberFormat="1" applyBorder="1" applyAlignment="1">
      <alignment horizontal="left" vertical="center"/>
    </xf>
    <xf numFmtId="2" fontId="1" fillId="0" borderId="6" xfId="4" applyNumberFormat="1" applyBorder="1" applyAlignment="1">
      <alignment horizontal="left" vertical="center"/>
    </xf>
    <xf numFmtId="2" fontId="1" fillId="0" borderId="8" xfId="4" applyNumberFormat="1" applyBorder="1" applyAlignment="1">
      <alignment horizontal="left" vertical="center"/>
    </xf>
    <xf numFmtId="0" fontId="1" fillId="0" borderId="12" xfId="4" applyFill="1" applyBorder="1" applyAlignment="1" applyProtection="1">
      <alignment horizontal="left" vertical="center"/>
    </xf>
    <xf numFmtId="0" fontId="1" fillId="0" borderId="18" xfId="4" applyFill="1" applyBorder="1" applyAlignment="1" applyProtection="1">
      <alignment horizontal="left" vertical="center"/>
    </xf>
    <xf numFmtId="0" fontId="1" fillId="0" borderId="12" xfId="4" applyFill="1" applyBorder="1" applyAlignment="1" applyProtection="1">
      <alignment horizontal="left" vertical="center" wrapText="1"/>
    </xf>
    <xf numFmtId="0" fontId="7" fillId="0" borderId="19" xfId="4" applyFont="1" applyFill="1" applyBorder="1" applyAlignment="1" applyProtection="1">
      <alignment horizontal="left" vertical="center"/>
    </xf>
    <xf numFmtId="0" fontId="1" fillId="0" borderId="20" xfId="4" applyFill="1" applyBorder="1" applyAlignment="1" applyProtection="1">
      <alignment horizontal="left" vertical="center"/>
    </xf>
    <xf numFmtId="164" fontId="1" fillId="2" borderId="14" xfId="5" applyNumberFormat="1" applyFont="1" applyFill="1" applyBorder="1" applyAlignment="1" applyProtection="1">
      <alignment horizontal="left" vertical="center"/>
    </xf>
    <xf numFmtId="9" fontId="1" fillId="0" borderId="14" xfId="5" applyFont="1" applyFill="1" applyBorder="1" applyAlignment="1">
      <alignment horizontal="left" vertical="center"/>
    </xf>
    <xf numFmtId="9" fontId="1" fillId="4" borderId="0" xfId="5" applyFont="1" applyFill="1" applyBorder="1" applyAlignment="1" applyProtection="1">
      <alignment horizontal="left" vertical="center"/>
    </xf>
    <xf numFmtId="9" fontId="1" fillId="0" borderId="20" xfId="4" applyNumberFormat="1" applyFill="1" applyBorder="1" applyAlignment="1" applyProtection="1">
      <alignment horizontal="left" vertical="center"/>
    </xf>
    <xf numFmtId="9" fontId="1" fillId="0" borderId="20" xfId="4" applyNumberFormat="1" applyFill="1" applyBorder="1" applyAlignment="1">
      <alignment horizontal="left" vertical="center"/>
    </xf>
    <xf numFmtId="9" fontId="1" fillId="0" borderId="21" xfId="4" applyNumberFormat="1" applyFill="1" applyBorder="1" applyAlignment="1">
      <alignment horizontal="left" vertical="center"/>
    </xf>
    <xf numFmtId="9" fontId="1" fillId="10" borderId="14" xfId="5" applyFont="1" applyFill="1" applyBorder="1" applyAlignment="1" applyProtection="1">
      <alignment horizontal="left" vertical="center"/>
    </xf>
    <xf numFmtId="9" fontId="1" fillId="10" borderId="0" xfId="5" applyFont="1" applyFill="1" applyBorder="1" applyAlignment="1" applyProtection="1">
      <alignment horizontal="left" vertical="center"/>
    </xf>
    <xf numFmtId="165" fontId="1" fillId="0" borderId="0" xfId="4" applyNumberFormat="1" applyFill="1" applyBorder="1" applyAlignment="1" applyProtection="1">
      <alignment horizontal="left" vertical="center"/>
    </xf>
    <xf numFmtId="0" fontId="1" fillId="0" borderId="24" xfId="4" applyBorder="1" applyAlignment="1">
      <alignment horizontal="left" vertical="center"/>
    </xf>
    <xf numFmtId="0" fontId="7" fillId="0" borderId="4" xfId="4" applyFont="1" applyFill="1" applyBorder="1" applyAlignment="1" applyProtection="1">
      <alignment horizontal="left" vertical="center"/>
    </xf>
    <xf numFmtId="164" fontId="1" fillId="2" borderId="5" xfId="5" applyNumberFormat="1" applyFont="1" applyFill="1" applyBorder="1" applyAlignment="1" applyProtection="1">
      <alignment horizontal="left" vertical="center"/>
    </xf>
    <xf numFmtId="9" fontId="1" fillId="0" borderId="5" xfId="5" applyFont="1" applyFill="1" applyBorder="1" applyAlignment="1">
      <alignment horizontal="left" vertical="center"/>
    </xf>
    <xf numFmtId="9" fontId="1" fillId="0" borderId="0" xfId="4" applyNumberFormat="1" applyFill="1" applyBorder="1" applyAlignment="1" applyProtection="1">
      <alignment horizontal="left" vertical="center"/>
    </xf>
    <xf numFmtId="9" fontId="1" fillId="0" borderId="0" xfId="4" applyNumberFormat="1" applyFill="1" applyBorder="1" applyAlignment="1">
      <alignment horizontal="left" vertical="center"/>
    </xf>
    <xf numFmtId="9" fontId="1" fillId="0" borderId="22" xfId="4" applyNumberFormat="1" applyFill="1" applyBorder="1" applyAlignment="1">
      <alignment horizontal="left" vertical="center"/>
    </xf>
    <xf numFmtId="9" fontId="1" fillId="10" borderId="5" xfId="5" applyFont="1" applyFill="1" applyBorder="1" applyAlignment="1" applyProtection="1">
      <alignment horizontal="left" vertical="center"/>
    </xf>
    <xf numFmtId="9" fontId="1" fillId="0" borderId="0" xfId="5" applyFont="1" applyFill="1" applyBorder="1" applyAlignment="1" applyProtection="1">
      <alignment horizontal="left" vertical="center"/>
    </xf>
    <xf numFmtId="0" fontId="1" fillId="0" borderId="25" xfId="4" applyBorder="1" applyAlignment="1">
      <alignment horizontal="left" vertical="center"/>
    </xf>
    <xf numFmtId="9" fontId="1" fillId="4" borderId="5" xfId="5" applyFont="1" applyFill="1" applyBorder="1" applyAlignment="1" applyProtection="1">
      <alignment horizontal="left" vertical="center"/>
    </xf>
    <xf numFmtId="9" fontId="1" fillId="0" borderId="5" xfId="5" applyFont="1" applyFill="1" applyBorder="1" applyAlignment="1" applyProtection="1">
      <alignment horizontal="left" vertical="center"/>
    </xf>
    <xf numFmtId="0" fontId="1" fillId="0" borderId="0" xfId="4" applyFill="1" applyAlignment="1">
      <alignment horizontal="left" vertical="center"/>
    </xf>
    <xf numFmtId="0" fontId="15" fillId="0" borderId="4" xfId="4" applyFont="1" applyFill="1" applyBorder="1" applyAlignment="1" applyProtection="1">
      <alignment horizontal="left" vertical="center"/>
    </xf>
    <xf numFmtId="0" fontId="5" fillId="0" borderId="0" xfId="4" applyFont="1" applyFill="1" applyBorder="1" applyAlignment="1" applyProtection="1">
      <alignment horizontal="left" vertical="center"/>
    </xf>
    <xf numFmtId="164" fontId="5" fillId="2" borderId="5" xfId="5" applyNumberFormat="1" applyFont="1" applyFill="1" applyBorder="1" applyAlignment="1" applyProtection="1">
      <alignment horizontal="left" vertical="center"/>
    </xf>
    <xf numFmtId="9" fontId="5" fillId="0" borderId="5" xfId="5" applyFont="1" applyFill="1" applyBorder="1" applyAlignment="1">
      <alignment horizontal="left" vertical="center"/>
    </xf>
    <xf numFmtId="9" fontId="5" fillId="4" borderId="0" xfId="5" applyFont="1" applyFill="1" applyBorder="1" applyAlignment="1" applyProtection="1">
      <alignment horizontal="left" vertical="center"/>
    </xf>
    <xf numFmtId="9" fontId="5" fillId="0" borderId="0" xfId="4" applyNumberFormat="1" applyFont="1" applyFill="1" applyBorder="1" applyAlignment="1" applyProtection="1">
      <alignment horizontal="left" vertical="center"/>
    </xf>
    <xf numFmtId="9" fontId="5" fillId="0" borderId="0" xfId="4" applyNumberFormat="1" applyFont="1" applyFill="1" applyBorder="1" applyAlignment="1">
      <alignment horizontal="left" vertical="center"/>
    </xf>
    <xf numFmtId="9" fontId="5" fillId="0" borderId="22" xfId="4" applyNumberFormat="1" applyFont="1" applyFill="1" applyBorder="1" applyAlignment="1">
      <alignment horizontal="left" vertical="center"/>
    </xf>
    <xf numFmtId="9" fontId="5" fillId="10" borderId="5" xfId="5" applyFont="1" applyFill="1" applyBorder="1" applyAlignment="1" applyProtection="1">
      <alignment horizontal="left" vertical="center"/>
    </xf>
    <xf numFmtId="9" fontId="5" fillId="10" borderId="0" xfId="5" applyFont="1" applyFill="1" applyBorder="1" applyAlignment="1" applyProtection="1">
      <alignment horizontal="left" vertical="center"/>
    </xf>
    <xf numFmtId="165" fontId="5" fillId="0" borderId="0" xfId="4" applyNumberFormat="1" applyFont="1" applyFill="1" applyBorder="1" applyAlignment="1" applyProtection="1">
      <alignment horizontal="left" vertical="center"/>
    </xf>
    <xf numFmtId="0" fontId="5" fillId="0" borderId="25" xfId="4" applyFont="1" applyBorder="1" applyAlignment="1">
      <alignment horizontal="left" vertical="center"/>
    </xf>
    <xf numFmtId="0" fontId="5" fillId="0" borderId="0" xfId="4" applyFont="1" applyAlignment="1">
      <alignment horizontal="left" vertical="center"/>
    </xf>
    <xf numFmtId="0" fontId="1" fillId="0" borderId="4" xfId="4" applyFill="1" applyBorder="1" applyAlignment="1" applyProtection="1">
      <alignment horizontal="left" vertical="center"/>
    </xf>
    <xf numFmtId="9" fontId="1" fillId="0" borderId="5" xfId="4" applyNumberFormat="1" applyFill="1" applyBorder="1" applyAlignment="1" applyProtection="1">
      <alignment horizontal="left" vertical="center"/>
    </xf>
    <xf numFmtId="2" fontId="1" fillId="0" borderId="5" xfId="4" applyNumberFormat="1" applyFill="1" applyBorder="1" applyAlignment="1" applyProtection="1">
      <alignment horizontal="left" vertical="center"/>
    </xf>
    <xf numFmtId="2" fontId="1" fillId="0" borderId="22" xfId="4" applyNumberFormat="1" applyFill="1" applyBorder="1" applyAlignment="1" applyProtection="1">
      <alignment horizontal="left" vertical="center"/>
    </xf>
    <xf numFmtId="0" fontId="1" fillId="0" borderId="26" xfId="4" applyBorder="1" applyAlignment="1">
      <alignment horizontal="left" vertical="center"/>
    </xf>
    <xf numFmtId="0" fontId="1" fillId="0" borderId="11" xfId="4" applyFill="1" applyBorder="1" applyAlignment="1" applyProtection="1">
      <alignment horizontal="left" vertical="center"/>
    </xf>
    <xf numFmtId="2" fontId="1" fillId="0" borderId="11" xfId="4" applyNumberFormat="1" applyFill="1" applyBorder="1" applyAlignment="1" applyProtection="1">
      <alignment horizontal="left" vertical="center"/>
    </xf>
    <xf numFmtId="9" fontId="1" fillId="0" borderId="4" xfId="5" applyFont="1" applyFill="1" applyBorder="1" applyAlignment="1" applyProtection="1">
      <alignment horizontal="left" vertical="center"/>
    </xf>
    <xf numFmtId="0" fontId="1" fillId="0" borderId="27" xfId="4" applyBorder="1" applyAlignment="1">
      <alignment horizontal="left" vertical="center"/>
    </xf>
    <xf numFmtId="0" fontId="1" fillId="0" borderId="7" xfId="4" applyBorder="1" applyAlignment="1">
      <alignment horizontal="left" vertical="center"/>
    </xf>
    <xf numFmtId="0" fontId="1" fillId="0" borderId="8" xfId="4" applyBorder="1" applyAlignment="1">
      <alignment horizontal="left" vertical="center"/>
    </xf>
    <xf numFmtId="0" fontId="1" fillId="0" borderId="12" xfId="4" applyBorder="1" applyAlignment="1">
      <alignment horizontal="left" vertical="center"/>
    </xf>
    <xf numFmtId="0" fontId="1" fillId="0" borderId="4" xfId="4" applyBorder="1" applyAlignment="1">
      <alignment horizontal="left" vertical="center"/>
    </xf>
    <xf numFmtId="0" fontId="1" fillId="0" borderId="0" xfId="4" applyBorder="1" applyAlignment="1">
      <alignment horizontal="left" vertical="center"/>
    </xf>
    <xf numFmtId="0" fontId="1" fillId="0" borderId="22" xfId="4" applyBorder="1" applyAlignment="1">
      <alignment horizontal="left" vertical="center"/>
    </xf>
    <xf numFmtId="165" fontId="1" fillId="0" borderId="14" xfId="4" applyNumberFormat="1" applyFill="1" applyBorder="1" applyAlignment="1">
      <alignment horizontal="left" vertical="center"/>
    </xf>
    <xf numFmtId="165" fontId="1" fillId="0" borderId="19" xfId="4" applyNumberFormat="1" applyFill="1" applyBorder="1" applyAlignment="1">
      <alignment horizontal="left" vertical="center"/>
    </xf>
    <xf numFmtId="165" fontId="1" fillId="10" borderId="21" xfId="4" applyNumberFormat="1" applyFill="1" applyBorder="1" applyAlignment="1">
      <alignment horizontal="left" vertical="center"/>
    </xf>
    <xf numFmtId="165" fontId="1" fillId="10" borderId="19" xfId="4" applyNumberFormat="1" applyFill="1" applyBorder="1" applyAlignment="1">
      <alignment horizontal="left" vertical="center"/>
    </xf>
    <xf numFmtId="165" fontId="1" fillId="0" borderId="0" xfId="4" applyNumberFormat="1" applyFill="1" applyBorder="1" applyAlignment="1">
      <alignment horizontal="left" vertical="center"/>
    </xf>
    <xf numFmtId="165" fontId="1" fillId="0" borderId="22" xfId="4" applyNumberFormat="1" applyFill="1" applyBorder="1" applyAlignment="1">
      <alignment horizontal="left" vertical="center"/>
    </xf>
    <xf numFmtId="0" fontId="1" fillId="0" borderId="5" xfId="4" applyBorder="1" applyAlignment="1">
      <alignment horizontal="left" vertical="center"/>
    </xf>
    <xf numFmtId="0" fontId="1" fillId="0" borderId="9" xfId="4" applyBorder="1" applyAlignment="1">
      <alignment horizontal="left" vertical="center"/>
    </xf>
    <xf numFmtId="0" fontId="1" fillId="0" borderId="10" xfId="4" applyBorder="1" applyAlignment="1">
      <alignment horizontal="left" vertical="center"/>
    </xf>
    <xf numFmtId="0" fontId="1" fillId="0" borderId="13" xfId="4" applyBorder="1" applyAlignment="1">
      <alignment horizontal="left" vertical="center"/>
    </xf>
    <xf numFmtId="165" fontId="0" fillId="0" borderId="11" xfId="5" applyNumberFormat="1" applyFont="1" applyFill="1" applyBorder="1" applyAlignment="1">
      <alignment horizontal="left" vertical="center"/>
    </xf>
    <xf numFmtId="165" fontId="0" fillId="4" borderId="10" xfId="5" applyNumberFormat="1" applyFont="1" applyFill="1" applyBorder="1" applyAlignment="1">
      <alignment horizontal="left" vertical="center"/>
    </xf>
    <xf numFmtId="165" fontId="1" fillId="0" borderId="9" xfId="4" applyNumberFormat="1" applyFill="1" applyBorder="1" applyAlignment="1">
      <alignment horizontal="left" vertical="center"/>
    </xf>
    <xf numFmtId="165" fontId="1" fillId="0" borderId="10" xfId="4" applyNumberFormat="1" applyFill="1" applyBorder="1" applyAlignment="1">
      <alignment horizontal="left" vertical="center"/>
    </xf>
    <xf numFmtId="165" fontId="1" fillId="0" borderId="13" xfId="4" applyNumberFormat="1" applyFill="1" applyBorder="1" applyAlignment="1">
      <alignment horizontal="left" vertical="center"/>
    </xf>
    <xf numFmtId="165" fontId="1" fillId="0" borderId="11" xfId="4" applyNumberFormat="1" applyFill="1" applyBorder="1" applyAlignment="1">
      <alignment horizontal="left" vertical="center"/>
    </xf>
    <xf numFmtId="165" fontId="1" fillId="10" borderId="10" xfId="4" applyNumberFormat="1" applyFill="1" applyBorder="1" applyAlignment="1">
      <alignment horizontal="left" vertical="center"/>
    </xf>
    <xf numFmtId="165" fontId="1" fillId="4" borderId="10" xfId="4" applyNumberFormat="1" applyFill="1" applyBorder="1" applyAlignment="1">
      <alignment horizontal="left" vertical="center"/>
    </xf>
    <xf numFmtId="0" fontId="1" fillId="0" borderId="11" xfId="4" applyBorder="1" applyAlignment="1">
      <alignment horizontal="left" vertical="center"/>
    </xf>
    <xf numFmtId="165" fontId="0" fillId="0" borderId="10" xfId="5" applyNumberFormat="1" applyFont="1" applyFill="1" applyBorder="1" applyAlignment="1">
      <alignment horizontal="left" vertical="center"/>
    </xf>
    <xf numFmtId="165" fontId="1" fillId="0" borderId="11" xfId="4" applyNumberFormat="1" applyBorder="1" applyAlignment="1">
      <alignment horizontal="left" vertical="center"/>
    </xf>
    <xf numFmtId="2" fontId="1" fillId="0" borderId="0" xfId="4" applyNumberFormat="1" applyFill="1" applyAlignment="1">
      <alignment horizontal="left" vertical="center"/>
    </xf>
    <xf numFmtId="9" fontId="0" fillId="0" borderId="20" xfId="5" applyFont="1" applyFill="1" applyBorder="1" applyAlignment="1">
      <alignment horizontal="left" vertical="center"/>
    </xf>
    <xf numFmtId="2" fontId="1" fillId="0" borderId="0" xfId="4" applyNumberFormat="1" applyAlignment="1">
      <alignment horizontal="left" vertical="center"/>
    </xf>
    <xf numFmtId="0" fontId="1" fillId="0" borderId="6" xfId="4" applyBorder="1" applyAlignment="1">
      <alignment horizontal="left" vertical="center"/>
    </xf>
    <xf numFmtId="9" fontId="0" fillId="0" borderId="12" xfId="5" applyFont="1" applyFill="1" applyBorder="1" applyAlignment="1">
      <alignment horizontal="left" vertical="center"/>
    </xf>
    <xf numFmtId="9" fontId="1" fillId="0" borderId="7" xfId="5" applyFont="1" applyFill="1" applyBorder="1" applyAlignment="1">
      <alignment horizontal="left" vertical="center"/>
    </xf>
    <xf numFmtId="9" fontId="1" fillId="0" borderId="8" xfId="5" applyFont="1" applyFill="1" applyBorder="1" applyAlignment="1">
      <alignment horizontal="left" vertical="center"/>
    </xf>
    <xf numFmtId="165" fontId="1" fillId="10" borderId="7" xfId="4" applyNumberFormat="1" applyFill="1" applyBorder="1" applyAlignment="1">
      <alignment horizontal="left" vertical="center"/>
    </xf>
    <xf numFmtId="165" fontId="1" fillId="0" borderId="7" xfId="4" applyNumberFormat="1" applyBorder="1" applyAlignment="1">
      <alignment horizontal="left" vertical="center"/>
    </xf>
    <xf numFmtId="165" fontId="1" fillId="11" borderId="7" xfId="4" applyNumberFormat="1" applyFill="1" applyBorder="1" applyAlignment="1">
      <alignment horizontal="left" vertical="center"/>
    </xf>
    <xf numFmtId="2" fontId="1" fillId="0" borderId="0" xfId="4" applyNumberFormat="1" applyBorder="1" applyAlignment="1">
      <alignment horizontal="left" vertical="center"/>
    </xf>
    <xf numFmtId="9" fontId="0" fillId="0" borderId="22" xfId="5" applyFont="1" applyFill="1" applyBorder="1" applyAlignment="1">
      <alignment horizontal="left" vertical="center"/>
    </xf>
    <xf numFmtId="0" fontId="1" fillId="0" borderId="19" xfId="4" applyBorder="1" applyAlignment="1">
      <alignment horizontal="left" vertical="center"/>
    </xf>
    <xf numFmtId="0" fontId="1" fillId="0" borderId="20" xfId="4" applyBorder="1" applyAlignment="1">
      <alignment horizontal="left" vertical="center"/>
    </xf>
    <xf numFmtId="9" fontId="0" fillId="0" borderId="14" xfId="5" applyFont="1" applyFill="1" applyBorder="1" applyAlignment="1">
      <alignment horizontal="left" vertical="center"/>
    </xf>
    <xf numFmtId="9" fontId="0" fillId="0" borderId="21" xfId="5" applyFont="1" applyFill="1" applyBorder="1" applyAlignment="1">
      <alignment horizontal="left" vertical="center"/>
    </xf>
    <xf numFmtId="9" fontId="1" fillId="13" borderId="7" xfId="4" applyNumberFormat="1" applyFill="1" applyBorder="1" applyAlignment="1">
      <alignment horizontal="left" vertical="center"/>
    </xf>
    <xf numFmtId="9" fontId="1" fillId="10" borderId="7" xfId="4" applyNumberFormat="1" applyFill="1" applyBorder="1" applyAlignment="1">
      <alignment horizontal="left" vertical="center"/>
    </xf>
    <xf numFmtId="0" fontId="5" fillId="0" borderId="6" xfId="4" applyFont="1" applyFill="1" applyBorder="1" applyAlignment="1">
      <alignment horizontal="left" vertical="center" wrapText="1"/>
    </xf>
    <xf numFmtId="0" fontId="5" fillId="0" borderId="8" xfId="4" applyFont="1" applyBorder="1" applyAlignment="1">
      <alignment horizontal="left" vertical="center"/>
    </xf>
    <xf numFmtId="0" fontId="5" fillId="0" borderId="12" xfId="4" applyFont="1" applyBorder="1" applyAlignment="1">
      <alignment horizontal="left" vertical="center"/>
    </xf>
    <xf numFmtId="0" fontId="5" fillId="0" borderId="6" xfId="4" applyFont="1" applyBorder="1" applyAlignment="1">
      <alignment horizontal="left" vertical="center"/>
    </xf>
    <xf numFmtId="9" fontId="5" fillId="0" borderId="12" xfId="5" applyFont="1" applyFill="1" applyBorder="1" applyAlignment="1">
      <alignment horizontal="left" vertical="center"/>
    </xf>
    <xf numFmtId="9" fontId="5" fillId="10" borderId="6" xfId="5" applyFont="1" applyFill="1" applyBorder="1" applyAlignment="1">
      <alignment horizontal="left" vertical="center"/>
    </xf>
    <xf numFmtId="9" fontId="5" fillId="10" borderId="8" xfId="5" applyFont="1" applyFill="1" applyBorder="1" applyAlignment="1">
      <alignment horizontal="left" vertical="center"/>
    </xf>
    <xf numFmtId="2" fontId="5" fillId="0" borderId="0" xfId="4" applyNumberFormat="1" applyFont="1" applyAlignment="1">
      <alignment horizontal="left" vertical="center"/>
    </xf>
    <xf numFmtId="0" fontId="5" fillId="0" borderId="0" xfId="4" applyFont="1" applyBorder="1" applyAlignment="1">
      <alignment horizontal="left" vertical="center"/>
    </xf>
    <xf numFmtId="9" fontId="0" fillId="0" borderId="0" xfId="5" applyFont="1" applyFill="1" applyAlignment="1">
      <alignment horizontal="left" vertical="center"/>
    </xf>
    <xf numFmtId="0" fontId="7" fillId="0" borderId="0" xfId="4" applyFont="1" applyAlignment="1">
      <alignment horizontal="left" vertical="center"/>
    </xf>
    <xf numFmtId="0" fontId="1" fillId="9" borderId="6" xfId="4" applyFill="1" applyBorder="1" applyAlignment="1">
      <alignment horizontal="left" vertical="center"/>
    </xf>
    <xf numFmtId="2" fontId="1" fillId="9" borderId="12" xfId="4" applyNumberFormat="1" applyFill="1" applyBorder="1" applyAlignment="1">
      <alignment horizontal="left" vertical="center"/>
    </xf>
    <xf numFmtId="2" fontId="1" fillId="9" borderId="7" xfId="4" applyNumberFormat="1" applyFill="1" applyBorder="1" applyAlignment="1">
      <alignment horizontal="left" vertical="center"/>
    </xf>
    <xf numFmtId="9" fontId="1" fillId="9" borderId="7" xfId="5" applyFont="1" applyFill="1" applyBorder="1" applyAlignment="1">
      <alignment horizontal="left" vertical="center"/>
    </xf>
    <xf numFmtId="0" fontId="1" fillId="9" borderId="8" xfId="4" applyFill="1" applyBorder="1" applyAlignment="1">
      <alignment horizontal="left" vertical="center"/>
    </xf>
    <xf numFmtId="2" fontId="1" fillId="9" borderId="8" xfId="4" applyNumberFormat="1" applyFill="1" applyBorder="1" applyAlignment="1">
      <alignment horizontal="left" vertical="center"/>
    </xf>
    <xf numFmtId="165" fontId="0" fillId="0" borderId="7" xfId="5" applyNumberFormat="1" applyFont="1" applyFill="1" applyBorder="1" applyAlignment="1">
      <alignment horizontal="left" vertical="center"/>
    </xf>
    <xf numFmtId="9" fontId="1" fillId="0" borderId="7" xfId="4" applyNumberFormat="1" applyBorder="1" applyAlignment="1">
      <alignment horizontal="left" vertical="center"/>
    </xf>
    <xf numFmtId="9" fontId="1" fillId="0" borderId="8" xfId="4" applyNumberFormat="1" applyBorder="1" applyAlignment="1">
      <alignment horizontal="left" vertical="center"/>
    </xf>
    <xf numFmtId="2" fontId="1" fillId="0" borderId="7" xfId="4" applyNumberFormat="1" applyBorder="1" applyAlignment="1">
      <alignment horizontal="left" vertical="center"/>
    </xf>
    <xf numFmtId="0" fontId="1" fillId="0" borderId="4" xfId="4" applyBorder="1" applyAlignment="1">
      <alignment horizontal="left" vertical="center" wrapText="1"/>
    </xf>
    <xf numFmtId="165" fontId="0" fillId="0" borderId="0" xfId="5" applyNumberFormat="1" applyFont="1" applyFill="1" applyBorder="1" applyAlignment="1">
      <alignment horizontal="left" vertical="center"/>
    </xf>
    <xf numFmtId="165" fontId="0" fillId="12" borderId="0" xfId="5" applyNumberFormat="1" applyFont="1" applyFill="1" applyBorder="1" applyAlignment="1">
      <alignment horizontal="left" vertical="center"/>
    </xf>
    <xf numFmtId="165" fontId="0" fillId="10" borderId="0" xfId="5" applyNumberFormat="1" applyFont="1" applyFill="1" applyBorder="1" applyAlignment="1">
      <alignment horizontal="left" vertical="center"/>
    </xf>
    <xf numFmtId="165" fontId="1" fillId="0" borderId="0" xfId="4" applyNumberFormat="1" applyBorder="1" applyAlignment="1">
      <alignment horizontal="left" vertical="center"/>
    </xf>
    <xf numFmtId="165" fontId="1" fillId="10" borderId="22" xfId="4" applyNumberFormat="1" applyFill="1" applyBorder="1" applyAlignment="1">
      <alignment horizontal="left" vertical="center"/>
    </xf>
    <xf numFmtId="165" fontId="0" fillId="0" borderId="19" xfId="5" applyNumberFormat="1" applyFont="1" applyBorder="1" applyAlignment="1">
      <alignment horizontal="left" vertical="center"/>
    </xf>
    <xf numFmtId="165" fontId="0" fillId="10" borderId="0" xfId="5" applyNumberFormat="1" applyFont="1" applyFill="1" applyAlignment="1">
      <alignment horizontal="left" vertical="center"/>
    </xf>
    <xf numFmtId="165" fontId="1" fillId="12" borderId="0" xfId="4" applyNumberFormat="1" applyFill="1" applyAlignment="1">
      <alignment horizontal="left" vertical="center"/>
    </xf>
    <xf numFmtId="2" fontId="1" fillId="0" borderId="0" xfId="4" applyNumberFormat="1" applyFill="1" applyBorder="1" applyAlignment="1">
      <alignment horizontal="left" vertical="center"/>
    </xf>
    <xf numFmtId="9" fontId="0" fillId="0" borderId="0" xfId="5" applyFont="1" applyFill="1" applyBorder="1" applyAlignment="1">
      <alignment horizontal="left" vertical="center"/>
    </xf>
    <xf numFmtId="9" fontId="1" fillId="0" borderId="0" xfId="4" applyNumberFormat="1" applyBorder="1" applyAlignment="1">
      <alignment horizontal="left" vertical="center"/>
    </xf>
    <xf numFmtId="9" fontId="1" fillId="0" borderId="22" xfId="4" applyNumberFormat="1" applyBorder="1" applyAlignment="1">
      <alignment horizontal="left" vertical="center"/>
    </xf>
    <xf numFmtId="2" fontId="1" fillId="0" borderId="9" xfId="4" applyNumberFormat="1" applyBorder="1" applyAlignment="1">
      <alignment horizontal="left" vertical="center"/>
    </xf>
    <xf numFmtId="2" fontId="1" fillId="0" borderId="10" xfId="4" applyNumberFormat="1" applyBorder="1" applyAlignment="1">
      <alignment horizontal="left" vertical="center"/>
    </xf>
    <xf numFmtId="0" fontId="7" fillId="0" borderId="19" xfId="4" applyFont="1" applyBorder="1" applyAlignment="1">
      <alignment horizontal="left" vertical="center"/>
    </xf>
    <xf numFmtId="0" fontId="1" fillId="0" borderId="21" xfId="4" applyBorder="1" applyAlignment="1">
      <alignment horizontal="left" vertical="center"/>
    </xf>
    <xf numFmtId="0" fontId="1" fillId="0" borderId="4" xfId="4" applyBorder="1" applyAlignment="1">
      <alignment horizontal="left" vertical="center" indent="2"/>
    </xf>
    <xf numFmtId="9" fontId="1" fillId="10" borderId="0" xfId="4" applyNumberFormat="1" applyFill="1" applyBorder="1" applyAlignment="1">
      <alignment horizontal="left" vertical="center"/>
    </xf>
    <xf numFmtId="9" fontId="1" fillId="3" borderId="22" xfId="4" applyNumberFormat="1" applyFill="1" applyBorder="1" applyAlignment="1">
      <alignment horizontal="left" vertical="center"/>
    </xf>
    <xf numFmtId="9" fontId="1" fillId="0" borderId="0" xfId="5" applyFont="1" applyFill="1" applyBorder="1" applyAlignment="1">
      <alignment horizontal="left" vertical="center"/>
    </xf>
    <xf numFmtId="0" fontId="7" fillId="0" borderId="4" xfId="4" applyFont="1" applyBorder="1" applyAlignment="1">
      <alignment horizontal="left" vertical="center"/>
    </xf>
    <xf numFmtId="9" fontId="1" fillId="11" borderId="22" xfId="4" applyNumberFormat="1" applyFill="1" applyBorder="1" applyAlignment="1">
      <alignment horizontal="left" vertical="center"/>
    </xf>
    <xf numFmtId="0" fontId="1" fillId="0" borderId="9" xfId="4" applyBorder="1" applyAlignment="1">
      <alignment horizontal="left" vertical="center" indent="2"/>
    </xf>
    <xf numFmtId="9" fontId="0" fillId="0" borderId="10" xfId="5" applyFont="1" applyFill="1" applyBorder="1" applyAlignment="1">
      <alignment horizontal="left" vertical="center"/>
    </xf>
    <xf numFmtId="9" fontId="1" fillId="0" borderId="10" xfId="4" applyNumberFormat="1" applyBorder="1" applyAlignment="1">
      <alignment horizontal="left" vertical="center"/>
    </xf>
    <xf numFmtId="9" fontId="1" fillId="0" borderId="13" xfId="4" applyNumberFormat="1" applyBorder="1" applyAlignment="1">
      <alignment horizontal="left" vertical="center"/>
    </xf>
    <xf numFmtId="0" fontId="1" fillId="0" borderId="6" xfId="4" applyBorder="1" applyAlignment="1">
      <alignment horizontal="left" vertical="center"/>
    </xf>
    <xf numFmtId="0" fontId="1" fillId="0" borderId="7" xfId="4" applyBorder="1" applyAlignment="1">
      <alignment horizontal="left" vertical="center"/>
    </xf>
    <xf numFmtId="0" fontId="1" fillId="0" borderId="10" xfId="4" applyBorder="1" applyAlignment="1">
      <alignment horizontal="left" vertical="center"/>
    </xf>
    <xf numFmtId="0" fontId="1" fillId="0" borderId="8" xfId="4" applyBorder="1" applyAlignment="1">
      <alignment horizontal="left" vertical="center"/>
    </xf>
    <xf numFmtId="0" fontId="14" fillId="9" borderId="4" xfId="4" applyFont="1" applyFill="1" applyBorder="1" applyAlignment="1">
      <alignment horizontal="left" vertical="center"/>
    </xf>
    <xf numFmtId="0" fontId="7" fillId="9" borderId="9" xfId="4" applyFont="1" applyFill="1" applyBorder="1" applyAlignment="1">
      <alignment horizontal="left" vertical="center"/>
    </xf>
    <xf numFmtId="0" fontId="7" fillId="9" borderId="5" xfId="4" applyFont="1" applyFill="1" applyBorder="1" applyAlignment="1">
      <alignment horizontal="left" vertical="center"/>
    </xf>
    <xf numFmtId="0" fontId="7" fillId="9" borderId="11" xfId="4" applyFont="1" applyFill="1" applyBorder="1" applyAlignment="1">
      <alignment horizontal="left" vertical="center"/>
    </xf>
    <xf numFmtId="0" fontId="7" fillId="9" borderId="6" xfId="4" applyFont="1" applyFill="1" applyBorder="1" applyAlignment="1">
      <alignment horizontal="left" vertical="center"/>
    </xf>
    <xf numFmtId="0" fontId="7" fillId="9" borderId="7" xfId="4" applyFont="1" applyFill="1" applyBorder="1" applyAlignment="1">
      <alignment horizontal="left" vertical="center"/>
    </xf>
    <xf numFmtId="0" fontId="7" fillId="9" borderId="8" xfId="4" applyFont="1" applyFill="1" applyBorder="1" applyAlignment="1">
      <alignment horizontal="left" vertical="center"/>
    </xf>
    <xf numFmtId="2" fontId="7" fillId="9" borderId="9" xfId="4" applyNumberFormat="1" applyFont="1" applyFill="1" applyBorder="1" applyAlignment="1" applyProtection="1">
      <alignment horizontal="left" vertical="center"/>
    </xf>
    <xf numFmtId="2" fontId="7" fillId="9" borderId="10" xfId="4" applyNumberFormat="1" applyFont="1" applyFill="1" applyBorder="1" applyAlignment="1" applyProtection="1">
      <alignment horizontal="left" vertical="center"/>
    </xf>
    <xf numFmtId="0" fontId="7" fillId="9" borderId="0" xfId="4" applyFont="1" applyFill="1" applyBorder="1" applyAlignment="1">
      <alignment horizontal="left" vertical="center"/>
    </xf>
    <xf numFmtId="9" fontId="7" fillId="9" borderId="6" xfId="5" applyFont="1" applyFill="1" applyBorder="1" applyAlignment="1">
      <alignment horizontal="left" vertical="center"/>
    </xf>
    <xf numFmtId="9" fontId="7" fillId="9" borderId="8" xfId="5" applyFont="1" applyFill="1" applyBorder="1" applyAlignment="1">
      <alignment horizontal="left" vertical="center"/>
    </xf>
    <xf numFmtId="0" fontId="7" fillId="9" borderId="9" xfId="4" applyFont="1" applyFill="1" applyBorder="1" applyAlignment="1" applyProtection="1">
      <alignment horizontal="left" vertical="center"/>
    </xf>
    <xf numFmtId="0" fontId="7" fillId="9" borderId="10" xfId="4" applyFont="1" applyFill="1" applyBorder="1" applyAlignment="1" applyProtection="1">
      <alignment horizontal="left" vertical="center"/>
    </xf>
    <xf numFmtId="0" fontId="7" fillId="9" borderId="13" xfId="4" applyFont="1" applyFill="1" applyBorder="1" applyAlignment="1" applyProtection="1">
      <alignment horizontal="left" vertical="center"/>
    </xf>
  </cellXfs>
  <cellStyles count="6">
    <cellStyle name="Hyperlink" xfId="2" builtinId="8"/>
    <cellStyle name="Normal" xfId="0" builtinId="0"/>
    <cellStyle name="Normal 2" xfId="1" xr:uid="{00000000-0005-0000-0000-000003000000}"/>
    <cellStyle name="Normal 3" xfId="4" xr:uid="{6592B454-490A-0D44-9F86-3BC02A600441}"/>
    <cellStyle name="Per cent 2" xfId="5" xr:uid="{C188669F-FD54-E04E-88F1-DCEA1FC4F0F8}"/>
    <cellStyle name="Percent 2" xfId="3"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2"/>
  <sheetViews>
    <sheetView showGridLines="0" zoomScale="130" zoomScaleNormal="130" workbookViewId="0">
      <selection activeCell="A3" sqref="A3:XFD3"/>
    </sheetView>
  </sheetViews>
  <sheetFormatPr baseColWidth="10" defaultColWidth="11.5" defaultRowHeight="13" x14ac:dyDescent="0.15"/>
  <cols>
    <col min="1" max="1" width="16.6640625" customWidth="1"/>
  </cols>
  <sheetData>
    <row r="1" spans="1:2" ht="30" x14ac:dyDescent="0.3">
      <c r="A1" s="4" t="s">
        <v>2664</v>
      </c>
    </row>
    <row r="3" spans="1:2" x14ac:dyDescent="0.15">
      <c r="A3" s="1"/>
      <c r="B3" s="5"/>
    </row>
    <row r="5" spans="1:2" ht="15" x14ac:dyDescent="0.15">
      <c r="A5" s="6" t="s">
        <v>2665</v>
      </c>
    </row>
    <row r="6" spans="1:2" ht="15" x14ac:dyDescent="0.15">
      <c r="A6" s="8" t="s">
        <v>2669</v>
      </c>
    </row>
    <row r="7" spans="1:2" ht="15" x14ac:dyDescent="0.15">
      <c r="A7" s="8" t="s">
        <v>2670</v>
      </c>
    </row>
    <row r="8" spans="1:2" ht="15" x14ac:dyDescent="0.15">
      <c r="A8" s="8" t="s">
        <v>2666</v>
      </c>
    </row>
    <row r="9" spans="1:2" ht="15" x14ac:dyDescent="0.15">
      <c r="A9" s="8" t="s">
        <v>2667</v>
      </c>
    </row>
    <row r="10" spans="1:2" ht="15" x14ac:dyDescent="0.15">
      <c r="A10" s="7" t="s">
        <v>2671</v>
      </c>
    </row>
    <row r="11" spans="1:2" ht="15" x14ac:dyDescent="0.15">
      <c r="A11" s="7" t="s">
        <v>2672</v>
      </c>
    </row>
    <row r="12" spans="1:2" ht="15" x14ac:dyDescent="0.15">
      <c r="A12" s="7" t="s">
        <v>2673</v>
      </c>
    </row>
    <row r="15" spans="1:2" x14ac:dyDescent="0.15">
      <c r="A15" s="1" t="s">
        <v>2668</v>
      </c>
    </row>
    <row r="16" spans="1:2" x14ac:dyDescent="0.15">
      <c r="A16" s="3" t="s">
        <v>2674</v>
      </c>
    </row>
    <row r="17" spans="1:1" x14ac:dyDescent="0.15">
      <c r="A17" s="3" t="s">
        <v>2675</v>
      </c>
    </row>
    <row r="20" spans="1:1" x14ac:dyDescent="0.15">
      <c r="A20" s="1" t="s">
        <v>2676</v>
      </c>
    </row>
    <row r="21" spans="1:1" x14ac:dyDescent="0.15">
      <c r="A21" s="2" t="s">
        <v>2677</v>
      </c>
    </row>
    <row r="22" spans="1:1" x14ac:dyDescent="0.15">
      <c r="A22" s="9" t="s">
        <v>2678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Y4742"/>
  <sheetViews>
    <sheetView tabSelected="1" zoomScale="110" zoomScaleNormal="70" workbookViewId="0">
      <pane xSplit="3" ySplit="1" topLeftCell="D2" activePane="bottomRight" state="frozen"/>
      <selection pane="topRight" activeCell="C1" sqref="C1"/>
      <selection pane="bottomLeft" activeCell="A2" sqref="A2"/>
      <selection pane="bottomRight" activeCell="C3" sqref="C3"/>
    </sheetView>
  </sheetViews>
  <sheetFormatPr baseColWidth="10" defaultColWidth="10.6640625" defaultRowHeight="25" customHeight="1" x14ac:dyDescent="0.15"/>
  <cols>
    <col min="1" max="1" width="10.83203125" style="12" customWidth="1"/>
    <col min="2" max="2" width="24.6640625" style="12" customWidth="1"/>
    <col min="3" max="3" width="40.33203125" style="12" customWidth="1"/>
    <col min="4" max="4" width="23.1640625" style="12" customWidth="1"/>
    <col min="5" max="5" width="21.5" style="12" customWidth="1"/>
    <col min="6" max="6" width="11" style="12" customWidth="1"/>
    <col min="7" max="7" width="45.33203125" style="12" hidden="1" customWidth="1"/>
    <col min="8" max="8" width="15.83203125" style="12" hidden="1" customWidth="1"/>
    <col min="9" max="9" width="15.1640625" style="12" customWidth="1"/>
    <col min="10" max="10" width="22.6640625" style="12" customWidth="1"/>
    <col min="11" max="11" width="28.83203125" style="12" customWidth="1"/>
    <col min="12" max="12" width="25" style="12" customWidth="1"/>
    <col min="13" max="13" width="61.5" style="12" customWidth="1"/>
    <col min="14" max="14" width="62" style="12" customWidth="1"/>
    <col min="15" max="15" width="24.33203125" style="12" customWidth="1"/>
    <col min="16" max="16" width="9.83203125" style="12" customWidth="1"/>
    <col min="17" max="17" width="13.33203125" style="12" customWidth="1"/>
    <col min="18" max="18" width="27.6640625" style="12" customWidth="1"/>
    <col min="19" max="19" width="19.83203125" style="12" customWidth="1"/>
    <col min="20" max="16384" width="10.6640625" style="12"/>
  </cols>
  <sheetData>
    <row r="1" spans="1:19" s="18" customFormat="1" ht="25" customHeight="1" x14ac:dyDescent="0.15">
      <c r="A1" s="13" t="s">
        <v>363</v>
      </c>
      <c r="B1" s="13" t="s">
        <v>0</v>
      </c>
      <c r="C1" s="13" t="s">
        <v>355</v>
      </c>
      <c r="D1" s="14" t="s">
        <v>434</v>
      </c>
      <c r="E1" s="13" t="s">
        <v>392</v>
      </c>
      <c r="F1" s="13" t="s">
        <v>401</v>
      </c>
      <c r="G1" s="10" t="s">
        <v>2948</v>
      </c>
      <c r="H1" s="10" t="s">
        <v>2946</v>
      </c>
      <c r="I1" s="10" t="s">
        <v>2947</v>
      </c>
      <c r="J1" s="10" t="s">
        <v>1254</v>
      </c>
      <c r="K1" s="14" t="s">
        <v>356</v>
      </c>
      <c r="L1" s="14" t="s">
        <v>1184</v>
      </c>
      <c r="M1" s="14" t="s">
        <v>2477</v>
      </c>
      <c r="N1" s="15" t="s">
        <v>2679</v>
      </c>
      <c r="O1" s="16" t="s">
        <v>1183</v>
      </c>
      <c r="P1" s="11" t="s">
        <v>362</v>
      </c>
      <c r="Q1" s="17" t="s">
        <v>1800</v>
      </c>
      <c r="R1" s="10" t="s">
        <v>2632</v>
      </c>
      <c r="S1" s="10" t="s">
        <v>2651</v>
      </c>
    </row>
    <row r="2" spans="1:19" s="19" customFormat="1" ht="25" customHeight="1" x14ac:dyDescent="0.15">
      <c r="A2" s="19">
        <v>1</v>
      </c>
      <c r="B2" s="11" t="s">
        <v>203</v>
      </c>
      <c r="C2" s="11" t="s">
        <v>1294</v>
      </c>
      <c r="E2" s="11" t="s">
        <v>2941</v>
      </c>
      <c r="F2" s="11"/>
      <c r="G2" s="11"/>
      <c r="K2" s="11"/>
      <c r="L2" s="19" t="str">
        <f xml:space="preserve"> IF(ISBLANK(K2),C2,K2)</f>
        <v>i am receiving sms notice for account overdue?</v>
      </c>
      <c r="M2" s="11" t="s">
        <v>1294</v>
      </c>
      <c r="N2" s="20" t="s">
        <v>4118</v>
      </c>
      <c r="O2" s="18" t="str">
        <f>IF(E2="",B2,E2)</f>
        <v>BillPaymentClarify</v>
      </c>
      <c r="P2" s="18" t="str">
        <f ca="1">IF(RAND()&gt;0.2,"TRAIN", "TEST")</f>
        <v>TRAIN</v>
      </c>
      <c r="Q2" s="11" t="s">
        <v>1799</v>
      </c>
      <c r="R2" s="19" t="str">
        <f>O2 &amp; " - " &amp; Q2</f>
        <v>BillPaymentClarify - TRAIN</v>
      </c>
      <c r="S2" s="11" t="s">
        <v>4598</v>
      </c>
    </row>
    <row r="3" spans="1:19" s="19" customFormat="1" ht="25" customHeight="1" x14ac:dyDescent="0.15">
      <c r="A3" s="19">
        <v>2</v>
      </c>
      <c r="B3" s="13" t="s">
        <v>735</v>
      </c>
      <c r="C3" s="13" t="s">
        <v>1</v>
      </c>
      <c r="D3" s="20" t="str">
        <f t="shared" ref="D3:D8" si="0">IF(ISERR(FIND("):",C3,1)),C3,MID(C3,FIND("):",C3,1)+2,999))</f>
        <v>Hi, I was wanting to get an update on my handset order. reference number is 26430833A</v>
      </c>
      <c r="E3" s="11" t="s">
        <v>735</v>
      </c>
      <c r="F3" s="11"/>
      <c r="G3" s="10" t="s">
        <v>3193</v>
      </c>
      <c r="H3" s="19" t="str">
        <f>IFERROR(IF(ISBLANK(G3),"",LEFT(G3, FIND(":",G3) - 1)),"")</f>
        <v>CodeType</v>
      </c>
      <c r="I3" s="19" t="str">
        <f>IFERROR(IF(ISBLANK(G3),"",RIGHT(G3, LEN(G3)-FIND(":",G3) )),"")</f>
        <v>OrderId; ProductType:Mobile Handset</v>
      </c>
      <c r="J3" s="21" t="s">
        <v>3201</v>
      </c>
      <c r="K3" s="14" t="s">
        <v>749</v>
      </c>
      <c r="L3" s="19" t="str">
        <f>IF(K3="",C3,K3)</f>
        <v>I was wanting to get an update on my handset order. reference number is &lt;26430833A&gt;</v>
      </c>
      <c r="M3" s="10" t="s">
        <v>4826</v>
      </c>
      <c r="N3" s="26" t="s">
        <v>4826</v>
      </c>
      <c r="O3" s="18" t="str">
        <f>IF(E3="",B3,E3)</f>
        <v>OrderEnquire</v>
      </c>
      <c r="P3" s="18" t="str">
        <f ca="1">IF(RAND()&gt;0.2,"TRAIN", "TEST")</f>
        <v>TRAIN</v>
      </c>
      <c r="Q3" s="11" t="s">
        <v>1798</v>
      </c>
      <c r="R3" s="19" t="str">
        <f>O3 &amp; " - " &amp; Q3</f>
        <v>OrderEnquire - TEST</v>
      </c>
      <c r="S3" s="10" t="s">
        <v>4598</v>
      </c>
    </row>
    <row r="4" spans="1:19" s="19" customFormat="1" ht="25" customHeight="1" x14ac:dyDescent="0.15">
      <c r="A4" s="19">
        <v>3</v>
      </c>
      <c r="B4" s="11" t="s">
        <v>203</v>
      </c>
      <c r="C4" s="11" t="s">
        <v>1295</v>
      </c>
      <c r="D4" s="20" t="str">
        <f t="shared" si="0"/>
        <v>hi. i received a message said that i have overdue payments</v>
      </c>
      <c r="E4" s="11" t="s">
        <v>2941</v>
      </c>
      <c r="F4" s="11"/>
      <c r="G4" s="10" t="s">
        <v>844</v>
      </c>
      <c r="K4" s="10" t="s">
        <v>1390</v>
      </c>
      <c r="L4" s="19" t="str">
        <f t="shared" ref="L4" si="1" xml:space="preserve"> IF(ISBLANK(K4),C4,K4)</f>
        <v>i received a message said that i have overdue payments</v>
      </c>
      <c r="M4" s="11" t="s">
        <v>4119</v>
      </c>
      <c r="N4" s="20" t="s">
        <v>4119</v>
      </c>
      <c r="O4" s="18" t="str">
        <f>IF(E4="",B4,E4)</f>
        <v>BillPaymentClarify</v>
      </c>
      <c r="P4" s="18" t="str">
        <f t="shared" ref="P4:P32" ca="1" si="2">IF(RAND()&gt;0.2,"TRAIN", "TEST")</f>
        <v>TRAIN</v>
      </c>
      <c r="Q4" s="11" t="s">
        <v>1798</v>
      </c>
      <c r="R4" s="19" t="str">
        <f t="shared" ref="R4:R32" si="3">O4 &amp; " - " &amp; Q4</f>
        <v>BillPaymentClarify - TEST</v>
      </c>
      <c r="S4" s="11" t="s">
        <v>4598</v>
      </c>
    </row>
    <row r="5" spans="1:19" s="19" customFormat="1" ht="25" customHeight="1" x14ac:dyDescent="0.15">
      <c r="A5" s="19">
        <v>4</v>
      </c>
      <c r="B5" s="13" t="s">
        <v>735</v>
      </c>
      <c r="C5" s="13" t="s">
        <v>2</v>
      </c>
      <c r="D5" s="20" t="str">
        <f t="shared" si="0"/>
        <v>Hi there I am from Puma Yeppoon looking at placing an order for our next promotional period who do we contact?</v>
      </c>
      <c r="E5" s="11" t="s">
        <v>978</v>
      </c>
      <c r="F5" s="11"/>
      <c r="G5" s="10" t="s">
        <v>1031</v>
      </c>
      <c r="H5" s="19" t="str">
        <f>IFERROR(IF(ISBLANK(G5),"",LEFT(G5, FIND(":",G5) - 1)),"")</f>
        <v>AccessoryType</v>
      </c>
      <c r="I5" s="19" t="str">
        <f>IFERROR(IF(ISBLANK(G5),"",RIGHT(G5, LEN(G5)-FIND(":",G5) )),"")</f>
        <v>Modem</v>
      </c>
      <c r="K5" s="13" t="s">
        <v>357</v>
      </c>
      <c r="L5" s="19" t="str">
        <f t="shared" ref="L5" si="4">IF(K5="",C5,K5)</f>
        <v>I am from Puma Yeppoon looking at placing an order for our next promotional period who do we contact?</v>
      </c>
      <c r="M5" s="11" t="s">
        <v>357</v>
      </c>
      <c r="N5" s="20" t="s">
        <v>2764</v>
      </c>
      <c r="O5" s="18" t="str">
        <f t="shared" ref="O5:O32" si="5">IF(E5="",B5,E5)</f>
        <v>SalesEnquire</v>
      </c>
      <c r="P5" s="18" t="str">
        <f t="shared" ca="1" si="2"/>
        <v>TRAIN</v>
      </c>
      <c r="Q5" s="11" t="s">
        <v>1798</v>
      </c>
      <c r="R5" s="19" t="str">
        <f t="shared" si="3"/>
        <v>SalesEnquire - TEST</v>
      </c>
      <c r="S5" s="10" t="s">
        <v>4598</v>
      </c>
    </row>
    <row r="6" spans="1:19" s="19" customFormat="1" ht="25" customHeight="1" x14ac:dyDescent="0.15">
      <c r="A6" s="19">
        <v>5</v>
      </c>
      <c r="B6" s="11" t="s">
        <v>107</v>
      </c>
      <c r="C6" s="11" t="s">
        <v>4847</v>
      </c>
      <c r="D6" s="20" t="str">
        <f t="shared" si="0"/>
        <v>hi i'm inquiring about my recent  bill.</v>
      </c>
      <c r="E6" s="11"/>
      <c r="F6" s="11"/>
      <c r="G6" s="10" t="s">
        <v>3194</v>
      </c>
      <c r="K6" s="10" t="s">
        <v>4848</v>
      </c>
      <c r="L6" s="19" t="str">
        <f t="shared" ref="L6" si="6" xml:space="preserve"> IF(ISBLANK(K6),C6,K6)</f>
        <v>i'm inquiring about my recent  bill.</v>
      </c>
      <c r="M6" s="11" t="s">
        <v>4848</v>
      </c>
      <c r="N6" s="20" t="s">
        <v>4848</v>
      </c>
      <c r="O6" s="18" t="str">
        <f t="shared" si="5"/>
        <v>BillRequest</v>
      </c>
      <c r="P6" s="18" t="str">
        <f t="shared" ca="1" si="2"/>
        <v>TRAIN</v>
      </c>
      <c r="Q6" s="11" t="s">
        <v>1799</v>
      </c>
      <c r="R6" s="19" t="str">
        <f t="shared" si="3"/>
        <v>BillRequest - TRAIN</v>
      </c>
      <c r="S6" s="11" t="s">
        <v>4598</v>
      </c>
    </row>
    <row r="7" spans="1:19" s="19" customFormat="1" ht="25" customHeight="1" x14ac:dyDescent="0.15">
      <c r="A7" s="19">
        <v>6</v>
      </c>
      <c r="B7" s="13" t="s">
        <v>735</v>
      </c>
      <c r="C7" s="13" t="s">
        <v>3</v>
      </c>
      <c r="D7" s="20" t="str">
        <f t="shared" si="0"/>
        <v>I wana qsk my order</v>
      </c>
      <c r="E7" s="11" t="s">
        <v>735</v>
      </c>
      <c r="F7" s="11"/>
      <c r="G7" s="10" t="s">
        <v>3195</v>
      </c>
      <c r="H7" s="19" t="str">
        <f>IFERROR(IF(ISBLANK(G7),"",LEFT(G7, FIND(":",G7) - 1)),"")</f>
        <v>ProductType</v>
      </c>
      <c r="I7" s="19" t="str">
        <f>IFERROR(IF(ISBLANK(G7),"",RIGHT(G7, LEN(G7)-FIND(":",G7) )),"")</f>
        <v>MobileHandset</v>
      </c>
      <c r="K7" s="13" t="s">
        <v>3</v>
      </c>
      <c r="L7" s="19" t="str">
        <f t="shared" ref="L7" si="7">IF(K7="",C7,K7)</f>
        <v>I wana qsk my order</v>
      </c>
      <c r="M7" s="10" t="s">
        <v>4827</v>
      </c>
      <c r="N7" s="26" t="s">
        <v>4827</v>
      </c>
      <c r="O7" s="18" t="str">
        <f t="shared" si="5"/>
        <v>OrderEnquire</v>
      </c>
      <c r="P7" s="18" t="str">
        <f t="shared" ca="1" si="2"/>
        <v>TEST</v>
      </c>
      <c r="Q7" s="11" t="s">
        <v>1799</v>
      </c>
      <c r="R7" s="19" t="str">
        <f t="shared" si="3"/>
        <v>OrderEnquire - TRAIN</v>
      </c>
      <c r="S7" s="10" t="s">
        <v>4598</v>
      </c>
    </row>
    <row r="8" spans="1:19" s="19" customFormat="1" ht="25" customHeight="1" x14ac:dyDescent="0.15">
      <c r="A8" s="19">
        <v>7</v>
      </c>
      <c r="B8" s="13" t="s">
        <v>735</v>
      </c>
      <c r="C8" s="13" t="s">
        <v>4</v>
      </c>
      <c r="D8" s="20" t="str">
        <f t="shared" si="0"/>
        <v>Probably a silly question but just checking on the status of my order.</v>
      </c>
      <c r="E8" s="11" t="s">
        <v>735</v>
      </c>
      <c r="F8" s="11"/>
      <c r="G8" s="10" t="s">
        <v>844</v>
      </c>
      <c r="H8" s="19" t="str">
        <f>IFERROR(IF(ISBLANK(G8),"",LEFT(G8, FIND(":",G8) - 1)),"")</f>
        <v>ProductType</v>
      </c>
      <c r="I8" s="19" t="str">
        <f>IFERROR(IF(ISBLANK(G8),"",RIGHT(G8, LEN(G8)-FIND(":",G8) )),"")</f>
        <v>Mobile Handset</v>
      </c>
      <c r="K8" s="13" t="s">
        <v>358</v>
      </c>
      <c r="L8" s="19" t="str">
        <f t="shared" ref="L8" si="8" xml:space="preserve"> IF(ISBLANK(K8),C8,K8)</f>
        <v>just checking on the status of my order.</v>
      </c>
      <c r="M8" s="11" t="s">
        <v>358</v>
      </c>
      <c r="N8" s="20" t="s">
        <v>358</v>
      </c>
      <c r="O8" s="18" t="str">
        <f t="shared" si="5"/>
        <v>OrderEnquire</v>
      </c>
      <c r="P8" s="18" t="str">
        <f t="shared" ca="1" si="2"/>
        <v>TEST</v>
      </c>
      <c r="Q8" s="11" t="s">
        <v>1798</v>
      </c>
      <c r="R8" s="19" t="str">
        <f t="shared" si="3"/>
        <v>OrderEnquire - TEST</v>
      </c>
      <c r="S8" s="10" t="s">
        <v>4598</v>
      </c>
    </row>
    <row r="9" spans="1:19" s="19" customFormat="1" ht="25" customHeight="1" x14ac:dyDescent="0.15">
      <c r="A9" s="19">
        <v>8</v>
      </c>
      <c r="B9" s="10" t="s">
        <v>945</v>
      </c>
      <c r="C9" s="11" t="s">
        <v>1296</v>
      </c>
      <c r="E9" s="11"/>
      <c r="F9" s="11"/>
      <c r="G9" s="10" t="s">
        <v>844</v>
      </c>
      <c r="K9" s="10" t="s">
        <v>1391</v>
      </c>
      <c r="L9" s="19" t="str">
        <f t="shared" ref="L9" si="9">IF(K9="",C9,K9)</f>
        <v>i would like to check my current home internet bill balance</v>
      </c>
      <c r="M9" s="10" t="s">
        <v>3551</v>
      </c>
      <c r="N9" s="26" t="s">
        <v>3551</v>
      </c>
      <c r="O9" s="18" t="str">
        <f t="shared" si="5"/>
        <v>BalanceCheck</v>
      </c>
      <c r="P9" s="18" t="str">
        <f t="shared" ca="1" si="2"/>
        <v>TRAIN</v>
      </c>
      <c r="Q9" s="11" t="s">
        <v>1799</v>
      </c>
      <c r="R9" s="19" t="str">
        <f t="shared" si="3"/>
        <v>BalanceCheck - TRAIN</v>
      </c>
      <c r="S9" s="11" t="s">
        <v>4598</v>
      </c>
    </row>
    <row r="10" spans="1:19" s="19" customFormat="1" ht="25" customHeight="1" x14ac:dyDescent="0.15">
      <c r="A10" s="19">
        <v>9</v>
      </c>
      <c r="B10" s="13" t="s">
        <v>735</v>
      </c>
      <c r="C10" s="13" t="s">
        <v>5</v>
      </c>
      <c r="D10" s="20" t="str">
        <f>IF(ISERR(FIND("):",C10,1)),C10,MID(C10,FIND("):",C10,1)+2,999))</f>
        <v>Hi I was told my phone would be delivered today but it hasn’t been</v>
      </c>
      <c r="E10" s="11" t="s">
        <v>735</v>
      </c>
      <c r="F10" s="11"/>
      <c r="G10" s="10" t="s">
        <v>844</v>
      </c>
      <c r="H10" s="19" t="str">
        <f>IFERROR(IF(ISBLANK(G10),"",LEFT(G10, FIND(":",G10) - 1)),"")</f>
        <v>ProductType</v>
      </c>
      <c r="I10" s="19" t="str">
        <f>IFERROR(IF(ISBLANK(G10),"",RIGHT(G10, LEN(G10)-FIND(":",G10) )),"")</f>
        <v>Mobile Handset</v>
      </c>
      <c r="J10" s="21" t="s">
        <v>1261</v>
      </c>
      <c r="K10" s="13" t="s">
        <v>359</v>
      </c>
      <c r="L10" s="19" t="str">
        <f t="shared" ref="L10" si="10" xml:space="preserve"> IF(ISBLANK(K10),C10,K10)</f>
        <v>I was told my phone would be delivered today but it hasn’t been</v>
      </c>
      <c r="M10" s="11" t="s">
        <v>359</v>
      </c>
      <c r="N10" s="20" t="s">
        <v>2765</v>
      </c>
      <c r="O10" s="18" t="str">
        <f t="shared" si="5"/>
        <v>OrderEnquire</v>
      </c>
      <c r="P10" s="18" t="str">
        <f t="shared" ca="1" si="2"/>
        <v>TRAIN</v>
      </c>
      <c r="Q10" s="11" t="s">
        <v>1799</v>
      </c>
      <c r="R10" s="19" t="str">
        <f t="shared" si="3"/>
        <v>OrderEnquire - TRAIN</v>
      </c>
      <c r="S10" s="10" t="s">
        <v>4598</v>
      </c>
    </row>
    <row r="11" spans="1:19" s="19" customFormat="1" ht="25" customHeight="1" x14ac:dyDescent="0.15">
      <c r="A11" s="19">
        <v>10</v>
      </c>
      <c r="B11" s="11" t="s">
        <v>203</v>
      </c>
      <c r="C11" s="11" t="s">
        <v>1297</v>
      </c>
      <c r="E11" s="11" t="s">
        <v>2941</v>
      </c>
      <c r="F11" s="11"/>
      <c r="G11" s="11" t="s">
        <v>844</v>
      </c>
      <c r="K11" s="10" t="s">
        <v>1392</v>
      </c>
      <c r="L11" s="19" t="str">
        <f t="shared" ref="L11" si="11">IF(K11="",C11,K11)</f>
        <v>i paid my bill on 15th november. i received a text today saying there was a problem with the payment</v>
      </c>
      <c r="M11" s="11" t="s">
        <v>4120</v>
      </c>
      <c r="N11" s="20" t="s">
        <v>4120</v>
      </c>
      <c r="O11" s="18" t="str">
        <f t="shared" si="5"/>
        <v>BillPaymentClarify</v>
      </c>
      <c r="P11" s="18" t="str">
        <f t="shared" ca="1" si="2"/>
        <v>TRAIN</v>
      </c>
      <c r="Q11" s="11" t="s">
        <v>1799</v>
      </c>
      <c r="R11" s="19" t="str">
        <f t="shared" si="3"/>
        <v>BillPaymentClarify - TRAIN</v>
      </c>
      <c r="S11" s="11" t="s">
        <v>4598</v>
      </c>
    </row>
    <row r="12" spans="1:19" s="19" customFormat="1" ht="25" customHeight="1" x14ac:dyDescent="0.15">
      <c r="A12" s="19">
        <v>11</v>
      </c>
      <c r="B12" s="13" t="s">
        <v>735</v>
      </c>
      <c r="C12" s="13" t="s">
        <v>4849</v>
      </c>
      <c r="D12" s="20" t="str">
        <f>IF(ISERR(FIND("):",C12,1)),C12,MID(C12,FIND("):",C12,1)+2,999))</f>
        <v>Hi Albert. Thanks! I hope you’re well. I was hoping to get an update on when my recent  order will be recieved.</v>
      </c>
      <c r="E12" s="11" t="s">
        <v>735</v>
      </c>
      <c r="F12" s="11"/>
      <c r="G12" s="10" t="s">
        <v>3194</v>
      </c>
      <c r="H12" s="19" t="str">
        <f>IFERROR(IF(ISBLANK(G12),"",LEFT(G12, FIND(":",G12) - 1)),"")</f>
        <v>CodeType</v>
      </c>
      <c r="I12" s="19" t="str">
        <f>IFERROR(IF(ISBLANK(G12),"",RIGHT(G12, LEN(G12)-FIND(":",G12) )),"")</f>
        <v>OrderId</v>
      </c>
      <c r="K12" s="13" t="s">
        <v>4850</v>
      </c>
      <c r="L12" s="19" t="str">
        <f t="shared" ref="L12" si="12" xml:space="preserve"> IF(ISBLANK(K12),C12,K12)</f>
        <v>I was hoping to get an update on when my recent  order will be recieved.</v>
      </c>
      <c r="M12" s="10" t="s">
        <v>4851</v>
      </c>
      <c r="N12" s="26" t="s">
        <v>4851</v>
      </c>
      <c r="O12" s="18" t="str">
        <f t="shared" si="5"/>
        <v>OrderEnquire</v>
      </c>
      <c r="P12" s="18" t="str">
        <f t="shared" ca="1" si="2"/>
        <v>TRAIN</v>
      </c>
      <c r="Q12" s="11" t="s">
        <v>1799</v>
      </c>
      <c r="R12" s="19" t="str">
        <f t="shared" si="3"/>
        <v>OrderEnquire - TRAIN</v>
      </c>
      <c r="S12" s="10" t="s">
        <v>4598</v>
      </c>
    </row>
    <row r="13" spans="1:19" s="19" customFormat="1" ht="25" customHeight="1" x14ac:dyDescent="0.15">
      <c r="A13" s="19">
        <v>12</v>
      </c>
      <c r="B13" s="11" t="s">
        <v>203</v>
      </c>
      <c r="C13" s="11" t="s">
        <v>1298</v>
      </c>
      <c r="E13" s="11" t="s">
        <v>2941</v>
      </c>
      <c r="F13" s="11"/>
      <c r="G13" s="10" t="s">
        <v>3196</v>
      </c>
      <c r="K13" s="10" t="s">
        <v>1393</v>
      </c>
      <c r="L13" s="19" t="str">
        <f t="shared" ref="L13" si="13">IF(K13="",C13,K13)</f>
        <v>i just received a text to say my bill is over due but i have direct debit set up. can you please check what is going on?</v>
      </c>
      <c r="M13" s="11" t="s">
        <v>4121</v>
      </c>
      <c r="N13" s="20" t="s">
        <v>4121</v>
      </c>
      <c r="O13" s="18" t="str">
        <f t="shared" si="5"/>
        <v>BillPaymentClarify</v>
      </c>
      <c r="P13" s="18" t="str">
        <f t="shared" ca="1" si="2"/>
        <v>TRAIN</v>
      </c>
      <c r="Q13" s="11" t="s">
        <v>1799</v>
      </c>
      <c r="R13" s="19" t="str">
        <f t="shared" si="3"/>
        <v>BillPaymentClarify - TRAIN</v>
      </c>
      <c r="S13" s="11" t="s">
        <v>4598</v>
      </c>
    </row>
    <row r="14" spans="1:19" s="19" customFormat="1" ht="25" customHeight="1" x14ac:dyDescent="0.15">
      <c r="A14" s="19">
        <v>13</v>
      </c>
      <c r="B14" s="13" t="s">
        <v>735</v>
      </c>
      <c r="C14" s="13" t="s">
        <v>6</v>
      </c>
      <c r="D14" s="20" t="str">
        <f>IF(ISERR(FIND("):",C14,1)),C14,MID(C14,FIND("):",C14,1)+2,999))</f>
        <v>Just wondering about my order when will I get it</v>
      </c>
      <c r="E14" s="11" t="s">
        <v>735</v>
      </c>
      <c r="F14" s="11"/>
      <c r="G14" s="10" t="s">
        <v>720</v>
      </c>
      <c r="H14" s="19" t="str">
        <f>IFERROR(IF(ISBLANK(G14),"",LEFT(G14, FIND(":",G14) - 1)),"")</f>
        <v>ProductType</v>
      </c>
      <c r="I14" s="19" t="str">
        <f>IFERROR(IF(ISBLANK(G14),"",RIGHT(G14, LEN(G14)-FIND(":",G14) )),"")</f>
        <v>Sim</v>
      </c>
      <c r="K14" s="13" t="s">
        <v>6</v>
      </c>
      <c r="L14" s="19" t="str">
        <f t="shared" ref="L14" si="14" xml:space="preserve"> IF(ISBLANK(K14),C14,K14)</f>
        <v>Just wondering about my order when will I get it</v>
      </c>
      <c r="M14" s="11" t="s">
        <v>6</v>
      </c>
      <c r="N14" s="20" t="s">
        <v>6</v>
      </c>
      <c r="O14" s="18" t="str">
        <f t="shared" si="5"/>
        <v>OrderEnquire</v>
      </c>
      <c r="P14" s="18" t="str">
        <f t="shared" ca="1" si="2"/>
        <v>TRAIN</v>
      </c>
      <c r="Q14" s="11" t="s">
        <v>1799</v>
      </c>
      <c r="R14" s="19" t="str">
        <f t="shared" si="3"/>
        <v>OrderEnquire - TRAIN</v>
      </c>
      <c r="S14" s="10" t="s">
        <v>4598</v>
      </c>
    </row>
    <row r="15" spans="1:19" s="19" customFormat="1" ht="25" customHeight="1" x14ac:dyDescent="0.15">
      <c r="A15" s="19">
        <v>14</v>
      </c>
      <c r="B15" s="11" t="s">
        <v>107</v>
      </c>
      <c r="C15" s="11" t="s">
        <v>4852</v>
      </c>
      <c r="E15" s="11"/>
      <c r="F15" s="11"/>
      <c r="G15" s="10" t="s">
        <v>3194</v>
      </c>
      <c r="K15" s="11"/>
      <c r="L15" s="19" t="str">
        <f t="shared" ref="L15" si="15">IF(K15="",C15,K15)</f>
        <v>i am unable to see my bills in my  app</v>
      </c>
      <c r="M15" s="11" t="s">
        <v>4852</v>
      </c>
      <c r="N15" s="20" t="s">
        <v>4852</v>
      </c>
      <c r="O15" s="18" t="str">
        <f t="shared" si="5"/>
        <v>BillRequest</v>
      </c>
      <c r="P15" s="18" t="str">
        <f t="shared" ca="1" si="2"/>
        <v>TRAIN</v>
      </c>
      <c r="Q15" s="11" t="s">
        <v>1799</v>
      </c>
      <c r="R15" s="19" t="str">
        <f t="shared" si="3"/>
        <v>BillRequest - TRAIN</v>
      </c>
      <c r="S15" s="11" t="s">
        <v>4598</v>
      </c>
    </row>
    <row r="16" spans="1:19" s="19" customFormat="1" ht="25" customHeight="1" x14ac:dyDescent="0.15">
      <c r="A16" s="19">
        <v>15</v>
      </c>
      <c r="B16" s="13" t="s">
        <v>735</v>
      </c>
      <c r="C16" s="13" t="s">
        <v>7</v>
      </c>
      <c r="D16" s="20" t="str">
        <f>IF(ISERR(FIND("):",C16,1)),C16,MID(C16,FIND("):",C16,1)+2,999))</f>
        <v>Hi, just wondered if you can help me with tracking a modem that has been sent out to</v>
      </c>
      <c r="E16" s="11" t="s">
        <v>735</v>
      </c>
      <c r="F16" s="11"/>
      <c r="G16" s="10" t="s">
        <v>1031</v>
      </c>
      <c r="H16" s="19" t="str">
        <f>IFERROR(IF(ISBLANK(G16),"",LEFT(G16, FIND(":",G16) - 1)),"")</f>
        <v>AccessoryType</v>
      </c>
      <c r="I16" s="19" t="str">
        <f>IFERROR(IF(ISBLANK(G16),"",RIGHT(G16, LEN(G16)-FIND(":",G16) )),"")</f>
        <v>Modem</v>
      </c>
      <c r="J16" s="21" t="s">
        <v>1255</v>
      </c>
      <c r="K16" s="13" t="s">
        <v>361</v>
      </c>
      <c r="L16" s="19" t="str">
        <f t="shared" ref="L16" si="16" xml:space="preserve"> IF(ISBLANK(K16),C16,K16)</f>
        <v>just wondered if you can help me with tracking a modem that has been sent out to</v>
      </c>
      <c r="M16" s="10" t="s">
        <v>4828</v>
      </c>
      <c r="N16" s="26" t="s">
        <v>4828</v>
      </c>
      <c r="O16" s="18" t="str">
        <f t="shared" si="5"/>
        <v>OrderEnquire</v>
      </c>
      <c r="P16" s="18" t="str">
        <f t="shared" ca="1" si="2"/>
        <v>TRAIN</v>
      </c>
      <c r="Q16" s="11" t="s">
        <v>1799</v>
      </c>
      <c r="R16" s="19" t="str">
        <f t="shared" si="3"/>
        <v>OrderEnquire - TRAIN</v>
      </c>
      <c r="S16" s="10" t="s">
        <v>4598</v>
      </c>
    </row>
    <row r="17" spans="1:19" s="19" customFormat="1" ht="25" customHeight="1" x14ac:dyDescent="0.15">
      <c r="A17" s="19">
        <v>16</v>
      </c>
      <c r="B17" s="11" t="s">
        <v>31</v>
      </c>
      <c r="C17" s="11" t="s">
        <v>1299</v>
      </c>
      <c r="E17" s="11"/>
      <c r="F17" s="11"/>
      <c r="G17" s="10" t="s">
        <v>3194</v>
      </c>
      <c r="K17" s="11"/>
      <c r="L17" s="19" t="str">
        <f t="shared" ref="L17" si="17">IF(K17="",C17,K17)</f>
        <v>i am trying to log into my account and am having problems. it is saying my email address is wrong</v>
      </c>
      <c r="M17" s="11" t="s">
        <v>1299</v>
      </c>
      <c r="N17" s="20" t="s">
        <v>1299</v>
      </c>
      <c r="O17" s="18" t="str">
        <f t="shared" si="5"/>
        <v>CredentialsRequest</v>
      </c>
      <c r="P17" s="18" t="str">
        <f t="shared" ca="1" si="2"/>
        <v>TRAIN</v>
      </c>
      <c r="Q17" s="11" t="s">
        <v>1798</v>
      </c>
      <c r="R17" s="19" t="str">
        <f t="shared" si="3"/>
        <v>CredentialsRequest - TEST</v>
      </c>
      <c r="S17" s="11" t="s">
        <v>4598</v>
      </c>
    </row>
    <row r="18" spans="1:19" s="19" customFormat="1" ht="25" customHeight="1" x14ac:dyDescent="0.15">
      <c r="A18" s="19">
        <v>17</v>
      </c>
      <c r="B18" s="13" t="s">
        <v>735</v>
      </c>
      <c r="C18" s="13" t="s">
        <v>8</v>
      </c>
      <c r="D18" s="20" t="str">
        <f>IF(ISERR(FIND("):",C18,1)),C18,MID(C18,FIND("):",C18,1)+2,999))</f>
        <v>Hey just wanted a update on a order pls</v>
      </c>
      <c r="E18" s="11" t="s">
        <v>735</v>
      </c>
      <c r="F18" s="11"/>
      <c r="G18" s="10" t="s">
        <v>3194</v>
      </c>
      <c r="H18" s="19" t="str">
        <f>IFERROR(IF(ISBLANK(G18),"",LEFT(G18, FIND(":",G18) - 1)),"")</f>
        <v>CodeType</v>
      </c>
      <c r="I18" s="19" t="str">
        <f>IFERROR(IF(ISBLANK(G18),"",RIGHT(G18, LEN(G18)-FIND(":",G18) )),"")</f>
        <v>OrderId</v>
      </c>
      <c r="K18" s="13" t="s">
        <v>360</v>
      </c>
      <c r="L18" s="19" t="str">
        <f t="shared" ref="L18" si="18" xml:space="preserve"> IF(ISBLANK(K18),C18,K18)</f>
        <v>just wanted a update on a order pls</v>
      </c>
      <c r="M18" s="11" t="s">
        <v>360</v>
      </c>
      <c r="N18" s="20" t="s">
        <v>360</v>
      </c>
      <c r="O18" s="18" t="str">
        <f t="shared" si="5"/>
        <v>OrderEnquire</v>
      </c>
      <c r="P18" s="18" t="str">
        <f t="shared" ca="1" si="2"/>
        <v>TRAIN</v>
      </c>
      <c r="Q18" s="11" t="s">
        <v>1799</v>
      </c>
      <c r="R18" s="19" t="str">
        <f t="shared" si="3"/>
        <v>OrderEnquire - TRAIN</v>
      </c>
      <c r="S18" s="10" t="s">
        <v>4598</v>
      </c>
    </row>
    <row r="19" spans="1:19" s="19" customFormat="1" ht="25" customHeight="1" x14ac:dyDescent="0.15">
      <c r="A19" s="19">
        <v>18</v>
      </c>
      <c r="B19" s="11" t="s">
        <v>31</v>
      </c>
      <c r="C19" s="11" t="s">
        <v>4853</v>
      </c>
      <c r="E19" s="11"/>
      <c r="F19" s="11"/>
      <c r="G19" s="10" t="s">
        <v>3197</v>
      </c>
      <c r="K19" s="11"/>
      <c r="L19" s="19" t="str">
        <f t="shared" ref="L19" si="19">IF(K19="",C19,K19)</f>
        <v>when i tried to create my  account and reache the vertication step i can't pass it</v>
      </c>
      <c r="M19" s="11" t="s">
        <v>4853</v>
      </c>
      <c r="N19" s="20" t="s">
        <v>4853</v>
      </c>
      <c r="O19" s="18" t="str">
        <f t="shared" si="5"/>
        <v>CredentialsRequest</v>
      </c>
      <c r="P19" s="18" t="str">
        <f t="shared" ca="1" si="2"/>
        <v>TEST</v>
      </c>
      <c r="Q19" s="11" t="s">
        <v>1799</v>
      </c>
      <c r="R19" s="19" t="str">
        <f t="shared" si="3"/>
        <v>CredentialsRequest - TRAIN</v>
      </c>
      <c r="S19" s="11" t="s">
        <v>4598</v>
      </c>
    </row>
    <row r="20" spans="1:19" s="19" customFormat="1" ht="25" customHeight="1" x14ac:dyDescent="0.15">
      <c r="A20" s="19">
        <v>19</v>
      </c>
      <c r="B20" s="13" t="s">
        <v>735</v>
      </c>
      <c r="C20" s="13" t="s">
        <v>9</v>
      </c>
      <c r="D20" s="20" t="str">
        <f>IF(ISERR(FIND("):",C20,1)),C20,MID(C20,FIND("):",C20,1)+2,999))</f>
        <v>Hi. Just wanted to see the progress of my order 27404801A.</v>
      </c>
      <c r="E20" s="11" t="s">
        <v>735</v>
      </c>
      <c r="F20" s="11"/>
      <c r="G20" s="10" t="s">
        <v>3194</v>
      </c>
      <c r="H20" s="19" t="str">
        <f>IFERROR(IF(ISBLANK(G20),"",LEFT(G20, FIND(":",G20) - 1)),"")</f>
        <v>CodeType</v>
      </c>
      <c r="I20" s="19" t="str">
        <f>IFERROR(IF(ISBLANK(G20),"",RIGHT(G20, LEN(G20)-FIND(":",G20) )),"")</f>
        <v>OrderId</v>
      </c>
      <c r="J20" s="21" t="s">
        <v>1257</v>
      </c>
      <c r="K20" s="14" t="s">
        <v>750</v>
      </c>
      <c r="L20" s="19" t="str">
        <f t="shared" ref="L20" si="20" xml:space="preserve"> IF(ISBLANK(K20),C20,K20)</f>
        <v>Just wanted to see the progress of my order &lt;27404801A&gt;.</v>
      </c>
      <c r="M20" s="10" t="s">
        <v>4829</v>
      </c>
      <c r="N20" s="26" t="s">
        <v>4829</v>
      </c>
      <c r="O20" s="18" t="str">
        <f t="shared" si="5"/>
        <v>OrderEnquire</v>
      </c>
      <c r="P20" s="18" t="str">
        <f t="shared" ca="1" si="2"/>
        <v>TRAIN</v>
      </c>
      <c r="Q20" s="11" t="s">
        <v>1798</v>
      </c>
      <c r="R20" s="19" t="str">
        <f t="shared" si="3"/>
        <v>OrderEnquire - TEST</v>
      </c>
      <c r="S20" s="10" t="s">
        <v>4598</v>
      </c>
    </row>
    <row r="21" spans="1:19" s="19" customFormat="1" ht="25" customHeight="1" x14ac:dyDescent="0.15">
      <c r="A21" s="19">
        <v>20</v>
      </c>
      <c r="B21" s="11" t="s">
        <v>31</v>
      </c>
      <c r="C21" s="11" t="s">
        <v>4854</v>
      </c>
      <c r="E21" s="11"/>
      <c r="F21" s="11"/>
      <c r="G21" s="10" t="s">
        <v>384</v>
      </c>
      <c r="K21" s="11"/>
      <c r="L21" s="19" t="str">
        <f t="shared" ref="L21" si="21">IF(K21="",C21,K21)</f>
        <v>there is issue to login into  account</v>
      </c>
      <c r="M21" s="11" t="s">
        <v>4854</v>
      </c>
      <c r="N21" s="20" t="s">
        <v>4854</v>
      </c>
      <c r="O21" s="18" t="str">
        <f t="shared" si="5"/>
        <v>CredentialsRequest</v>
      </c>
      <c r="P21" s="18" t="str">
        <f t="shared" ca="1" si="2"/>
        <v>TRAIN</v>
      </c>
      <c r="Q21" s="11" t="s">
        <v>1799</v>
      </c>
      <c r="R21" s="19" t="str">
        <f t="shared" si="3"/>
        <v>CredentialsRequest - TRAIN</v>
      </c>
      <c r="S21" s="11" t="s">
        <v>4598</v>
      </c>
    </row>
    <row r="22" spans="1:19" s="19" customFormat="1" ht="25" customHeight="1" x14ac:dyDescent="0.15">
      <c r="A22" s="19">
        <v>21</v>
      </c>
      <c r="B22" s="13" t="s">
        <v>735</v>
      </c>
      <c r="C22" s="13" t="s">
        <v>10</v>
      </c>
      <c r="D22" s="20" t="str">
        <f>IF(ISERR(FIND("):",C22,1)),C22,MID(C22,FIND("):",C22,1)+2,999))</f>
        <v>I made a pre-order a while ago for an iphone XS max, and I was just wondering if I could get a more specific timeframe for dispatch. My friend pre-ordered the exact same item later than I did and he has already received his phone. I was just wondering if I could raise a complaint about this</v>
      </c>
      <c r="E22" s="11" t="s">
        <v>735</v>
      </c>
      <c r="F22" s="11"/>
      <c r="G22" s="10" t="s">
        <v>844</v>
      </c>
      <c r="H22" s="19" t="str">
        <f>IFERROR(IF(ISBLANK(G22),"",LEFT(G22, FIND(":",G22) - 1)),"")</f>
        <v>ProductType</v>
      </c>
      <c r="I22" s="19" t="str">
        <f>IFERROR(IF(ISBLANK(G22),"",RIGHT(G22, LEN(G22)-FIND(":",G22) )),"")</f>
        <v>Mobile Handset</v>
      </c>
      <c r="J22" s="21" t="s">
        <v>1258</v>
      </c>
      <c r="K22" s="14" t="s">
        <v>1244</v>
      </c>
      <c r="L22" s="19" t="str">
        <f t="shared" ref="L22" si="22" xml:space="preserve"> IF(ISBLANK(K22),C22,K22)</f>
        <v>I made a pre-order a while ago for an &lt;iphone XS max&gt;, and I was just wondering if I could get a more specific timeframe for dispatch. My friend pre-ordered the exact same item later than I did and he has already received his phone. I was just wondering if I could raise a complaint about this</v>
      </c>
      <c r="M22" s="10" t="s">
        <v>4830</v>
      </c>
      <c r="N22" s="26" t="s">
        <v>4830</v>
      </c>
      <c r="O22" s="18" t="str">
        <f t="shared" si="5"/>
        <v>OrderEnquire</v>
      </c>
      <c r="P22" s="18" t="str">
        <f t="shared" ca="1" si="2"/>
        <v>TRAIN</v>
      </c>
      <c r="Q22" s="11" t="s">
        <v>1799</v>
      </c>
      <c r="R22" s="19" t="str">
        <f t="shared" si="3"/>
        <v>OrderEnquire - TRAIN</v>
      </c>
      <c r="S22" s="10" t="s">
        <v>4598</v>
      </c>
    </row>
    <row r="23" spans="1:19" s="19" customFormat="1" ht="25" customHeight="1" x14ac:dyDescent="0.15">
      <c r="A23" s="19">
        <v>22</v>
      </c>
      <c r="B23" s="11" t="s">
        <v>31</v>
      </c>
      <c r="C23" s="11" t="s">
        <v>1300</v>
      </c>
      <c r="E23" s="11"/>
      <c r="F23" s="11"/>
      <c r="G23" s="10" t="s">
        <v>3194</v>
      </c>
      <c r="K23" s="10" t="s">
        <v>1394</v>
      </c>
      <c r="L23" s="19" t="str">
        <f t="shared" ref="L23" si="23">IF(K23="",C23,K23)</f>
        <v>i just want to log into my account so i can download bill but can't remember log in details</v>
      </c>
      <c r="M23" s="11" t="s">
        <v>1394</v>
      </c>
      <c r="N23" s="20" t="s">
        <v>1394</v>
      </c>
      <c r="O23" s="18" t="str">
        <f t="shared" si="5"/>
        <v>CredentialsRequest</v>
      </c>
      <c r="P23" s="18" t="str">
        <f t="shared" ca="1" si="2"/>
        <v>TEST</v>
      </c>
      <c r="Q23" s="11" t="s">
        <v>1799</v>
      </c>
      <c r="R23" s="19" t="str">
        <f t="shared" si="3"/>
        <v>CredentialsRequest - TRAIN</v>
      </c>
      <c r="S23" s="11" t="s">
        <v>4598</v>
      </c>
    </row>
    <row r="24" spans="1:19" s="19" customFormat="1" ht="25" customHeight="1" x14ac:dyDescent="0.15">
      <c r="A24" s="19">
        <v>23</v>
      </c>
      <c r="B24" s="13" t="s">
        <v>735</v>
      </c>
      <c r="C24" s="13" t="s">
        <v>11</v>
      </c>
      <c r="D24" s="20" t="str">
        <f>IF(ISERR(FIND("):",C24,1)),C24,MID(C24,FIND("):",C24,1)+2,999))</f>
        <v>Just would like to know when I will be receiving my new iPhone</v>
      </c>
      <c r="E24" s="11" t="s">
        <v>735</v>
      </c>
      <c r="F24" s="11"/>
      <c r="G24" s="10" t="s">
        <v>844</v>
      </c>
      <c r="H24" s="19" t="str">
        <f>IFERROR(IF(ISBLANK(G24),"",LEFT(G24, FIND(":",G24) - 1)),"")</f>
        <v>ProductType</v>
      </c>
      <c r="I24" s="19" t="str">
        <f>IFERROR(IF(ISBLANK(G24),"",RIGHT(G24, LEN(G24)-FIND(":",G24) )),"")</f>
        <v>Mobile Handset</v>
      </c>
      <c r="J24" s="21" t="s">
        <v>3202</v>
      </c>
      <c r="K24" s="14" t="s">
        <v>751</v>
      </c>
      <c r="L24" s="19" t="str">
        <f t="shared" ref="L24" si="24" xml:space="preserve"> IF(ISBLANK(K24),C24,K24)</f>
        <v>when I will be receiving my new &lt;iPhone&gt;</v>
      </c>
      <c r="M24" s="11" t="s">
        <v>1185</v>
      </c>
      <c r="N24" s="20" t="s">
        <v>1185</v>
      </c>
      <c r="O24" s="18" t="str">
        <f t="shared" si="5"/>
        <v>OrderEnquire</v>
      </c>
      <c r="P24" s="18" t="str">
        <f t="shared" ca="1" si="2"/>
        <v>TRAIN</v>
      </c>
      <c r="Q24" s="11" t="s">
        <v>1799</v>
      </c>
      <c r="R24" s="19" t="str">
        <f t="shared" si="3"/>
        <v>OrderEnquire - TRAIN</v>
      </c>
      <c r="S24" s="10" t="s">
        <v>4598</v>
      </c>
    </row>
    <row r="25" spans="1:19" s="19" customFormat="1" ht="25" customHeight="1" x14ac:dyDescent="0.15">
      <c r="A25" s="19">
        <v>24</v>
      </c>
      <c r="B25" s="11" t="s">
        <v>31</v>
      </c>
      <c r="C25" s="11" t="s">
        <v>1301</v>
      </c>
      <c r="E25" s="11"/>
      <c r="F25" s="11"/>
      <c r="G25" s="10" t="s">
        <v>3199</v>
      </c>
      <c r="K25" s="11"/>
      <c r="L25" s="19" t="str">
        <f t="shared" ref="L25" si="25">IF(K25="",C25,K25)</f>
        <v>i'm unable to log into my user account. i've forgotten the login details and it won't let me change the password</v>
      </c>
      <c r="M25" s="11" t="s">
        <v>1301</v>
      </c>
      <c r="N25" s="20" t="s">
        <v>1301</v>
      </c>
      <c r="O25" s="18" t="str">
        <f t="shared" si="5"/>
        <v>CredentialsRequest</v>
      </c>
      <c r="P25" s="18" t="str">
        <f t="shared" ca="1" si="2"/>
        <v>TRAIN</v>
      </c>
      <c r="Q25" s="11" t="s">
        <v>1799</v>
      </c>
      <c r="R25" s="19" t="str">
        <f t="shared" si="3"/>
        <v>CredentialsRequest - TRAIN</v>
      </c>
      <c r="S25" s="11" t="s">
        <v>4598</v>
      </c>
    </row>
    <row r="26" spans="1:19" s="19" customFormat="1" ht="25" customHeight="1" x14ac:dyDescent="0.15">
      <c r="A26" s="19">
        <v>25</v>
      </c>
      <c r="B26" s="13" t="s">
        <v>735</v>
      </c>
      <c r="C26" s="13" t="s">
        <v>12</v>
      </c>
      <c r="D26" s="20" t="str">
        <f>IF(ISERR(FIND("):",C26,1)),C26,MID(C26,FIND("):",C26,1)+2,999))</f>
        <v>im just enquiring about my phone that I have ordered almost two weeks ago</v>
      </c>
      <c r="E26" s="11" t="s">
        <v>735</v>
      </c>
      <c r="F26" s="11"/>
      <c r="G26" s="10" t="s">
        <v>844</v>
      </c>
      <c r="H26" s="19" t="str">
        <f>IFERROR(IF(ISBLANK(G26),"",LEFT(G26, FIND(":",G26) - 1)),"")</f>
        <v>ProductType</v>
      </c>
      <c r="I26" s="19" t="str">
        <f>IFERROR(IF(ISBLANK(G26),"",RIGHT(G26, LEN(G26)-FIND(":",G26) )),"")</f>
        <v>Mobile Handset</v>
      </c>
      <c r="J26" s="21" t="s">
        <v>1261</v>
      </c>
      <c r="K26" s="13"/>
      <c r="L26" s="19" t="str">
        <f t="shared" ref="L26" si="26" xml:space="preserve"> IF(ISBLANK(K26),C26,K26)</f>
        <v>im just enquiring about my phone that I have ordered almost two weeks ago</v>
      </c>
      <c r="M26" s="11" t="s">
        <v>12</v>
      </c>
      <c r="N26" s="26" t="s">
        <v>12</v>
      </c>
      <c r="O26" s="18" t="str">
        <f t="shared" si="5"/>
        <v>OrderEnquire</v>
      </c>
      <c r="P26" s="18" t="str">
        <f t="shared" ca="1" si="2"/>
        <v>TRAIN</v>
      </c>
      <c r="Q26" s="11" t="s">
        <v>1799</v>
      </c>
      <c r="R26" s="19" t="str">
        <f t="shared" si="3"/>
        <v>OrderEnquire - TRAIN</v>
      </c>
      <c r="S26" s="10" t="s">
        <v>4598</v>
      </c>
    </row>
    <row r="27" spans="1:19" s="19" customFormat="1" ht="25" customHeight="1" x14ac:dyDescent="0.15">
      <c r="A27" s="19">
        <v>26</v>
      </c>
      <c r="B27" s="11" t="s">
        <v>31</v>
      </c>
      <c r="C27" s="11" t="s">
        <v>1302</v>
      </c>
      <c r="E27" s="11"/>
      <c r="F27" s="11"/>
      <c r="G27" s="10" t="s">
        <v>3194</v>
      </c>
      <c r="K27" s="11"/>
      <c r="L27" s="19" t="str">
        <f t="shared" ref="L27" si="27">IF(K27="",C27,K27)</f>
        <v>we ne d to know our password to connect the email account please</v>
      </c>
      <c r="M27" s="11" t="s">
        <v>1302</v>
      </c>
      <c r="N27" s="20" t="s">
        <v>1302</v>
      </c>
      <c r="O27" s="18" t="str">
        <f t="shared" si="5"/>
        <v>CredentialsRequest</v>
      </c>
      <c r="P27" s="18" t="str">
        <f t="shared" ca="1" si="2"/>
        <v>TRAIN</v>
      </c>
      <c r="Q27" s="11" t="s">
        <v>1799</v>
      </c>
      <c r="R27" s="19" t="str">
        <f t="shared" si="3"/>
        <v>CredentialsRequest - TRAIN</v>
      </c>
      <c r="S27" s="11" t="s">
        <v>4598</v>
      </c>
    </row>
    <row r="28" spans="1:19" s="19" customFormat="1" ht="25" customHeight="1" x14ac:dyDescent="0.15">
      <c r="A28" s="19">
        <v>27</v>
      </c>
      <c r="B28" s="11" t="s">
        <v>107</v>
      </c>
      <c r="C28" s="11" t="s">
        <v>1336</v>
      </c>
      <c r="E28" s="11"/>
      <c r="F28" s="11"/>
      <c r="G28" s="11" t="s">
        <v>1074</v>
      </c>
      <c r="K28" s="11" t="s">
        <v>1371</v>
      </c>
      <c r="L28" s="19" t="str">
        <f t="shared" ref="L28" si="28">IF(K28="",C28,K28)</f>
        <v>elise can i know my bill for this month please</v>
      </c>
      <c r="M28" s="10" t="s">
        <v>3398</v>
      </c>
      <c r="N28" s="26" t="s">
        <v>3398</v>
      </c>
      <c r="O28" s="18" t="str">
        <f t="shared" si="5"/>
        <v>BillRequest</v>
      </c>
      <c r="P28" s="18" t="str">
        <f t="shared" ca="1" si="2"/>
        <v>TRAIN</v>
      </c>
      <c r="Q28" s="11" t="s">
        <v>1799</v>
      </c>
      <c r="R28" s="19" t="str">
        <f t="shared" si="3"/>
        <v>BillRequest - TRAIN</v>
      </c>
      <c r="S28" s="11" t="s">
        <v>4598</v>
      </c>
    </row>
    <row r="29" spans="1:19" s="19" customFormat="1" ht="25" customHeight="1" x14ac:dyDescent="0.15">
      <c r="A29" s="19">
        <v>28</v>
      </c>
      <c r="B29" s="13" t="s">
        <v>735</v>
      </c>
      <c r="C29" s="13" t="s">
        <v>13</v>
      </c>
      <c r="D29" s="20" t="str">
        <f>IF(ISERR(FIND("):",C29,1)),C29,MID(C29,FIND("):",C29,1)+2,999))</f>
        <v>I just ordered an iPhone Xs max and want to see if my order has received</v>
      </c>
      <c r="E29" s="11" t="s">
        <v>735</v>
      </c>
      <c r="F29" s="11"/>
      <c r="G29" s="10" t="s">
        <v>844</v>
      </c>
      <c r="H29" s="19" t="str">
        <f>IFERROR(IF(ISBLANK(G29),"",LEFT(G29, FIND(":",G29) - 1)),"")</f>
        <v>ProductType</v>
      </c>
      <c r="I29" s="19" t="str">
        <f>IFERROR(IF(ISBLANK(G29),"",RIGHT(G29, LEN(G29)-FIND(":",G29) )),"")</f>
        <v>Mobile Handset</v>
      </c>
      <c r="J29" s="21" t="s">
        <v>3203</v>
      </c>
      <c r="K29" s="14" t="s">
        <v>752</v>
      </c>
      <c r="L29" s="19" t="str">
        <f t="shared" ref="L29" si="29" xml:space="preserve"> IF(ISBLANK(K29),C29,K29)</f>
        <v>I just ordered an &lt;iPhone Xs max&gt; and want to see if my order has received</v>
      </c>
      <c r="M29" s="11" t="s">
        <v>13</v>
      </c>
      <c r="N29" s="20" t="s">
        <v>13</v>
      </c>
      <c r="O29" s="18" t="str">
        <f t="shared" si="5"/>
        <v>OrderEnquire</v>
      </c>
      <c r="P29" s="18" t="str">
        <f t="shared" ca="1" si="2"/>
        <v>TRAIN</v>
      </c>
      <c r="Q29" s="11" t="s">
        <v>1799</v>
      </c>
      <c r="R29" s="19" t="str">
        <f t="shared" si="3"/>
        <v>OrderEnquire - TRAIN</v>
      </c>
      <c r="S29" s="10" t="s">
        <v>4598</v>
      </c>
    </row>
    <row r="30" spans="1:19" s="19" customFormat="1" ht="25" customHeight="1" x14ac:dyDescent="0.15">
      <c r="A30" s="19">
        <v>29</v>
      </c>
      <c r="B30" s="11" t="s">
        <v>31</v>
      </c>
      <c r="C30" s="11" t="s">
        <v>1303</v>
      </c>
      <c r="E30" s="11"/>
      <c r="F30" s="11"/>
      <c r="G30" s="10" t="s">
        <v>844</v>
      </c>
      <c r="K30" s="11"/>
      <c r="L30" s="19" t="str">
        <f t="shared" ref="L30" si="30">IF(K30="",C30,K30)</f>
        <v>if you look up my account i pay $130per month and thus month its xxx. becuaee i can remember my log in details can you tell me why its up$20</v>
      </c>
      <c r="M30" s="11" t="s">
        <v>1303</v>
      </c>
      <c r="N30" s="20" t="s">
        <v>2865</v>
      </c>
      <c r="O30" s="18" t="str">
        <f t="shared" si="5"/>
        <v>CredentialsRequest</v>
      </c>
      <c r="P30" s="18" t="str">
        <f t="shared" ca="1" si="2"/>
        <v>TEST</v>
      </c>
      <c r="Q30" s="11" t="s">
        <v>1798</v>
      </c>
      <c r="R30" s="19" t="str">
        <f t="shared" si="3"/>
        <v>CredentialsRequest - TEST</v>
      </c>
      <c r="S30" s="11" t="s">
        <v>4598</v>
      </c>
    </row>
    <row r="31" spans="1:19" s="19" customFormat="1" ht="25" customHeight="1" x14ac:dyDescent="0.15">
      <c r="A31" s="19">
        <v>30</v>
      </c>
      <c r="B31" s="13" t="s">
        <v>735</v>
      </c>
      <c r="C31" s="13" t="s">
        <v>14</v>
      </c>
      <c r="D31" s="20" t="str">
        <f>IF(ISERR(FIND("):",C31,1)),C31,MID(C31,FIND("):",C31,1)+2,999))</f>
        <v>Last Thursday I received an email saying my order has left ur warehouse and would be delivered shortly</v>
      </c>
      <c r="E31" s="11" t="s">
        <v>735</v>
      </c>
      <c r="F31" s="11"/>
      <c r="G31" s="10" t="s">
        <v>3195</v>
      </c>
      <c r="H31" s="19" t="str">
        <f>IFERROR(IF(ISBLANK(G31),"",LEFT(G31, FIND(":",G31) - 1)),"")</f>
        <v>ProductType</v>
      </c>
      <c r="I31" s="19" t="str">
        <f>IFERROR(IF(ISBLANK(G31),"",RIGHT(G31, LEN(G31)-FIND(":",G31) )),"")</f>
        <v>MobileHandset</v>
      </c>
      <c r="K31" s="13"/>
      <c r="L31" s="19" t="str">
        <f t="shared" ref="L31" si="31" xml:space="preserve"> IF(ISBLANK(K31),C31,K31)</f>
        <v>Last Thursday I received an email saying my order has left ur warehouse and would be delivered shortly</v>
      </c>
      <c r="M31" s="10" t="s">
        <v>3571</v>
      </c>
      <c r="N31" s="26" t="s">
        <v>3571</v>
      </c>
      <c r="O31" s="18" t="str">
        <f t="shared" si="5"/>
        <v>OrderEnquire</v>
      </c>
      <c r="P31" s="18" t="str">
        <f t="shared" ca="1" si="2"/>
        <v>TRAIN</v>
      </c>
      <c r="Q31" s="11" t="s">
        <v>1799</v>
      </c>
      <c r="R31" s="19" t="str">
        <f t="shared" si="3"/>
        <v>OrderEnquire - TRAIN</v>
      </c>
      <c r="S31" s="10" t="s">
        <v>4598</v>
      </c>
    </row>
    <row r="32" spans="1:19" s="19" customFormat="1" ht="25" customHeight="1" x14ac:dyDescent="0.15">
      <c r="A32" s="19">
        <v>31</v>
      </c>
      <c r="B32" s="11" t="s">
        <v>31</v>
      </c>
      <c r="C32" s="11" t="s">
        <v>1304</v>
      </c>
      <c r="E32" s="11"/>
      <c r="F32" s="11"/>
      <c r="G32" s="10" t="s">
        <v>3194</v>
      </c>
      <c r="K32" s="10" t="s">
        <v>1395</v>
      </c>
      <c r="L32" s="19" t="str">
        <f t="shared" ref="L32" si="32">IF(K32="",C32,K32)</f>
        <v>i just had a help chat to have my my account password reset, and when i login it says ?immediate password change required? and asks me to log in again... it then asks the same thing each time... how do i log in to change the password?</v>
      </c>
      <c r="M32" s="11" t="s">
        <v>1395</v>
      </c>
      <c r="N32" s="20" t="s">
        <v>1395</v>
      </c>
      <c r="O32" s="18" t="str">
        <f t="shared" si="5"/>
        <v>CredentialsRequest</v>
      </c>
      <c r="P32" s="18" t="str">
        <f t="shared" ca="1" si="2"/>
        <v>TRAIN</v>
      </c>
      <c r="Q32" s="11" t="s">
        <v>1799</v>
      </c>
      <c r="R32" s="19" t="str">
        <f t="shared" si="3"/>
        <v>CredentialsRequest - TRAIN</v>
      </c>
      <c r="S32" s="11" t="s">
        <v>4598</v>
      </c>
    </row>
    <row r="33" spans="1:19" s="19" customFormat="1" ht="25" customHeight="1" x14ac:dyDescent="0.15">
      <c r="A33" s="19">
        <v>32</v>
      </c>
      <c r="B33" s="13" t="s">
        <v>49</v>
      </c>
      <c r="C33" s="13" t="s">
        <v>62</v>
      </c>
      <c r="D33" s="20" t="str">
        <f>IF(ISERR(FIND("):",C33,1)),C33,MID(C33,FIND("):",C33,1)+2,999))</f>
        <v>Hi Looking at themobile plans i feel you are ripping me off can i please check that my current plan is only for 3 GB of data ? ph number is 0437118640</v>
      </c>
      <c r="E33" s="14" t="s">
        <v>142</v>
      </c>
      <c r="F33" s="13"/>
      <c r="G33" s="10" t="s">
        <v>388</v>
      </c>
      <c r="H33" s="19" t="str">
        <f>IFERROR(IF(ISBLANK(G33),"",LEFT(G33, FIND(":",G33) - 1)),"")</f>
        <v>ProductType</v>
      </c>
      <c r="I33" s="19" t="str">
        <f>IFERROR(IF(ISBLANK(G33),"",RIGHT(G33, LEN(G33)-FIND(":",G33) )),"")</f>
        <v>Data</v>
      </c>
      <c r="K33" s="14" t="s">
        <v>775</v>
      </c>
      <c r="L33" s="19" t="str">
        <f xml:space="preserve"> IF(ISBLANK(K33),C33,K33)</f>
        <v>please check that my current plan is only for 3 GB of &lt;data&gt; ? ph number is 0437118640</v>
      </c>
      <c r="M33" s="10" t="s">
        <v>3480</v>
      </c>
      <c r="N33" s="26" t="s">
        <v>3480</v>
      </c>
      <c r="O33" s="18" t="str">
        <f t="shared" ref="O33:O93" si="33">IF(E33="",B33,E33)</f>
        <v>DataDetailsRequest</v>
      </c>
      <c r="P33" s="18" t="str">
        <f t="shared" ref="P33:P93" ca="1" si="34">IF(RAND()&gt;0.2,"TRAIN", "TEST")</f>
        <v>TRAIN</v>
      </c>
      <c r="Q33" s="11" t="s">
        <v>1798</v>
      </c>
      <c r="R33" s="19" t="str">
        <f t="shared" ref="R33:R93" si="35">O33 &amp; " - " &amp; Q33</f>
        <v>DataDetailsRequest - TEST</v>
      </c>
      <c r="S33" s="10" t="s">
        <v>4598</v>
      </c>
    </row>
    <row r="34" spans="1:19" s="19" customFormat="1" ht="25" customHeight="1" x14ac:dyDescent="0.15">
      <c r="A34" s="19">
        <v>33</v>
      </c>
      <c r="B34" s="11" t="s">
        <v>31</v>
      </c>
      <c r="C34" s="11" t="s">
        <v>4855</v>
      </c>
      <c r="E34" s="11"/>
      <c r="F34" s="11"/>
      <c r="G34" s="10" t="s">
        <v>3194</v>
      </c>
      <c r="K34" s="11"/>
      <c r="L34" s="19" t="str">
        <f>IF(K34="",C34,K34)</f>
        <v>trying to recover my password for , not working, says it's unavailable every time?</v>
      </c>
      <c r="M34" s="11" t="s">
        <v>4855</v>
      </c>
      <c r="N34" s="20" t="s">
        <v>4855</v>
      </c>
      <c r="O34" s="18" t="str">
        <f t="shared" si="33"/>
        <v>CredentialsRequest</v>
      </c>
      <c r="P34" s="18" t="str">
        <f t="shared" ca="1" si="34"/>
        <v>TEST</v>
      </c>
      <c r="Q34" s="11" t="s">
        <v>1799</v>
      </c>
      <c r="R34" s="19" t="str">
        <f t="shared" si="35"/>
        <v>CredentialsRequest - TRAIN</v>
      </c>
      <c r="S34" s="11" t="s">
        <v>4598</v>
      </c>
    </row>
    <row r="35" spans="1:19" s="19" customFormat="1" ht="25" customHeight="1" x14ac:dyDescent="0.15">
      <c r="A35" s="19">
        <v>34</v>
      </c>
      <c r="B35" s="13" t="s">
        <v>735</v>
      </c>
      <c r="C35" s="13" t="s">
        <v>16</v>
      </c>
      <c r="D35" s="20" t="str">
        <f>IF(ISERR(FIND("):",C35,1)),C35,MID(C35,FIND("):",C35,1)+2,999))</f>
        <v>Hi, i have made an order of iPhone XS last week</v>
      </c>
      <c r="E35" s="11" t="s">
        <v>735</v>
      </c>
      <c r="F35" s="11"/>
      <c r="G35" s="10" t="s">
        <v>844</v>
      </c>
      <c r="H35" s="19" t="str">
        <f>IFERROR(IF(ISBLANK(G35),"",LEFT(G35, FIND(":",G35) - 1)),"")</f>
        <v>ProductType</v>
      </c>
      <c r="I35" s="19" t="str">
        <f>IFERROR(IF(ISBLANK(G35),"",RIGHT(G35, LEN(G35)-FIND(":",G35) )),"")</f>
        <v>Mobile Handset</v>
      </c>
      <c r="J35" s="21" t="s">
        <v>1259</v>
      </c>
      <c r="K35" s="14" t="s">
        <v>754</v>
      </c>
      <c r="L35" s="19" t="str">
        <f xml:space="preserve"> IF(ISBLANK(K35),C35,K35)</f>
        <v>i have made an order of &lt;iPhone XS&gt; last week</v>
      </c>
      <c r="M35" s="10" t="s">
        <v>4831</v>
      </c>
      <c r="N35" s="26" t="s">
        <v>4831</v>
      </c>
      <c r="O35" s="18" t="str">
        <f t="shared" si="33"/>
        <v>OrderEnquire</v>
      </c>
      <c r="P35" s="18" t="str">
        <f t="shared" ca="1" si="34"/>
        <v>TRAIN</v>
      </c>
      <c r="Q35" s="11" t="s">
        <v>1798</v>
      </c>
      <c r="R35" s="19" t="str">
        <f t="shared" si="35"/>
        <v>OrderEnquire - TEST</v>
      </c>
      <c r="S35" s="10" t="s">
        <v>4598</v>
      </c>
    </row>
    <row r="36" spans="1:19" s="19" customFormat="1" ht="25" customHeight="1" x14ac:dyDescent="0.15">
      <c r="A36" s="19">
        <v>35</v>
      </c>
      <c r="B36" s="11" t="s">
        <v>31</v>
      </c>
      <c r="C36" s="11" t="s">
        <v>4856</v>
      </c>
      <c r="E36" s="11"/>
      <c r="F36" s="11"/>
      <c r="G36" s="10" t="s">
        <v>384</v>
      </c>
      <c r="K36" s="11"/>
      <c r="L36" s="19" t="str">
        <f>IF(K36="",C36,K36)</f>
        <v>i'm having trouble logging into the my  app</v>
      </c>
      <c r="M36" s="11" t="s">
        <v>4856</v>
      </c>
      <c r="N36" s="20" t="s">
        <v>4856</v>
      </c>
      <c r="O36" s="18" t="str">
        <f t="shared" si="33"/>
        <v>CredentialsRequest</v>
      </c>
      <c r="P36" s="18" t="str">
        <f t="shared" ca="1" si="34"/>
        <v>TRAIN</v>
      </c>
      <c r="Q36" s="11" t="s">
        <v>1799</v>
      </c>
      <c r="R36" s="19" t="str">
        <f t="shared" si="35"/>
        <v>CredentialsRequest - TRAIN</v>
      </c>
      <c r="S36" s="11" t="s">
        <v>4598</v>
      </c>
    </row>
    <row r="37" spans="1:19" s="19" customFormat="1" ht="25" customHeight="1" x14ac:dyDescent="0.15">
      <c r="A37" s="19">
        <v>36</v>
      </c>
      <c r="B37" s="13" t="s">
        <v>735</v>
      </c>
      <c r="C37" s="13" t="s">
        <v>17</v>
      </c>
      <c r="D37" s="20" t="str">
        <f>IF(ISERR(FIND("):",C37,1)),C37,MID(C37,FIND("):",C37,1)+2,999))</f>
        <v>Hello, can I please have an update on where my handset is?</v>
      </c>
      <c r="E37" s="11" t="s">
        <v>735</v>
      </c>
      <c r="F37" s="11"/>
      <c r="G37" s="10" t="s">
        <v>844</v>
      </c>
      <c r="H37" s="19" t="str">
        <f>IFERROR(IF(ISBLANK(G37),"",LEFT(G37, FIND(":",G37) - 1)),"")</f>
        <v>ProductType</v>
      </c>
      <c r="I37" s="19" t="str">
        <f>IFERROR(IF(ISBLANK(G37),"",RIGHT(G37, LEN(G37)-FIND(":",G37) )),"")</f>
        <v>Mobile Handset</v>
      </c>
      <c r="J37" s="21" t="s">
        <v>1260</v>
      </c>
      <c r="K37" s="14" t="s">
        <v>755</v>
      </c>
      <c r="L37" s="19" t="str">
        <f xml:space="preserve"> IF(ISBLANK(K37),C37,K37)</f>
        <v>can I please have an update on where my &lt;handset&gt; is?</v>
      </c>
      <c r="M37" s="11" t="s">
        <v>3654</v>
      </c>
      <c r="N37" s="20" t="s">
        <v>3654</v>
      </c>
      <c r="O37" s="18" t="str">
        <f t="shared" si="33"/>
        <v>OrderEnquire</v>
      </c>
      <c r="P37" s="18" t="str">
        <f t="shared" ca="1" si="34"/>
        <v>TRAIN</v>
      </c>
      <c r="Q37" s="11" t="s">
        <v>1798</v>
      </c>
      <c r="R37" s="19" t="str">
        <f t="shared" si="35"/>
        <v>OrderEnquire - TEST</v>
      </c>
      <c r="S37" s="10" t="s">
        <v>4598</v>
      </c>
    </row>
    <row r="38" spans="1:19" s="19" customFormat="1" ht="25" customHeight="1" x14ac:dyDescent="0.15">
      <c r="A38" s="19">
        <v>37</v>
      </c>
      <c r="B38" s="11" t="s">
        <v>31</v>
      </c>
      <c r="C38" s="11" t="s">
        <v>4857</v>
      </c>
      <c r="E38" s="11"/>
      <c r="F38" s="11"/>
      <c r="G38" s="10" t="s">
        <v>844</v>
      </c>
      <c r="K38" s="11"/>
      <c r="L38" s="19" t="str">
        <f>IF(K38="",C38,K38)</f>
        <v>i'm having trouble logging in to my  account</v>
      </c>
      <c r="M38" s="11" t="s">
        <v>4857</v>
      </c>
      <c r="N38" s="20" t="s">
        <v>4857</v>
      </c>
      <c r="O38" s="18" t="str">
        <f t="shared" si="33"/>
        <v>CredentialsRequest</v>
      </c>
      <c r="P38" s="18" t="str">
        <f t="shared" ca="1" si="34"/>
        <v>TRAIN</v>
      </c>
      <c r="Q38" s="11" t="s">
        <v>1798</v>
      </c>
      <c r="R38" s="19" t="str">
        <f t="shared" si="35"/>
        <v>CredentialsRequest - TEST</v>
      </c>
      <c r="S38" s="11" t="s">
        <v>4598</v>
      </c>
    </row>
    <row r="39" spans="1:19" s="19" customFormat="1" ht="25" customHeight="1" x14ac:dyDescent="0.15">
      <c r="A39" s="19">
        <v>38</v>
      </c>
      <c r="B39" s="13" t="s">
        <v>735</v>
      </c>
      <c r="C39" s="13" t="s">
        <v>18</v>
      </c>
      <c r="D39" s="20" t="str">
        <f>IF(ISERR(FIND("):",C39,1)),C39,MID(C39,FIND("):",C39,1)+2,999))</f>
        <v>Hi, just wondering if you know what's happening with my order pls. Order no. 26377594A</v>
      </c>
      <c r="E39" s="11" t="s">
        <v>735</v>
      </c>
      <c r="F39" s="11"/>
      <c r="G39" s="10" t="s">
        <v>3194</v>
      </c>
      <c r="H39" s="19" t="str">
        <f>IFERROR(IF(ISBLANK(G39),"",LEFT(G39, FIND(":",G39) - 1)),"")</f>
        <v>CodeType</v>
      </c>
      <c r="I39" s="19" t="str">
        <f>IFERROR(IF(ISBLANK(G39),"",RIGHT(G39, LEN(G39)-FIND(":",G39) )),"")</f>
        <v>OrderId</v>
      </c>
      <c r="J39" s="21" t="s">
        <v>1257</v>
      </c>
      <c r="K39" s="14" t="s">
        <v>756</v>
      </c>
      <c r="L39" s="19" t="str">
        <f xml:space="preserve"> IF(ISBLANK(K39),C39,K39)</f>
        <v>just wondering if you know what's happening with my order pls. Order no. &lt;26377594A&gt;</v>
      </c>
      <c r="M39" s="10" t="s">
        <v>4832</v>
      </c>
      <c r="N39" s="26" t="s">
        <v>4832</v>
      </c>
      <c r="O39" s="18" t="str">
        <f t="shared" si="33"/>
        <v>OrderEnquire</v>
      </c>
      <c r="P39" s="18" t="str">
        <f t="shared" ca="1" si="34"/>
        <v>TRAIN</v>
      </c>
      <c r="Q39" s="11" t="s">
        <v>1798</v>
      </c>
      <c r="R39" s="19" t="str">
        <f t="shared" si="35"/>
        <v>OrderEnquire - TEST</v>
      </c>
      <c r="S39" s="10" t="s">
        <v>4598</v>
      </c>
    </row>
    <row r="40" spans="1:19" s="19" customFormat="1" ht="25" customHeight="1" x14ac:dyDescent="0.15">
      <c r="A40" s="19">
        <v>39</v>
      </c>
      <c r="B40" s="11" t="s">
        <v>31</v>
      </c>
      <c r="C40" s="11" t="s">
        <v>1305</v>
      </c>
      <c r="E40" s="11"/>
      <c r="F40" s="11"/>
      <c r="G40" s="10" t="s">
        <v>844</v>
      </c>
      <c r="K40" s="10" t="s">
        <v>1396</v>
      </c>
      <c r="L40" s="19" t="str">
        <f>IF(K40="",C40,K40)</f>
        <v>i need to reset my email password please</v>
      </c>
      <c r="M40" s="11" t="s">
        <v>1396</v>
      </c>
      <c r="N40" s="20" t="s">
        <v>1396</v>
      </c>
      <c r="O40" s="18" t="str">
        <f t="shared" si="33"/>
        <v>CredentialsRequest</v>
      </c>
      <c r="P40" s="18" t="str">
        <f t="shared" ca="1" si="34"/>
        <v>TEST</v>
      </c>
      <c r="Q40" s="11" t="s">
        <v>1799</v>
      </c>
      <c r="R40" s="19" t="str">
        <f t="shared" si="35"/>
        <v>CredentialsRequest - TRAIN</v>
      </c>
      <c r="S40" s="11" t="s">
        <v>4598</v>
      </c>
    </row>
    <row r="41" spans="1:19" s="19" customFormat="1" ht="25" customHeight="1" x14ac:dyDescent="0.15">
      <c r="A41" s="19">
        <v>40</v>
      </c>
      <c r="B41" s="13" t="s">
        <v>735</v>
      </c>
      <c r="C41" s="13" t="s">
        <v>19</v>
      </c>
      <c r="D41" s="20" t="str">
        <f>IF(ISERR(FIND("):",C41,1)),C41,MID(C41,FIND("):",C41,1)+2,999))</f>
        <v>Hi, I’m wondering why it’s taking so long to process my order for the phone contract which I purchased</v>
      </c>
      <c r="E41" s="11" t="s">
        <v>735</v>
      </c>
      <c r="F41" s="11"/>
      <c r="G41" s="10" t="s">
        <v>3196</v>
      </c>
      <c r="H41" s="19" t="str">
        <f>IFERROR(IF(ISBLANK(G41),"",LEFT(G41, FIND(":",G41) - 1)),"")</f>
        <v>ServiceType</v>
      </c>
      <c r="I41" s="19" t="str">
        <f>IFERROR(IF(ISBLANK(G41),"",RIGHT(G41, LEN(G41)-FIND(":",G41) )),"")</f>
        <v>Phone</v>
      </c>
      <c r="J41" s="21" t="s">
        <v>3204</v>
      </c>
      <c r="K41" s="13" t="s">
        <v>382</v>
      </c>
      <c r="L41" s="19" t="str">
        <f xml:space="preserve"> IF(ISBLANK(K41),C41,K41)</f>
        <v>I’m wondering why it’s taking so long to process my order for the phone contract which I purchased</v>
      </c>
      <c r="M41" s="10" t="s">
        <v>4833</v>
      </c>
      <c r="N41" s="26" t="s">
        <v>4833</v>
      </c>
      <c r="O41" s="18" t="str">
        <f t="shared" si="33"/>
        <v>OrderEnquire</v>
      </c>
      <c r="P41" s="18" t="str">
        <f t="shared" ca="1" si="34"/>
        <v>TRAIN</v>
      </c>
      <c r="Q41" s="11" t="s">
        <v>1799</v>
      </c>
      <c r="R41" s="19" t="str">
        <f t="shared" si="35"/>
        <v>OrderEnquire - TRAIN</v>
      </c>
      <c r="S41" s="10" t="s">
        <v>4598</v>
      </c>
    </row>
    <row r="42" spans="1:19" s="19" customFormat="1" ht="25" customHeight="1" x14ac:dyDescent="0.15">
      <c r="A42" s="19">
        <v>41</v>
      </c>
      <c r="B42" s="13" t="s">
        <v>735</v>
      </c>
      <c r="C42" s="13" t="s">
        <v>4858</v>
      </c>
      <c r="D42" s="20" t="str">
        <f>IF(ISERR(FIND("):",C42,1)),C42,MID(C42,FIND("):",C42,1)+2,999))</f>
        <v>Hello. I am waiting for a delivery from you today for my new sim and I have had this message from you. I have been working by my front door and nobody has come. We missed you, so we left your order 0506278064 from  at your delivery address. For more info on setting up your service visit</v>
      </c>
      <c r="E42" s="11" t="s">
        <v>735</v>
      </c>
      <c r="F42" s="11"/>
      <c r="G42" s="10" t="s">
        <v>720</v>
      </c>
      <c r="H42" s="19" t="str">
        <f>IFERROR(IF(ISBLANK(G42),"",LEFT(G42, FIND(":",G42) - 1)),"")</f>
        <v>ProductType</v>
      </c>
      <c r="I42" s="19" t="str">
        <f>IFERROR(IF(ISBLANK(G42),"",RIGHT(G42, LEN(G42)-FIND(":",G42) )),"")</f>
        <v>Sim</v>
      </c>
      <c r="J42" s="21" t="s">
        <v>3205</v>
      </c>
      <c r="K42" s="13" t="s">
        <v>383</v>
      </c>
      <c r="L42" s="19" t="str">
        <f>IF(K42="",C42,K42)</f>
        <v xml:space="preserve">I am waiting for a delivery from you today for my new sim </v>
      </c>
      <c r="M42" s="10" t="s">
        <v>4834</v>
      </c>
      <c r="N42" s="26" t="s">
        <v>4834</v>
      </c>
      <c r="O42" s="18" t="str">
        <f t="shared" si="33"/>
        <v>OrderEnquire</v>
      </c>
      <c r="P42" s="18" t="str">
        <f t="shared" ca="1" si="34"/>
        <v>TRAIN</v>
      </c>
      <c r="Q42" s="11" t="s">
        <v>1799</v>
      </c>
      <c r="R42" s="19" t="str">
        <f t="shared" si="35"/>
        <v>OrderEnquire - TRAIN</v>
      </c>
      <c r="S42" s="10" t="s">
        <v>4598</v>
      </c>
    </row>
    <row r="43" spans="1:19" s="19" customFormat="1" ht="25" customHeight="1" x14ac:dyDescent="0.15">
      <c r="A43" s="19">
        <v>42</v>
      </c>
      <c r="B43" s="13" t="s">
        <v>20</v>
      </c>
      <c r="C43" s="13" t="s">
        <v>21</v>
      </c>
      <c r="D43" s="20" t="str">
        <f>IF(ISERR(FIND("):",C43,1)),C43,MID(C43,FIND("):",C43,1)+2,999))</f>
        <v>Hi, I used international call yesterday. My promotion included XXX mins free inter call but I got charged $20.</v>
      </c>
      <c r="E43" s="13"/>
      <c r="F43" s="13"/>
      <c r="G43" s="10" t="s">
        <v>1031</v>
      </c>
      <c r="H43" s="19" t="str">
        <f>IFERROR(IF(ISBLANK(G43),"",LEFT(G43, FIND(":",G43) - 1)),"")</f>
        <v>AccessoryType</v>
      </c>
      <c r="I43" s="19" t="str">
        <f>IFERROR(IF(ISBLANK(G43),"",RIGHT(G43, LEN(G43)-FIND(":",G43) )),"")</f>
        <v>Modem</v>
      </c>
      <c r="K43" s="14" t="s">
        <v>757</v>
      </c>
      <c r="L43" s="19" t="str">
        <f xml:space="preserve"> IF(ISBLANK(K43),C43,K43)</f>
        <v>I used &lt;international call&gt; yesterday. My promotion included XXX mins free inter call but I got charged $20.</v>
      </c>
      <c r="M43" s="10" t="s">
        <v>4084</v>
      </c>
      <c r="N43" s="26" t="s">
        <v>4084</v>
      </c>
      <c r="O43" s="18" t="str">
        <f t="shared" si="33"/>
        <v>BillComplain</v>
      </c>
      <c r="P43" s="18" t="str">
        <f t="shared" ca="1" si="34"/>
        <v>TRAIN</v>
      </c>
      <c r="Q43" s="11" t="s">
        <v>1799</v>
      </c>
      <c r="R43" s="19" t="str">
        <f t="shared" si="35"/>
        <v>BillComplain - TRAIN</v>
      </c>
      <c r="S43" s="10" t="s">
        <v>4598</v>
      </c>
    </row>
    <row r="44" spans="1:19" s="19" customFormat="1" ht="25" customHeight="1" x14ac:dyDescent="0.15">
      <c r="A44" s="19">
        <v>43</v>
      </c>
      <c r="B44" s="10" t="s">
        <v>1161</v>
      </c>
      <c r="C44" s="11" t="s">
        <v>4859</v>
      </c>
      <c r="E44" s="10" t="s">
        <v>933</v>
      </c>
      <c r="F44" s="11"/>
      <c r="G44" s="10" t="s">
        <v>3194</v>
      </c>
      <c r="K44" s="10" t="s">
        <v>4860</v>
      </c>
      <c r="L44" s="19" t="str">
        <f>IF(K44="",C44,K44)</f>
        <v xml:space="preserve">i'm going to cut right to the point here; this is the 3rd time i've contacted  about this issue and i'm still incredibly certain the issue is the modem and not the connection. i have power cycled the modem, i have used the reset button on the </v>
      </c>
      <c r="M44" s="10" t="s">
        <v>2468</v>
      </c>
      <c r="N44" s="20" t="s">
        <v>2468</v>
      </c>
      <c r="O44" s="18" t="str">
        <f t="shared" si="33"/>
        <v>ModemServiceEnquire</v>
      </c>
      <c r="P44" s="18" t="str">
        <f t="shared" ca="1" si="34"/>
        <v>TRAIN</v>
      </c>
      <c r="Q44" s="11" t="s">
        <v>1798</v>
      </c>
      <c r="R44" s="19" t="str">
        <f t="shared" si="35"/>
        <v>ModemServiceEnquire - TEST</v>
      </c>
      <c r="S44" s="11" t="s">
        <v>4598</v>
      </c>
    </row>
    <row r="45" spans="1:19" s="19" customFormat="1" ht="25" customHeight="1" x14ac:dyDescent="0.15">
      <c r="A45" s="19">
        <v>44</v>
      </c>
      <c r="B45" s="13" t="s">
        <v>20</v>
      </c>
      <c r="C45" s="13" t="s">
        <v>22</v>
      </c>
      <c r="D45" s="20" t="str">
        <f>IF(ISERR(FIND("):",C45,1)),C45,MID(C45,FIND("):",C45,1)+2,999))</f>
        <v>Hi there are charges on this bill that should not be there. Charges for a cancellation and subscription tv that I have not activated.</v>
      </c>
      <c r="E45" s="13"/>
      <c r="F45" s="13"/>
      <c r="G45" s="10" t="s">
        <v>3194</v>
      </c>
      <c r="H45" s="19" t="str">
        <f>IFERROR(IF(ISBLANK(G45),"",LEFT(G45, FIND(":",G45) - 1)),"")</f>
        <v>CodeType</v>
      </c>
      <c r="I45" s="19" t="str">
        <f>IFERROR(IF(ISBLANK(G45),"",RIGHT(G45, LEN(G45)-FIND(":",G45) )),"")</f>
        <v>OrderId</v>
      </c>
      <c r="K45" s="14" t="s">
        <v>758</v>
      </c>
      <c r="L45" s="19" t="str">
        <f xml:space="preserve"> IF(ISBLANK(K45),C45,K45)</f>
        <v>there are charges on this bill that should not be there. Charges for a &lt;cancellation&gt; and &lt;subscription tv&gt; that I have not activated.</v>
      </c>
      <c r="M45" s="10" t="s">
        <v>4594</v>
      </c>
      <c r="N45" s="26" t="s">
        <v>4594</v>
      </c>
      <c r="O45" s="18" t="str">
        <f t="shared" si="33"/>
        <v>BillComplain</v>
      </c>
      <c r="P45" s="18" t="str">
        <f t="shared" ca="1" si="34"/>
        <v>TRAIN</v>
      </c>
      <c r="Q45" s="11" t="s">
        <v>1799</v>
      </c>
      <c r="R45" s="19" t="str">
        <f t="shared" si="35"/>
        <v>BillComplain - TRAIN</v>
      </c>
      <c r="S45" s="10" t="s">
        <v>4598</v>
      </c>
    </row>
    <row r="46" spans="1:19" s="19" customFormat="1" ht="25" customHeight="1" x14ac:dyDescent="0.15">
      <c r="A46" s="19">
        <v>45</v>
      </c>
      <c r="B46" s="11" t="s">
        <v>180</v>
      </c>
      <c r="C46" s="11" t="s">
        <v>1306</v>
      </c>
      <c r="E46" s="10" t="s">
        <v>899</v>
      </c>
      <c r="F46" s="11"/>
      <c r="G46" s="11"/>
      <c r="K46" s="10" t="s">
        <v>1397</v>
      </c>
      <c r="L46" s="19" t="str">
        <f>IF(K46="",C46,K46)</f>
        <v>i am looking for a new nbn fttp internet connection at my home</v>
      </c>
      <c r="M46" s="11" t="s">
        <v>1397</v>
      </c>
      <c r="N46" s="20" t="s">
        <v>1397</v>
      </c>
      <c r="O46" s="18" t="str">
        <f t="shared" si="33"/>
        <v>NBNRequest</v>
      </c>
      <c r="P46" s="18" t="str">
        <f t="shared" ca="1" si="34"/>
        <v>TRAIN</v>
      </c>
      <c r="Q46" s="11" t="s">
        <v>1799</v>
      </c>
      <c r="R46" s="19" t="str">
        <f t="shared" si="35"/>
        <v>NBNRequest - TRAIN</v>
      </c>
      <c r="S46" s="11" t="s">
        <v>4598</v>
      </c>
    </row>
    <row r="47" spans="1:19" s="19" customFormat="1" ht="25" customHeight="1" x14ac:dyDescent="0.15">
      <c r="A47" s="19">
        <v>46</v>
      </c>
      <c r="B47" s="13" t="s">
        <v>20</v>
      </c>
      <c r="C47" s="13" t="s">
        <v>23</v>
      </c>
      <c r="D47" s="20" t="str">
        <f>IF(ISERR(FIND("):",C47,1)),C47,MID(C47,FIND("):",C47,1)+2,999))</f>
        <v>I just want to dispute the roaming charges on my account.</v>
      </c>
      <c r="E47" s="13"/>
      <c r="F47" s="13"/>
      <c r="G47" s="11" t="s">
        <v>1728</v>
      </c>
      <c r="H47" s="19" t="str">
        <f>IFERROR(IF(ISBLANK(G47),"",LEFT(G47, FIND(":",G47) - 1)),"")</f>
        <v>BoltOn</v>
      </c>
      <c r="I47" s="19" t="str">
        <f>IFERROR(IF(ISBLANK(G47),"",RIGHT(G47, LEN(G47)-FIND(":",G47) )),"")</f>
        <v>Roaming</v>
      </c>
      <c r="K47" s="14" t="s">
        <v>759</v>
      </c>
      <c r="L47" s="19" t="str">
        <f xml:space="preserve"> IF(ISBLANK(K47),C47,K47)</f>
        <v>I just want to dispute the &lt;roaming&gt; charges on my account.</v>
      </c>
      <c r="M47" s="10" t="s">
        <v>4103</v>
      </c>
      <c r="N47" s="26" t="s">
        <v>4103</v>
      </c>
      <c r="O47" s="18" t="str">
        <f t="shared" si="33"/>
        <v>BillComplain</v>
      </c>
      <c r="P47" s="18" t="str">
        <f t="shared" ca="1" si="34"/>
        <v>TEST</v>
      </c>
      <c r="Q47" s="11" t="s">
        <v>1798</v>
      </c>
      <c r="R47" s="19" t="str">
        <f t="shared" si="35"/>
        <v>BillComplain - TEST</v>
      </c>
      <c r="S47" s="10" t="s">
        <v>4598</v>
      </c>
    </row>
    <row r="48" spans="1:19" s="19" customFormat="1" ht="25" customHeight="1" x14ac:dyDescent="0.15">
      <c r="A48" s="19">
        <v>47</v>
      </c>
      <c r="B48" s="13" t="s">
        <v>20</v>
      </c>
      <c r="C48" s="13" t="s">
        <v>24</v>
      </c>
      <c r="D48" s="20" t="str">
        <f>IF(ISERR(FIND("):",C48,1)),C48,MID(C48,FIND("):",C48,1)+2,999))</f>
        <v>Hi there just wondering if you can please tell me why my internet bill has gone from 50 odd dollars a month to over 70 a month</v>
      </c>
      <c r="E48" s="13"/>
      <c r="F48" s="13"/>
      <c r="G48" s="11" t="s">
        <v>384</v>
      </c>
      <c r="H48" s="19" t="str">
        <f>IFERROR(IF(ISBLANK(G48),"",LEFT(G48, FIND(":",G48) - 1)),"")</f>
        <v>ServiceType</v>
      </c>
      <c r="I48" s="19" t="str">
        <f>IFERROR(IF(ISBLANK(G48),"",RIGHT(G48, LEN(G48)-FIND(":",G48) )),"")</f>
        <v>Internet</v>
      </c>
      <c r="K48" s="14" t="s">
        <v>760</v>
      </c>
      <c r="L48" s="19" t="str">
        <f>IF(K48="",C48,K48)</f>
        <v>just wondering if you can please tell me why my &lt;internet&gt; bill has gone from 50 odd dollars a month to over 70 a month</v>
      </c>
      <c r="M48" s="11" t="s">
        <v>3655</v>
      </c>
      <c r="N48" s="20" t="s">
        <v>3655</v>
      </c>
      <c r="O48" s="18" t="str">
        <f t="shared" si="33"/>
        <v>BillComplain</v>
      </c>
      <c r="P48" s="18" t="str">
        <f t="shared" ca="1" si="34"/>
        <v>TRAIN</v>
      </c>
      <c r="Q48" s="11" t="s">
        <v>1799</v>
      </c>
      <c r="R48" s="19" t="str">
        <f t="shared" si="35"/>
        <v>BillComplain - TRAIN</v>
      </c>
      <c r="S48" s="10" t="s">
        <v>4598</v>
      </c>
    </row>
    <row r="49" spans="1:19" s="19" customFormat="1" ht="25" customHeight="1" x14ac:dyDescent="0.15">
      <c r="A49" s="19">
        <v>48</v>
      </c>
      <c r="B49" s="13" t="s">
        <v>20</v>
      </c>
      <c r="C49" s="13" t="s">
        <v>25</v>
      </c>
      <c r="D49" s="20" t="str">
        <f>IF(ISERR(FIND("):",C49,1)),C49,MID(C49,FIND("):",C49,1)+2,999))</f>
        <v>Hi im just wondering my internet bill normally XX/XXXX but it 62 just wanting to know why</v>
      </c>
      <c r="E49" s="13"/>
      <c r="F49" s="13"/>
      <c r="G49" s="11" t="s">
        <v>384</v>
      </c>
      <c r="H49" s="19" t="str">
        <f>IFERROR(IF(ISBLANK(G49),"",LEFT(G49, FIND(":",G49) - 1)),"")</f>
        <v>ServiceType</v>
      </c>
      <c r="I49" s="19" t="str">
        <f>IFERROR(IF(ISBLANK(G49),"",RIGHT(G49, LEN(G49)-FIND(":",G49) )),"")</f>
        <v>Internet</v>
      </c>
      <c r="K49" s="14" t="s">
        <v>761</v>
      </c>
      <c r="L49" s="19" t="str">
        <f>IF(K49="",C49,K49)</f>
        <v>im just wondering my &lt;internet&gt; bill normally XX/XXXX but it 62 just wanting to know why</v>
      </c>
      <c r="M49" s="10" t="s">
        <v>4060</v>
      </c>
      <c r="N49" s="26" t="s">
        <v>4060</v>
      </c>
      <c r="O49" s="18" t="str">
        <f t="shared" si="33"/>
        <v>BillComplain</v>
      </c>
      <c r="P49" s="18" t="str">
        <f t="shared" ca="1" si="34"/>
        <v>TEST</v>
      </c>
      <c r="Q49" s="11" t="s">
        <v>1799</v>
      </c>
      <c r="R49" s="19" t="str">
        <f t="shared" si="35"/>
        <v>BillComplain - TRAIN</v>
      </c>
      <c r="S49" s="10" t="s">
        <v>4598</v>
      </c>
    </row>
    <row r="50" spans="1:19" s="19" customFormat="1" ht="25" customHeight="1" x14ac:dyDescent="0.15">
      <c r="A50" s="19">
        <v>49</v>
      </c>
      <c r="B50" s="11" t="s">
        <v>735</v>
      </c>
      <c r="C50" s="11" t="s">
        <v>1307</v>
      </c>
      <c r="E50" s="11"/>
      <c r="F50" s="11"/>
      <c r="G50" s="11"/>
      <c r="K50" s="10" t="s">
        <v>1398</v>
      </c>
      <c r="L50" s="19" t="str">
        <f xml:space="preserve"> IF(ISBLANK(K50),C50,K50)</f>
        <v>was just wondering how the track your order works</v>
      </c>
      <c r="M50" s="11" t="s">
        <v>1398</v>
      </c>
      <c r="N50" s="20" t="s">
        <v>1398</v>
      </c>
      <c r="O50" s="18" t="str">
        <f t="shared" si="33"/>
        <v>OrderEnquire</v>
      </c>
      <c r="P50" s="18" t="str">
        <f t="shared" ca="1" si="34"/>
        <v>TRAIN</v>
      </c>
      <c r="Q50" s="11" t="s">
        <v>1799</v>
      </c>
      <c r="R50" s="19" t="str">
        <f t="shared" si="35"/>
        <v>OrderEnquire - TRAIN</v>
      </c>
      <c r="S50" s="11" t="s">
        <v>4598</v>
      </c>
    </row>
    <row r="51" spans="1:19" s="19" customFormat="1" ht="25" customHeight="1" x14ac:dyDescent="0.15">
      <c r="A51" s="19">
        <v>50</v>
      </c>
      <c r="B51" s="11" t="s">
        <v>735</v>
      </c>
      <c r="C51" s="11" t="s">
        <v>1308</v>
      </c>
      <c r="E51" s="11"/>
      <c r="F51" s="11"/>
      <c r="G51" s="11"/>
      <c r="K51" s="10" t="s">
        <v>1399</v>
      </c>
      <c r="L51" s="19" t="str">
        <f>IF(K51="",C51,K51)</f>
        <v>may i request a status check on my order please?</v>
      </c>
      <c r="M51" s="11" t="s">
        <v>1399</v>
      </c>
      <c r="N51" s="20" t="s">
        <v>1399</v>
      </c>
      <c r="O51" s="18" t="str">
        <f t="shared" si="33"/>
        <v>OrderEnquire</v>
      </c>
      <c r="P51" s="18" t="str">
        <f t="shared" ca="1" si="34"/>
        <v>TEST</v>
      </c>
      <c r="Q51" s="11" t="s">
        <v>1798</v>
      </c>
      <c r="R51" s="19" t="str">
        <f t="shared" si="35"/>
        <v>OrderEnquire - TEST</v>
      </c>
      <c r="S51" s="11" t="s">
        <v>4598</v>
      </c>
    </row>
    <row r="52" spans="1:19" s="19" customFormat="1" ht="25" customHeight="1" x14ac:dyDescent="0.15">
      <c r="A52" s="19">
        <v>51</v>
      </c>
      <c r="B52" s="11" t="s">
        <v>340</v>
      </c>
      <c r="C52" s="11" t="s">
        <v>4861</v>
      </c>
      <c r="E52" s="11"/>
      <c r="F52" s="11"/>
      <c r="G52" s="11"/>
      <c r="K52" s="11"/>
      <c r="L52" s="19" t="str">
        <f xml:space="preserve"> IF(ISBLANK(K52),C52,K52)</f>
        <v>i have just sent my phone off to be fixed for the second time the first time they said nothing was wrong but when i got it back the same issue remained so i just want  to know this time they can either fix it, give me a replacement phone or i would l</v>
      </c>
      <c r="M52" s="11" t="s">
        <v>4861</v>
      </c>
      <c r="N52" s="20" t="s">
        <v>4861</v>
      </c>
      <c r="O52" s="18" t="str">
        <f t="shared" si="33"/>
        <v>PhoneHandsetComplain</v>
      </c>
      <c r="P52" s="18" t="str">
        <f t="shared" ca="1" si="34"/>
        <v>TRAIN</v>
      </c>
      <c r="Q52" s="11" t="s">
        <v>1799</v>
      </c>
      <c r="R52" s="19" t="str">
        <f t="shared" si="35"/>
        <v>PhoneHandsetComplain - TRAIN</v>
      </c>
      <c r="S52" s="11" t="s">
        <v>4598</v>
      </c>
    </row>
    <row r="53" spans="1:19" s="19" customFormat="1" ht="25" customHeight="1" x14ac:dyDescent="0.15">
      <c r="A53" s="19">
        <v>52</v>
      </c>
      <c r="B53" s="13" t="s">
        <v>20</v>
      </c>
      <c r="C53" s="13" t="s">
        <v>26</v>
      </c>
      <c r="D53" s="20" t="str">
        <f>IF(ISERR(FIND("):",C53,1)),C53,MID(C53,FIND("):",C53,1)+2,999))</f>
        <v>Would like to know why I'm paying $6.81 extra on my $60 plan</v>
      </c>
      <c r="E53" s="13"/>
      <c r="F53" s="13"/>
      <c r="G53" s="11"/>
      <c r="H53" s="19" t="str">
        <f t="shared" ref="H53:H59" si="36">IFERROR(IF(ISBLANK(G53),"",LEFT(G53, FIND(":",G53) - 1)),"")</f>
        <v/>
      </c>
      <c r="I53" s="19" t="str">
        <f t="shared" ref="I53:I59" si="37">IFERROR(IF(ISBLANK(G53),"",RIGHT(G53, LEN(G53)-FIND(":",G53) )),"")</f>
        <v/>
      </c>
      <c r="K53" s="13"/>
      <c r="L53" s="19" t="str">
        <f>IF(K53="",C53,K53)</f>
        <v>Would like to know why I'm paying $6.81 extra on my $60 plan</v>
      </c>
      <c r="M53" s="10" t="s">
        <v>4100</v>
      </c>
      <c r="N53" s="26" t="s">
        <v>4100</v>
      </c>
      <c r="O53" s="18" t="str">
        <f t="shared" si="33"/>
        <v>BillComplain</v>
      </c>
      <c r="P53" s="18" t="str">
        <f t="shared" ca="1" si="34"/>
        <v>TRAIN</v>
      </c>
      <c r="Q53" s="11" t="s">
        <v>1799</v>
      </c>
      <c r="R53" s="19" t="str">
        <f t="shared" si="35"/>
        <v>BillComplain - TRAIN</v>
      </c>
      <c r="S53" s="10" t="s">
        <v>4598</v>
      </c>
    </row>
    <row r="54" spans="1:19" s="19" customFormat="1" ht="25" customHeight="1" x14ac:dyDescent="0.15">
      <c r="A54" s="19">
        <v>53</v>
      </c>
      <c r="B54" s="11" t="s">
        <v>735</v>
      </c>
      <c r="C54" s="11" t="s">
        <v>1309</v>
      </c>
      <c r="E54" s="11"/>
      <c r="F54" s="11"/>
      <c r="G54" s="10" t="s">
        <v>3194</v>
      </c>
      <c r="H54" s="19" t="str">
        <f t="shared" si="36"/>
        <v>CodeType</v>
      </c>
      <c r="I54" s="19" t="str">
        <f t="shared" si="37"/>
        <v>OrderId</v>
      </c>
      <c r="J54" s="21" t="s">
        <v>1257</v>
      </c>
      <c r="K54" s="11"/>
      <c r="L54" s="19" t="str">
        <f xml:space="preserve"> IF(ISBLANK(K54),C54,K54)</f>
        <v>this chat is regarding track number 37069654a</v>
      </c>
      <c r="M54" s="10" t="s">
        <v>4835</v>
      </c>
      <c r="N54" s="26" t="s">
        <v>4835</v>
      </c>
      <c r="O54" s="18" t="str">
        <f t="shared" si="33"/>
        <v>OrderEnquire</v>
      </c>
      <c r="P54" s="18" t="str">
        <f t="shared" ca="1" si="34"/>
        <v>TRAIN</v>
      </c>
      <c r="Q54" s="11" t="s">
        <v>1798</v>
      </c>
      <c r="R54" s="19" t="str">
        <f t="shared" si="35"/>
        <v>OrderEnquire - TEST</v>
      </c>
      <c r="S54" s="11" t="s">
        <v>4598</v>
      </c>
    </row>
    <row r="55" spans="1:19" s="19" customFormat="1" ht="25" customHeight="1" x14ac:dyDescent="0.15">
      <c r="A55" s="19">
        <v>54</v>
      </c>
      <c r="B55" s="13" t="s">
        <v>20</v>
      </c>
      <c r="C55" s="13" t="s">
        <v>27</v>
      </c>
      <c r="D55" s="20" t="str">
        <f>IF(ISERR(FIND("):",C55,1)),C55,MID(C55,FIND("):",C55,1)+2,999))</f>
        <v>can you explain why my charges have supplementary charges of 59</v>
      </c>
      <c r="E55" s="14" t="s">
        <v>20</v>
      </c>
      <c r="F55" s="13"/>
      <c r="G55" s="11"/>
      <c r="H55" s="19" t="str">
        <f t="shared" si="36"/>
        <v/>
      </c>
      <c r="I55" s="19" t="str">
        <f t="shared" si="37"/>
        <v/>
      </c>
      <c r="K55" s="13"/>
      <c r="L55" s="19" t="str">
        <f>IF(K55="",C55,K55)</f>
        <v>can you explain why my charges have supplementary charges of 59</v>
      </c>
      <c r="M55" s="11" t="s">
        <v>4122</v>
      </c>
      <c r="N55" s="20" t="s">
        <v>4122</v>
      </c>
      <c r="O55" s="18" t="str">
        <f t="shared" si="33"/>
        <v>BillComplain</v>
      </c>
      <c r="P55" s="18" t="str">
        <f t="shared" ca="1" si="34"/>
        <v>TRAIN</v>
      </c>
      <c r="Q55" s="11" t="s">
        <v>1799</v>
      </c>
      <c r="R55" s="19" t="str">
        <f t="shared" si="35"/>
        <v>BillComplain - TRAIN</v>
      </c>
      <c r="S55" s="10" t="s">
        <v>4598</v>
      </c>
    </row>
    <row r="56" spans="1:19" s="19" customFormat="1" ht="25" customHeight="1" x14ac:dyDescent="0.15">
      <c r="A56" s="19">
        <v>55</v>
      </c>
      <c r="B56" s="13" t="s">
        <v>20</v>
      </c>
      <c r="C56" s="13" t="s">
        <v>4862</v>
      </c>
      <c r="D56" s="20" t="str">
        <f>IF(ISERR(FIND("):",C56,1)),C56,MID(C56,FIND("):",C56,1)+2,999))</f>
        <v>Hi I recently took out a new contract but my bills are for far more than was negotiated. I had been told this wouldnt happen as an  person said he would watch my bills personally.</v>
      </c>
      <c r="E56" s="13"/>
      <c r="F56" s="13"/>
      <c r="G56" s="11"/>
      <c r="H56" s="19" t="str">
        <f t="shared" si="36"/>
        <v/>
      </c>
      <c r="I56" s="19" t="str">
        <f t="shared" si="37"/>
        <v/>
      </c>
      <c r="K56" s="13" t="s">
        <v>385</v>
      </c>
      <c r="L56" s="19" t="str">
        <f>IF(K56="",C56,K56)</f>
        <v>I recently took out a new contract but my bills are for far more than was negotiated.</v>
      </c>
      <c r="M56" s="10" t="s">
        <v>4047</v>
      </c>
      <c r="N56" s="26" t="s">
        <v>4047</v>
      </c>
      <c r="O56" s="18" t="str">
        <f t="shared" si="33"/>
        <v>BillComplain</v>
      </c>
      <c r="P56" s="18" t="str">
        <f t="shared" ca="1" si="34"/>
        <v>TRAIN</v>
      </c>
      <c r="Q56" s="11" t="s">
        <v>1798</v>
      </c>
      <c r="R56" s="19" t="str">
        <f t="shared" si="35"/>
        <v>BillComplain - TEST</v>
      </c>
      <c r="S56" s="10" t="s">
        <v>4598</v>
      </c>
    </row>
    <row r="57" spans="1:19" s="19" customFormat="1" ht="25" customHeight="1" x14ac:dyDescent="0.15">
      <c r="A57" s="19">
        <v>56</v>
      </c>
      <c r="B57" s="13" t="s">
        <v>20</v>
      </c>
      <c r="C57" s="13" t="s">
        <v>28</v>
      </c>
      <c r="D57" s="20" t="str">
        <f>IF(ISERR(FIND("):",C57,1)),C57,MID(C57,FIND("):",C57,1)+2,999))</f>
        <v>Hey I was told I was to get my month bill free of charge this month and $30 credit due to not being able to use my service over last month</v>
      </c>
      <c r="E57" s="13" t="s">
        <v>387</v>
      </c>
      <c r="F57" s="13"/>
      <c r="G57" s="11"/>
      <c r="H57" s="19" t="str">
        <f t="shared" si="36"/>
        <v/>
      </c>
      <c r="I57" s="19" t="str">
        <f t="shared" si="37"/>
        <v/>
      </c>
      <c r="K57" s="13" t="s">
        <v>386</v>
      </c>
      <c r="L57" s="19" t="str">
        <f xml:space="preserve"> IF(ISBLANK(K57),C57,K57)</f>
        <v>I was told I was to get my month bill free of charge this month and $30 credit due to not being able to use my service over last month</v>
      </c>
      <c r="M57" s="11" t="s">
        <v>386</v>
      </c>
      <c r="N57" s="20" t="s">
        <v>2766</v>
      </c>
      <c r="O57" s="18" t="str">
        <f t="shared" si="33"/>
        <v>CreditRequest</v>
      </c>
      <c r="P57" s="18" t="str">
        <f t="shared" ca="1" si="34"/>
        <v>TRAIN</v>
      </c>
      <c r="Q57" s="11" t="s">
        <v>1799</v>
      </c>
      <c r="R57" s="19" t="str">
        <f t="shared" si="35"/>
        <v>CreditRequest - TRAIN</v>
      </c>
      <c r="S57" s="10" t="s">
        <v>4598</v>
      </c>
    </row>
    <row r="58" spans="1:19" s="19" customFormat="1" ht="25" customHeight="1" x14ac:dyDescent="0.15">
      <c r="A58" s="19">
        <v>57</v>
      </c>
      <c r="B58" s="11" t="s">
        <v>735</v>
      </c>
      <c r="C58" s="11" t="s">
        <v>1310</v>
      </c>
      <c r="E58" s="11"/>
      <c r="F58" s="11"/>
      <c r="G58" s="10" t="s">
        <v>3194</v>
      </c>
      <c r="H58" s="19" t="str">
        <f t="shared" si="36"/>
        <v>CodeType</v>
      </c>
      <c r="I58" s="19" t="str">
        <f t="shared" si="37"/>
        <v>OrderId</v>
      </c>
      <c r="J58" s="21" t="s">
        <v>1257</v>
      </c>
      <c r="K58" s="11"/>
      <c r="L58" s="19" t="str">
        <f>IF(K58="",C58,K58)</f>
        <v>hi can you give me an update on order 36126755a</v>
      </c>
      <c r="M58" s="10" t="s">
        <v>3163</v>
      </c>
      <c r="N58" s="20" t="s">
        <v>3163</v>
      </c>
      <c r="O58" s="18" t="str">
        <f t="shared" si="33"/>
        <v>OrderEnquire</v>
      </c>
      <c r="P58" s="18" t="str">
        <f t="shared" ca="1" si="34"/>
        <v>TRAIN</v>
      </c>
      <c r="Q58" s="11" t="s">
        <v>1799</v>
      </c>
      <c r="R58" s="19" t="str">
        <f t="shared" si="35"/>
        <v>OrderEnquire - TRAIN</v>
      </c>
      <c r="S58" s="11" t="s">
        <v>4598</v>
      </c>
    </row>
    <row r="59" spans="1:19" s="19" customFormat="1" ht="25" customHeight="1" x14ac:dyDescent="0.15">
      <c r="A59" s="19">
        <v>58</v>
      </c>
      <c r="B59" s="13" t="s">
        <v>20</v>
      </c>
      <c r="C59" s="13" t="s">
        <v>29</v>
      </c>
      <c r="D59" s="20" t="str">
        <f>IF(ISERR(FIND("):",C59,1)),C59,MID(C59,FIND("):",C59,1)+2,999))</f>
        <v>I have a billing issue that I need to resolve if are able to help with this</v>
      </c>
      <c r="E59" s="13"/>
      <c r="F59" s="13"/>
      <c r="G59" s="11"/>
      <c r="H59" s="19" t="str">
        <f t="shared" si="36"/>
        <v/>
      </c>
      <c r="I59" s="19" t="str">
        <f t="shared" si="37"/>
        <v/>
      </c>
      <c r="K59" s="13"/>
      <c r="L59" s="19" t="str">
        <f xml:space="preserve"> IF(ISBLANK(K59),C59,K59)</f>
        <v>I have a billing issue that I need to resolve if are able to help with this</v>
      </c>
      <c r="M59" s="10" t="s">
        <v>4034</v>
      </c>
      <c r="N59" s="26" t="s">
        <v>4034</v>
      </c>
      <c r="O59" s="18" t="str">
        <f t="shared" si="33"/>
        <v>BillComplain</v>
      </c>
      <c r="P59" s="18" t="str">
        <f t="shared" ca="1" si="34"/>
        <v>TRAIN</v>
      </c>
      <c r="Q59" s="11" t="s">
        <v>1799</v>
      </c>
      <c r="R59" s="19" t="str">
        <f t="shared" si="35"/>
        <v>BillComplain - TRAIN</v>
      </c>
      <c r="S59" s="10" t="s">
        <v>4598</v>
      </c>
    </row>
    <row r="60" spans="1:19" s="19" customFormat="1" ht="25" customHeight="1" x14ac:dyDescent="0.15">
      <c r="A60" s="19">
        <v>59</v>
      </c>
      <c r="B60" s="11" t="s">
        <v>902</v>
      </c>
      <c r="C60" s="11" t="s">
        <v>1324</v>
      </c>
      <c r="E60" s="11"/>
      <c r="F60" s="11"/>
      <c r="G60" s="11"/>
      <c r="K60" s="10" t="s">
        <v>1410</v>
      </c>
      <c r="L60" s="19" t="str">
        <f xml:space="preserve"> IF(ISBLANK(K60),C60,K60)</f>
        <v>i just wanted to reactivate my phone service</v>
      </c>
      <c r="M60" s="11" t="s">
        <v>1410</v>
      </c>
      <c r="N60" s="20" t="s">
        <v>1410</v>
      </c>
      <c r="O60" s="18" t="str">
        <f t="shared" si="33"/>
        <v>ServiceRestore</v>
      </c>
      <c r="P60" s="18" t="str">
        <f t="shared" ca="1" si="34"/>
        <v>TRAIN</v>
      </c>
      <c r="Q60" s="11" t="s">
        <v>1799</v>
      </c>
      <c r="R60" s="19" t="str">
        <f t="shared" si="35"/>
        <v>ServiceRestore - TRAIN</v>
      </c>
      <c r="S60" s="11" t="s">
        <v>4598</v>
      </c>
    </row>
    <row r="61" spans="1:19" s="19" customFormat="1" ht="25" customHeight="1" x14ac:dyDescent="0.15">
      <c r="A61" s="19">
        <v>60</v>
      </c>
      <c r="B61" s="13" t="s">
        <v>20</v>
      </c>
      <c r="C61" s="13" t="s">
        <v>30</v>
      </c>
      <c r="D61" s="20" t="str">
        <f>IF(ISERR(FIND("):",C61,1)),C61,MID(C61,FIND("):",C61,1)+2,999))</f>
        <v>Hi Loki. I'm trying to view my last bill as it isc exceptionally high. Can you pls assist?</v>
      </c>
      <c r="E61" s="14" t="s">
        <v>107</v>
      </c>
      <c r="F61" s="13"/>
      <c r="G61" s="11"/>
      <c r="H61" s="19" t="str">
        <f>IFERROR(IF(ISBLANK(G61),"",LEFT(G61, FIND(":",G61) - 1)),"")</f>
        <v/>
      </c>
      <c r="I61" s="19" t="str">
        <f>IFERROR(IF(ISBLANK(G61),"",RIGHT(G61, LEN(G61)-FIND(":",G61) )),"")</f>
        <v/>
      </c>
      <c r="K61" s="13" t="s">
        <v>389</v>
      </c>
      <c r="L61" s="19" t="str">
        <f>IF(K61="",C61,K61)</f>
        <v>I'm trying to view my last bill as it isc exceptionally high. Can you pls assist?</v>
      </c>
      <c r="M61" s="10" t="s">
        <v>3414</v>
      </c>
      <c r="N61" s="26" t="s">
        <v>3414</v>
      </c>
      <c r="O61" s="18" t="str">
        <f t="shared" si="33"/>
        <v>BillRequest</v>
      </c>
      <c r="P61" s="18" t="str">
        <f t="shared" ca="1" si="34"/>
        <v>TRAIN</v>
      </c>
      <c r="Q61" s="11" t="s">
        <v>1799</v>
      </c>
      <c r="R61" s="19" t="str">
        <f t="shared" si="35"/>
        <v>BillRequest - TRAIN</v>
      </c>
      <c r="S61" s="10" t="s">
        <v>4598</v>
      </c>
    </row>
    <row r="62" spans="1:19" s="19" customFormat="1" ht="25" customHeight="1" x14ac:dyDescent="0.15">
      <c r="A62" s="19">
        <v>61</v>
      </c>
      <c r="B62" s="11" t="s">
        <v>902</v>
      </c>
      <c r="C62" s="11" t="s">
        <v>1325</v>
      </c>
      <c r="E62" s="11"/>
      <c r="F62" s="11"/>
      <c r="G62" s="11"/>
      <c r="K62" s="10" t="s">
        <v>1411</v>
      </c>
      <c r="L62" s="19" t="str">
        <f xml:space="preserve"> IF(ISBLANK(K62),C62,K62)</f>
        <v>i had my phone hacked/scammed yesterday and had my phone and text service suspended can u please reconnect as the messages seamed to have slowed</v>
      </c>
      <c r="M62" s="10" t="s">
        <v>3656</v>
      </c>
      <c r="N62" s="26" t="s">
        <v>3656</v>
      </c>
      <c r="O62" s="18" t="str">
        <f t="shared" si="33"/>
        <v>ServiceRestore</v>
      </c>
      <c r="P62" s="18" t="str">
        <f t="shared" ca="1" si="34"/>
        <v>TRAIN</v>
      </c>
      <c r="Q62" s="11" t="s">
        <v>1799</v>
      </c>
      <c r="R62" s="19" t="str">
        <f t="shared" si="35"/>
        <v>ServiceRestore - TRAIN</v>
      </c>
      <c r="S62" s="11" t="s">
        <v>4598</v>
      </c>
    </row>
    <row r="63" spans="1:19" s="19" customFormat="1" ht="25" customHeight="1" x14ac:dyDescent="0.15">
      <c r="A63" s="19">
        <v>62</v>
      </c>
      <c r="B63" s="11" t="s">
        <v>902</v>
      </c>
      <c r="C63" s="11" t="s">
        <v>1326</v>
      </c>
      <c r="E63" s="10" t="s">
        <v>315</v>
      </c>
      <c r="F63" s="11"/>
      <c r="G63" s="11"/>
      <c r="K63" s="10" t="s">
        <v>1412</v>
      </c>
      <c r="L63" s="19" t="str">
        <f>IF(K63="",C63,K63)</f>
        <v>my service has bee suspended whilst i'm overseas however require it to be temp restored so i am able to do a bank transfer from my iphoe</v>
      </c>
      <c r="M63" s="10" t="s">
        <v>3631</v>
      </c>
      <c r="N63" s="26" t="s">
        <v>3631</v>
      </c>
      <c r="O63" s="18" t="str">
        <f t="shared" si="33"/>
        <v>ContractReactivate</v>
      </c>
      <c r="P63" s="18" t="str">
        <f t="shared" ca="1" si="34"/>
        <v>TRAIN</v>
      </c>
      <c r="Q63" s="11" t="s">
        <v>1799</v>
      </c>
      <c r="R63" s="19" t="str">
        <f t="shared" si="35"/>
        <v>ContractReactivate - TRAIN</v>
      </c>
      <c r="S63" s="11" t="s">
        <v>4598</v>
      </c>
    </row>
    <row r="64" spans="1:19" s="19" customFormat="1" ht="25" customHeight="1" x14ac:dyDescent="0.15">
      <c r="A64" s="19">
        <v>63</v>
      </c>
      <c r="B64" s="11" t="s">
        <v>902</v>
      </c>
      <c r="C64" s="11" t="s">
        <v>1328</v>
      </c>
      <c r="E64" s="11"/>
      <c r="F64" s="11"/>
      <c r="G64" s="11"/>
      <c r="K64" s="10" t="s">
        <v>1414</v>
      </c>
      <c r="L64" s="19" t="str">
        <f xml:space="preserve"> IF(ISBLANK(K64),C64,K64)</f>
        <v>i spoke to someone yesterday so my service wouldn't be disconnected and they extended it to the 3 december but today it has been restricted. can you please turn my service back on as originally discussed?</v>
      </c>
      <c r="M64" s="10" t="s">
        <v>3657</v>
      </c>
      <c r="N64" s="26" t="s">
        <v>3657</v>
      </c>
      <c r="O64" s="18" t="str">
        <f t="shared" si="33"/>
        <v>ServiceRestore</v>
      </c>
      <c r="P64" s="18" t="str">
        <f t="shared" ca="1" si="34"/>
        <v>TRAIN</v>
      </c>
      <c r="Q64" s="11" t="s">
        <v>1799</v>
      </c>
      <c r="R64" s="19" t="str">
        <f t="shared" si="35"/>
        <v>ServiceRestore - TRAIN</v>
      </c>
      <c r="S64" s="11" t="s">
        <v>4598</v>
      </c>
    </row>
    <row r="65" spans="1:19" s="19" customFormat="1" ht="25" customHeight="1" x14ac:dyDescent="0.15">
      <c r="A65" s="19">
        <v>64</v>
      </c>
      <c r="B65" s="11" t="s">
        <v>902</v>
      </c>
      <c r="C65" s="11" t="s">
        <v>1329</v>
      </c>
      <c r="E65" s="11"/>
      <c r="F65" s="11"/>
      <c r="G65" s="11"/>
      <c r="K65" s="10" t="s">
        <v>1415</v>
      </c>
      <c r="L65" s="19" t="str">
        <f>IF(K65="",C65,K65)</f>
        <v>my phone has been disconnected i'm just wanting to get it restored</v>
      </c>
      <c r="M65" s="10" t="s">
        <v>3628</v>
      </c>
      <c r="N65" s="26" t="s">
        <v>3628</v>
      </c>
      <c r="O65" s="18" t="str">
        <f t="shared" si="33"/>
        <v>ServiceRestore</v>
      </c>
      <c r="P65" s="18" t="str">
        <f t="shared" ca="1" si="34"/>
        <v>TEST</v>
      </c>
      <c r="Q65" s="11" t="s">
        <v>1799</v>
      </c>
      <c r="R65" s="19" t="str">
        <f t="shared" si="35"/>
        <v>ServiceRestore - TRAIN</v>
      </c>
      <c r="S65" s="11" t="s">
        <v>4598</v>
      </c>
    </row>
    <row r="66" spans="1:19" s="19" customFormat="1" ht="25" customHeight="1" x14ac:dyDescent="0.15">
      <c r="A66" s="19">
        <v>65</v>
      </c>
      <c r="B66" s="13" t="s">
        <v>31</v>
      </c>
      <c r="C66" s="13" t="s">
        <v>32</v>
      </c>
      <c r="D66" s="20" t="str">
        <f>IF(ISERR(FIND("):",C66,1)),C66,MID(C66,FIND("):",C66,1)+2,999))</f>
        <v>I need my ADSL password</v>
      </c>
      <c r="E66" s="14" t="s">
        <v>31</v>
      </c>
      <c r="F66" s="13"/>
      <c r="G66" s="10" t="s">
        <v>715</v>
      </c>
      <c r="H66" s="19" t="str">
        <f>IFERROR(IF(ISBLANK(G66),"",LEFT(G66, FIND(":",G66) - 1)),"")</f>
        <v>CredentialType</v>
      </c>
      <c r="I66" s="19" t="str">
        <f>IFERROR(IF(ISBLANK(G66),"",RIGHT(G66, LEN(G66)-FIND(":",G66) )),"")</f>
        <v>ADSL</v>
      </c>
      <c r="K66" s="14" t="s">
        <v>762</v>
      </c>
      <c r="L66" s="19" t="str">
        <f xml:space="preserve"> IF(ISBLANK(K66),C66,K66)</f>
        <v>I need my &lt;ADSL&gt; password</v>
      </c>
      <c r="M66" s="11" t="s">
        <v>32</v>
      </c>
      <c r="N66" s="20" t="s">
        <v>32</v>
      </c>
      <c r="O66" s="18" t="str">
        <f t="shared" si="33"/>
        <v>CredentialsRequest</v>
      </c>
      <c r="P66" s="18" t="str">
        <f t="shared" ca="1" si="34"/>
        <v>TRAIN</v>
      </c>
      <c r="Q66" s="11" t="s">
        <v>1798</v>
      </c>
      <c r="R66" s="19" t="str">
        <f t="shared" si="35"/>
        <v>CredentialsRequest - TEST</v>
      </c>
      <c r="S66" s="10" t="s">
        <v>4598</v>
      </c>
    </row>
    <row r="67" spans="1:19" s="19" customFormat="1" ht="25" customHeight="1" x14ac:dyDescent="0.15">
      <c r="A67" s="19">
        <v>66</v>
      </c>
      <c r="B67" s="11" t="s">
        <v>902</v>
      </c>
      <c r="C67" s="11" t="s">
        <v>1330</v>
      </c>
      <c r="E67" s="11"/>
      <c r="F67" s="11"/>
      <c r="G67" s="11"/>
      <c r="K67" s="11"/>
      <c r="L67" s="19" t="str">
        <f>IF(K67="",C67,K67)</f>
        <v>i have just made a payment and was hoping you could restore my services</v>
      </c>
      <c r="M67" s="10" t="s">
        <v>3599</v>
      </c>
      <c r="N67" s="26" t="s">
        <v>3599</v>
      </c>
      <c r="O67" s="18" t="str">
        <f t="shared" si="33"/>
        <v>ServiceRestore</v>
      </c>
      <c r="P67" s="18" t="str">
        <f t="shared" ca="1" si="34"/>
        <v>TEST</v>
      </c>
      <c r="Q67" s="11" t="s">
        <v>1799</v>
      </c>
      <c r="R67" s="19" t="str">
        <f t="shared" si="35"/>
        <v>ServiceRestore - TRAIN</v>
      </c>
      <c r="S67" s="11" t="s">
        <v>4598</v>
      </c>
    </row>
    <row r="68" spans="1:19" s="19" customFormat="1" ht="25" customHeight="1" x14ac:dyDescent="0.15">
      <c r="A68" s="19">
        <v>67</v>
      </c>
      <c r="B68" s="13" t="s">
        <v>31</v>
      </c>
      <c r="C68" s="13" t="s">
        <v>33</v>
      </c>
      <c r="D68" s="20" t="str">
        <f>IF(ISERR(FIND("):",C68,1)),C68,MID(C68,FIND("):",C68,1)+2,999))</f>
        <v>Y am i unable to login</v>
      </c>
      <c r="E68" s="13"/>
      <c r="F68" s="13"/>
      <c r="G68" s="11"/>
      <c r="H68" s="19" t="str">
        <f>IFERROR(IF(ISBLANK(G68),"",LEFT(G68, FIND(":",G68) - 1)),"")</f>
        <v/>
      </c>
      <c r="I68" s="19" t="str">
        <f>IFERROR(IF(ISBLANK(G68),"",RIGHT(G68, LEN(G68)-FIND(":",G68) )),"")</f>
        <v/>
      </c>
      <c r="K68" s="13"/>
      <c r="L68" s="19" t="str">
        <f xml:space="preserve"> IF(ISBLANK(K68),C68,K68)</f>
        <v>Y am i unable to login</v>
      </c>
      <c r="M68" s="11" t="s">
        <v>33</v>
      </c>
      <c r="N68" s="20" t="s">
        <v>33</v>
      </c>
      <c r="O68" s="18" t="str">
        <f t="shared" si="33"/>
        <v>CredentialsRequest</v>
      </c>
      <c r="P68" s="18" t="str">
        <f t="shared" ca="1" si="34"/>
        <v>TRAIN</v>
      </c>
      <c r="Q68" s="11" t="s">
        <v>1799</v>
      </c>
      <c r="R68" s="19" t="str">
        <f t="shared" si="35"/>
        <v>CredentialsRequest - TRAIN</v>
      </c>
      <c r="S68" s="10" t="s">
        <v>4598</v>
      </c>
    </row>
    <row r="69" spans="1:19" s="19" customFormat="1" ht="25" customHeight="1" x14ac:dyDescent="0.15">
      <c r="A69" s="19">
        <v>68</v>
      </c>
      <c r="B69" s="11" t="s">
        <v>902</v>
      </c>
      <c r="C69" s="11" t="s">
        <v>1331</v>
      </c>
      <c r="E69" s="11"/>
      <c r="F69" s="11"/>
      <c r="G69" s="11"/>
      <c r="K69" s="11"/>
      <c r="L69" s="19" t="str">
        <f>IF(K69="",C69,K69)</f>
        <v>i need my phone unbarred i have paid this bill</v>
      </c>
      <c r="M69" s="10" t="s">
        <v>3611</v>
      </c>
      <c r="N69" s="26" t="s">
        <v>3611</v>
      </c>
      <c r="O69" s="18" t="str">
        <f t="shared" si="33"/>
        <v>ServiceRestore</v>
      </c>
      <c r="P69" s="18" t="str">
        <f t="shared" ca="1" si="34"/>
        <v>TRAIN</v>
      </c>
      <c r="Q69" s="11" t="s">
        <v>1799</v>
      </c>
      <c r="R69" s="19" t="str">
        <f t="shared" si="35"/>
        <v>ServiceRestore - TRAIN</v>
      </c>
      <c r="S69" s="11" t="s">
        <v>4598</v>
      </c>
    </row>
    <row r="70" spans="1:19" s="19" customFormat="1" ht="25" customHeight="1" x14ac:dyDescent="0.15">
      <c r="A70" s="19">
        <v>69</v>
      </c>
      <c r="B70" s="13" t="s">
        <v>31</v>
      </c>
      <c r="C70" s="14" t="s">
        <v>4863</v>
      </c>
      <c r="D70" s="20" t="str">
        <f>IF(ISERR(FIND("):",C70,1)),C70,MID(C70,FIND("):",C70,1)+2,999))</f>
        <v>I cant seem to find my username for my  account</v>
      </c>
      <c r="E70" s="13"/>
      <c r="F70" s="13"/>
      <c r="G70" s="10" t="s">
        <v>4864</v>
      </c>
      <c r="H70" s="19" t="str">
        <f>IFERROR(IF(ISBLANK(G70),"",LEFT(G70, FIND(":",G70) - 1)),"")</f>
        <v>CredentialType</v>
      </c>
      <c r="I70" s="19" t="str">
        <f>IFERROR(IF(ISBLANK(G70),"",RIGHT(G70, LEN(G70)-FIND(":",G70) )),"")</f>
        <v>Account</v>
      </c>
      <c r="K70" s="14" t="s">
        <v>4865</v>
      </c>
      <c r="L70" s="19" t="str">
        <f xml:space="preserve"> IF(ISBLANK(K70),C70,K70)</f>
        <v>I cant seem to find my username for my &lt; account&gt;</v>
      </c>
      <c r="M70" s="11" t="s">
        <v>4863</v>
      </c>
      <c r="N70" s="20" t="s">
        <v>4863</v>
      </c>
      <c r="O70" s="18" t="str">
        <f t="shared" si="33"/>
        <v>CredentialsRequest</v>
      </c>
      <c r="P70" s="18" t="str">
        <f t="shared" ca="1" si="34"/>
        <v>TRAIN</v>
      </c>
      <c r="Q70" s="11" t="s">
        <v>1798</v>
      </c>
      <c r="R70" s="19" t="str">
        <f t="shared" si="35"/>
        <v>CredentialsRequest - TEST</v>
      </c>
      <c r="S70" s="10" t="s">
        <v>4598</v>
      </c>
    </row>
    <row r="71" spans="1:19" s="19" customFormat="1" ht="25" customHeight="1" x14ac:dyDescent="0.15">
      <c r="A71" s="19">
        <v>70</v>
      </c>
      <c r="B71" s="11" t="s">
        <v>902</v>
      </c>
      <c r="C71" s="11" t="s">
        <v>1357</v>
      </c>
      <c r="E71" s="11"/>
      <c r="F71" s="11"/>
      <c r="G71" s="11"/>
      <c r="K71" s="11" t="s">
        <v>1386</v>
      </c>
      <c r="L71" s="19" t="str">
        <f>IF(K71="",C71,K71)</f>
        <v>i have no data on my phone. has my service been suspended??</v>
      </c>
      <c r="M71" s="10" t="s">
        <v>3601</v>
      </c>
      <c r="N71" s="26" t="s">
        <v>3601</v>
      </c>
      <c r="O71" s="18" t="str">
        <f t="shared" si="33"/>
        <v>ServiceRestore</v>
      </c>
      <c r="P71" s="18" t="str">
        <f t="shared" ca="1" si="34"/>
        <v>TRAIN</v>
      </c>
      <c r="Q71" s="11" t="s">
        <v>1798</v>
      </c>
      <c r="R71" s="19" t="str">
        <f t="shared" si="35"/>
        <v>ServiceRestore - TEST</v>
      </c>
      <c r="S71" s="11" t="s">
        <v>4598</v>
      </c>
    </row>
    <row r="72" spans="1:19" s="19" customFormat="1" ht="25" customHeight="1" x14ac:dyDescent="0.15">
      <c r="A72" s="19">
        <v>71</v>
      </c>
      <c r="B72" s="13" t="s">
        <v>31</v>
      </c>
      <c r="C72" s="13" t="s">
        <v>4866</v>
      </c>
      <c r="D72" s="20" t="str">
        <f>IF(ISERR(FIND("):",C72,1)),C72,MID(C72,FIND("):",C72,1)+2,999))</f>
        <v>I’d like to access online account. Used the  app before. Can’t get in. My name isMarcelle Muller. Tried to register again and they addressed my son Kyle</v>
      </c>
      <c r="E72" s="13"/>
      <c r="F72" s="13"/>
      <c r="G72" s="10" t="s">
        <v>716</v>
      </c>
      <c r="H72" s="19" t="str">
        <f>IFERROR(IF(ISBLANK(G72),"",LEFT(G72, FIND(":",G72) - 1)),"")</f>
        <v>CredentialType</v>
      </c>
      <c r="I72" s="19" t="str">
        <f>IFERROR(IF(ISBLANK(G72),"",RIGHT(G72, LEN(G72)-FIND(":",G72) )),"")</f>
        <v>App</v>
      </c>
      <c r="K72" s="14" t="s">
        <v>4867</v>
      </c>
      <c r="L72" s="19" t="str">
        <f xml:space="preserve"> IF(ISBLANK(K72),C72,K72)</f>
        <v xml:space="preserve">I’d like to access online account. Used the &lt; app&gt; before. Can’t get in. </v>
      </c>
      <c r="M72" s="11" t="s">
        <v>4868</v>
      </c>
      <c r="N72" s="20" t="s">
        <v>4869</v>
      </c>
      <c r="O72" s="18" t="str">
        <f t="shared" si="33"/>
        <v>CredentialsRequest</v>
      </c>
      <c r="P72" s="18" t="str">
        <f t="shared" ca="1" si="34"/>
        <v>TEST</v>
      </c>
      <c r="Q72" s="11" t="s">
        <v>1799</v>
      </c>
      <c r="R72" s="19" t="str">
        <f t="shared" si="35"/>
        <v>CredentialsRequest - TRAIN</v>
      </c>
      <c r="S72" s="10" t="s">
        <v>4598</v>
      </c>
    </row>
    <row r="73" spans="1:19" s="19" customFormat="1" ht="25" customHeight="1" x14ac:dyDescent="0.15">
      <c r="A73" s="19">
        <v>72</v>
      </c>
      <c r="B73" s="11" t="s">
        <v>902</v>
      </c>
      <c r="C73" s="11" t="s">
        <v>1358</v>
      </c>
      <c r="E73" s="11"/>
      <c r="F73" s="11"/>
      <c r="G73" s="11"/>
      <c r="K73" s="11" t="s">
        <v>1387</v>
      </c>
      <c r="L73" s="19" t="str">
        <f>IF(K73="",C73,K73)</f>
        <v>i just need to report a payment so i can have my services unrestricted please</v>
      </c>
      <c r="M73" s="10" t="s">
        <v>3604</v>
      </c>
      <c r="N73" s="26" t="s">
        <v>3604</v>
      </c>
      <c r="O73" s="18" t="str">
        <f t="shared" si="33"/>
        <v>ServiceRestore</v>
      </c>
      <c r="P73" s="18" t="str">
        <f t="shared" ca="1" si="34"/>
        <v>TRAIN</v>
      </c>
      <c r="Q73" s="11" t="s">
        <v>1798</v>
      </c>
      <c r="R73" s="19" t="str">
        <f t="shared" si="35"/>
        <v>ServiceRestore - TEST</v>
      </c>
      <c r="S73" s="11" t="s">
        <v>4598</v>
      </c>
    </row>
    <row r="74" spans="1:19" s="19" customFormat="1" ht="25" customHeight="1" x14ac:dyDescent="0.15">
      <c r="A74" s="19">
        <v>73</v>
      </c>
      <c r="B74" s="13" t="s">
        <v>31</v>
      </c>
      <c r="C74" s="13" t="s">
        <v>34</v>
      </c>
      <c r="D74" s="20" t="str">
        <f>IF(ISERR(FIND("):",C74,1)),C74,MID(C74,FIND("):",C74,1)+2,999))</f>
        <v>Hi, I have forgotten my password and cannot log in. I am away on holidays and do not have access to my email either</v>
      </c>
      <c r="E74" s="13"/>
      <c r="F74" s="13"/>
      <c r="G74" s="11"/>
      <c r="H74" s="19" t="str">
        <f>IFERROR(IF(ISBLANK(G74),"",LEFT(G74, FIND(":",G74) - 1)),"")</f>
        <v/>
      </c>
      <c r="I74" s="19" t="str">
        <f>IFERROR(IF(ISBLANK(G74),"",RIGHT(G74, LEN(G74)-FIND(":",G74) )),"")</f>
        <v/>
      </c>
      <c r="K74" s="13" t="s">
        <v>393</v>
      </c>
      <c r="L74" s="19" t="str">
        <f xml:space="preserve"> IF(ISBLANK(K74),C74,K74)</f>
        <v>I have forgotten my password and cannot log in.</v>
      </c>
      <c r="M74" s="11" t="s">
        <v>393</v>
      </c>
      <c r="N74" s="20" t="s">
        <v>393</v>
      </c>
      <c r="O74" s="18" t="str">
        <f t="shared" si="33"/>
        <v>CredentialsRequest</v>
      </c>
      <c r="P74" s="18" t="str">
        <f t="shared" ca="1" si="34"/>
        <v>TEST</v>
      </c>
      <c r="Q74" s="11" t="s">
        <v>1799</v>
      </c>
      <c r="R74" s="19" t="str">
        <f t="shared" si="35"/>
        <v>CredentialsRequest - TRAIN</v>
      </c>
      <c r="S74" s="10" t="s">
        <v>4598</v>
      </c>
    </row>
    <row r="75" spans="1:19" s="19" customFormat="1" ht="25" customHeight="1" x14ac:dyDescent="0.15">
      <c r="A75" s="19">
        <v>74</v>
      </c>
      <c r="B75" s="11" t="s">
        <v>902</v>
      </c>
      <c r="C75" s="11" t="s">
        <v>1359</v>
      </c>
      <c r="E75" s="11"/>
      <c r="F75" s="11"/>
      <c r="G75" s="11"/>
      <c r="K75" s="11" t="s">
        <v>1388</v>
      </c>
      <c r="L75" s="19" t="str">
        <f>IF(K75="",C75,K75)</f>
        <v>i was wondering if i could get my restrictions lifted please</v>
      </c>
      <c r="M75" s="10" t="s">
        <v>3616</v>
      </c>
      <c r="N75" s="26" t="s">
        <v>3616</v>
      </c>
      <c r="O75" s="18" t="str">
        <f t="shared" si="33"/>
        <v>ServiceRestore</v>
      </c>
      <c r="P75" s="18" t="str">
        <f t="shared" ca="1" si="34"/>
        <v>TRAIN</v>
      </c>
      <c r="Q75" s="11" t="s">
        <v>1799</v>
      </c>
      <c r="R75" s="19" t="str">
        <f t="shared" si="35"/>
        <v>ServiceRestore - TRAIN</v>
      </c>
      <c r="S75" s="11" t="s">
        <v>4598</v>
      </c>
    </row>
    <row r="76" spans="1:19" s="19" customFormat="1" ht="25" customHeight="1" x14ac:dyDescent="0.15">
      <c r="A76" s="19">
        <v>75</v>
      </c>
      <c r="B76" s="13" t="s">
        <v>31</v>
      </c>
      <c r="C76" s="13" t="s">
        <v>35</v>
      </c>
      <c r="D76" s="20" t="str">
        <f>IF(ISERR(FIND("):",C76,1)),C76,MID(C76,FIND("):",C76,1)+2,999))</f>
        <v>Hi Marie, I'm needing my login in details for my account so I can get my full bill</v>
      </c>
      <c r="E76" s="13"/>
      <c r="F76" s="13"/>
      <c r="G76" s="10" t="s">
        <v>4864</v>
      </c>
      <c r="H76" s="19" t="str">
        <f>IFERROR(IF(ISBLANK(G76),"",LEFT(G76, FIND(":",G76) - 1)),"")</f>
        <v>CredentialType</v>
      </c>
      <c r="I76" s="19" t="str">
        <f>IFERROR(IF(ISBLANK(G76),"",RIGHT(G76, LEN(G76)-FIND(":",G76) )),"")</f>
        <v>Account</v>
      </c>
      <c r="K76" s="14" t="s">
        <v>1247</v>
      </c>
      <c r="L76" s="19" t="str">
        <f xml:space="preserve"> IF(ISBLANK(K76),C76,K76)</f>
        <v>I'm needing my login in details for my &lt;account&gt;</v>
      </c>
      <c r="M76" s="11" t="s">
        <v>394</v>
      </c>
      <c r="N76" s="20" t="s">
        <v>394</v>
      </c>
      <c r="O76" s="18" t="str">
        <f t="shared" si="33"/>
        <v>CredentialsRequest</v>
      </c>
      <c r="P76" s="18" t="str">
        <f t="shared" ca="1" si="34"/>
        <v>TRAIN</v>
      </c>
      <c r="Q76" s="11" t="s">
        <v>1799</v>
      </c>
      <c r="R76" s="19" t="str">
        <f t="shared" si="35"/>
        <v>CredentialsRequest - TRAIN</v>
      </c>
      <c r="S76" s="10" t="s">
        <v>4598</v>
      </c>
    </row>
    <row r="77" spans="1:19" s="19" customFormat="1" ht="25" customHeight="1" x14ac:dyDescent="0.15">
      <c r="A77" s="19">
        <v>76</v>
      </c>
      <c r="B77" s="31" t="s">
        <v>902</v>
      </c>
      <c r="C77" s="11" t="s">
        <v>1492</v>
      </c>
      <c r="E77" s="11"/>
      <c r="F77" s="11"/>
      <c r="G77" s="11"/>
      <c r="K77" s="11" t="s">
        <v>1563</v>
      </c>
      <c r="L77" s="19" t="str">
        <f>IF(K77="",C77,K77)</f>
        <v>i just paid my phone bill by bpay just wondering if i could get my service restored asap</v>
      </c>
      <c r="M77" s="10" t="s">
        <v>3608</v>
      </c>
      <c r="N77" s="26" t="s">
        <v>3608</v>
      </c>
      <c r="O77" s="18" t="str">
        <f t="shared" si="33"/>
        <v>ServiceRestore</v>
      </c>
      <c r="P77" s="18" t="str">
        <f t="shared" ca="1" si="34"/>
        <v>TRAIN</v>
      </c>
      <c r="Q77" s="11" t="s">
        <v>1799</v>
      </c>
      <c r="R77" s="19" t="str">
        <f t="shared" si="35"/>
        <v>ServiceRestore - TRAIN</v>
      </c>
      <c r="S77" s="11" t="s">
        <v>4598</v>
      </c>
    </row>
    <row r="78" spans="1:19" s="19" customFormat="1" ht="25" customHeight="1" x14ac:dyDescent="0.15">
      <c r="A78" s="19">
        <v>77</v>
      </c>
      <c r="B78" s="13" t="s">
        <v>31</v>
      </c>
      <c r="C78" s="13" t="s">
        <v>4870</v>
      </c>
      <c r="D78" s="20" t="str">
        <f>IF(ISERR(FIND("):",C78,1)),C78,MID(C78,FIND("):",C78,1)+2,999))</f>
        <v>I am trying to view my bills in  My Account I can login but my mobile numbers is not eligible for My Account Registration???</v>
      </c>
      <c r="E78" s="14" t="s">
        <v>107</v>
      </c>
      <c r="F78" s="13"/>
      <c r="G78" s="11"/>
      <c r="H78" s="19" t="str">
        <f>IFERROR(IF(ISBLANK(G78),"",LEFT(G78, FIND(":",G78) - 1)),"")</f>
        <v/>
      </c>
      <c r="I78" s="19" t="str">
        <f>IFERROR(IF(ISBLANK(G78),"",RIGHT(G78, LEN(G78)-FIND(":",G78) )),"")</f>
        <v/>
      </c>
      <c r="K78" s="13" t="s">
        <v>4871</v>
      </c>
      <c r="L78" s="19" t="str">
        <f xml:space="preserve"> IF(ISBLANK(K78),C78,K78)</f>
        <v xml:space="preserve">I am trying to view my bills in  My Account </v>
      </c>
      <c r="M78" s="11" t="s">
        <v>4871</v>
      </c>
      <c r="N78" s="20" t="s">
        <v>4872</v>
      </c>
      <c r="O78" s="18" t="str">
        <f t="shared" si="33"/>
        <v>BillRequest</v>
      </c>
      <c r="P78" s="18" t="str">
        <f t="shared" ca="1" si="34"/>
        <v>TRAIN</v>
      </c>
      <c r="Q78" s="11" t="s">
        <v>1798</v>
      </c>
      <c r="R78" s="19" t="str">
        <f t="shared" si="35"/>
        <v>BillRequest - TEST</v>
      </c>
      <c r="S78" s="10" t="s">
        <v>4598</v>
      </c>
    </row>
    <row r="79" spans="1:19" s="19" customFormat="1" ht="25" customHeight="1" x14ac:dyDescent="0.15">
      <c r="A79" s="19">
        <v>78</v>
      </c>
      <c r="B79" s="11" t="s">
        <v>902</v>
      </c>
      <c r="C79" s="11" t="s">
        <v>1496</v>
      </c>
      <c r="E79" s="11"/>
      <c r="F79" s="11"/>
      <c r="G79" s="11"/>
      <c r="K79" s="11" t="s">
        <v>1565</v>
      </c>
      <c r="L79" s="19" t="str">
        <f>IF(K79="",C79,K79)</f>
        <v>just realised forgot to pay my account just paid $xxx when will my account be unsuspended</v>
      </c>
      <c r="M79" s="10" t="s">
        <v>3624</v>
      </c>
      <c r="N79" s="26" t="s">
        <v>3624</v>
      </c>
      <c r="O79" s="18" t="str">
        <f t="shared" si="33"/>
        <v>ServiceRestore</v>
      </c>
      <c r="P79" s="18" t="str">
        <f t="shared" ca="1" si="34"/>
        <v>TRAIN</v>
      </c>
      <c r="Q79" s="11" t="s">
        <v>1798</v>
      </c>
      <c r="R79" s="19" t="str">
        <f t="shared" si="35"/>
        <v>ServiceRestore - TEST</v>
      </c>
      <c r="S79" s="11" t="s">
        <v>4598</v>
      </c>
    </row>
    <row r="80" spans="1:19" s="19" customFormat="1" ht="25" customHeight="1" x14ac:dyDescent="0.15">
      <c r="A80" s="19">
        <v>79</v>
      </c>
      <c r="B80" s="13" t="s">
        <v>31</v>
      </c>
      <c r="C80" s="13" t="s">
        <v>36</v>
      </c>
      <c r="D80" s="20" t="str">
        <f>IF(ISERR(FIND("):",C80,1)),C80,MID(C80,FIND("):",C80,1)+2,999))</f>
        <v>hi i have a problem to login because i dont remember my account name and passwort</v>
      </c>
      <c r="E80" s="13"/>
      <c r="F80" s="13"/>
      <c r="G80" s="10" t="s">
        <v>4864</v>
      </c>
      <c r="H80" s="19" t="str">
        <f>IFERROR(IF(ISBLANK(G80),"",LEFT(G80, FIND(":",G80) - 1)),"")</f>
        <v>CredentialType</v>
      </c>
      <c r="I80" s="19" t="str">
        <f>IFERROR(IF(ISBLANK(G80),"",RIGHT(G80, LEN(G80)-FIND(":",G80) )),"")</f>
        <v>Account</v>
      </c>
      <c r="K80" s="14" t="s">
        <v>763</v>
      </c>
      <c r="L80" s="19" t="str">
        <f xml:space="preserve"> IF(ISBLANK(K80),C80,K80)</f>
        <v>i have a problem to login because i dont remember my &lt;account&gt; name and passwort</v>
      </c>
      <c r="M80" s="11" t="s">
        <v>1186</v>
      </c>
      <c r="N80" s="20" t="s">
        <v>1186</v>
      </c>
      <c r="O80" s="18" t="str">
        <f t="shared" si="33"/>
        <v>CredentialsRequest</v>
      </c>
      <c r="P80" s="18" t="str">
        <f t="shared" ca="1" si="34"/>
        <v>TRAIN</v>
      </c>
      <c r="Q80" s="11" t="s">
        <v>1798</v>
      </c>
      <c r="R80" s="19" t="str">
        <f t="shared" si="35"/>
        <v>CredentialsRequest - TEST</v>
      </c>
      <c r="S80" s="10" t="s">
        <v>4598</v>
      </c>
    </row>
    <row r="81" spans="1:19" s="19" customFormat="1" ht="25" customHeight="1" x14ac:dyDescent="0.15">
      <c r="A81" s="19">
        <v>80</v>
      </c>
      <c r="B81" s="11" t="s">
        <v>107</v>
      </c>
      <c r="C81" s="11" t="s">
        <v>1337</v>
      </c>
      <c r="E81" s="11"/>
      <c r="F81" s="11"/>
      <c r="G81" s="11"/>
      <c r="K81" s="11"/>
      <c r="L81" s="19" t="str">
        <f>IF(K81="",C81,K81)</f>
        <v>just wanting to query my current bill if i may please</v>
      </c>
      <c r="M81" s="11" t="s">
        <v>3416</v>
      </c>
      <c r="N81" s="20" t="s">
        <v>3416</v>
      </c>
      <c r="O81" s="18" t="str">
        <f t="shared" si="33"/>
        <v>BillRequest</v>
      </c>
      <c r="P81" s="18" t="str">
        <f t="shared" ca="1" si="34"/>
        <v>TRAIN</v>
      </c>
      <c r="Q81" s="11" t="s">
        <v>1799</v>
      </c>
      <c r="R81" s="19" t="str">
        <f t="shared" si="35"/>
        <v>BillRequest - TRAIN</v>
      </c>
      <c r="S81" s="11" t="s">
        <v>4598</v>
      </c>
    </row>
    <row r="82" spans="1:19" s="19" customFormat="1" ht="25" customHeight="1" x14ac:dyDescent="0.15">
      <c r="A82" s="19">
        <v>81</v>
      </c>
      <c r="B82" s="13" t="s">
        <v>31</v>
      </c>
      <c r="C82" s="13" t="s">
        <v>37</v>
      </c>
      <c r="D82" s="20" t="str">
        <f>IF(ISERR(FIND("):",C82,1)),C82,MID(C82,FIND("):",C82,1)+2,999))</f>
        <v>Hi, I don't have access to the email on my account</v>
      </c>
      <c r="E82" s="13"/>
      <c r="F82" s="13"/>
      <c r="G82" s="10" t="s">
        <v>717</v>
      </c>
      <c r="H82" s="19" t="str">
        <f>IFERROR(IF(ISBLANK(G82),"",LEFT(G82, FIND(":",G82) - 1)),"")</f>
        <v>CredentialType</v>
      </c>
      <c r="I82" s="19" t="str">
        <f>IFERROR(IF(ISBLANK(G82),"",RIGHT(G82, LEN(G82)-FIND(":",G82) )),"")</f>
        <v>Email</v>
      </c>
      <c r="K82" s="14" t="s">
        <v>764</v>
      </c>
      <c r="L82" s="19" t="str">
        <f xml:space="preserve"> IF(ISBLANK(K82),C82,K82)</f>
        <v>I don't have access to the &lt;email&gt; on my account</v>
      </c>
      <c r="M82" s="11" t="s">
        <v>1187</v>
      </c>
      <c r="N82" s="20" t="s">
        <v>1187</v>
      </c>
      <c r="O82" s="18" t="str">
        <f t="shared" si="33"/>
        <v>CredentialsRequest</v>
      </c>
      <c r="P82" s="18" t="str">
        <f t="shared" ca="1" si="34"/>
        <v>TRAIN</v>
      </c>
      <c r="Q82" s="11" t="s">
        <v>1799</v>
      </c>
      <c r="R82" s="19" t="str">
        <f t="shared" si="35"/>
        <v>CredentialsRequest - TRAIN</v>
      </c>
      <c r="S82" s="10" t="s">
        <v>4598</v>
      </c>
    </row>
    <row r="83" spans="1:19" s="19" customFormat="1" ht="25" customHeight="1" x14ac:dyDescent="0.15">
      <c r="A83" s="19">
        <v>82</v>
      </c>
      <c r="B83" s="11" t="s">
        <v>107</v>
      </c>
      <c r="C83" s="10" t="s">
        <v>1420</v>
      </c>
      <c r="D83" s="21"/>
      <c r="E83" s="11"/>
      <c r="F83" s="11"/>
      <c r="G83" s="11"/>
      <c r="K83" s="11"/>
      <c r="L83" s="19" t="str">
        <f>IF(K83="",C83,K83)</f>
        <v>Please resend my bill then</v>
      </c>
      <c r="M83" s="10" t="s">
        <v>3176</v>
      </c>
      <c r="N83" s="26" t="s">
        <v>3176</v>
      </c>
      <c r="O83" s="18" t="str">
        <f t="shared" si="33"/>
        <v>BillRequest</v>
      </c>
      <c r="P83" s="18" t="str">
        <f t="shared" ca="1" si="34"/>
        <v>TRAIN</v>
      </c>
      <c r="Q83" s="11" t="s">
        <v>1799</v>
      </c>
      <c r="R83" s="19" t="str">
        <f t="shared" si="35"/>
        <v>BillRequest - TRAIN</v>
      </c>
      <c r="S83" s="11" t="s">
        <v>4598</v>
      </c>
    </row>
    <row r="84" spans="1:19" s="19" customFormat="1" ht="25" customHeight="1" x14ac:dyDescent="0.15">
      <c r="A84" s="19">
        <v>83</v>
      </c>
      <c r="B84" s="13" t="s">
        <v>31</v>
      </c>
      <c r="C84" s="13" t="s">
        <v>4873</v>
      </c>
      <c r="D84" s="20" t="str">
        <f>IF(ISERR(FIND("):",C84,1)),C84,MID(C84,FIND("):",C84,1)+2,999))</f>
        <v>Hey i need help changing my my  password its not working</v>
      </c>
      <c r="E84" s="13"/>
      <c r="F84" s="13"/>
      <c r="G84" s="11"/>
      <c r="H84" s="19" t="str">
        <f>IFERROR(IF(ISBLANK(G84),"",LEFT(G84, FIND(":",G84) - 1)),"")</f>
        <v/>
      </c>
      <c r="I84" s="19" t="str">
        <f>IFERROR(IF(ISBLANK(G84),"",RIGHT(G84, LEN(G84)-FIND(":",G84) )),"")</f>
        <v/>
      </c>
      <c r="K84" s="14" t="s">
        <v>4874</v>
      </c>
      <c r="L84" s="19" t="str">
        <f xml:space="preserve"> IF(ISBLANK(K84),C84,K84)</f>
        <v>i need help changing my my  password its not working</v>
      </c>
      <c r="M84" s="11" t="s">
        <v>4874</v>
      </c>
      <c r="N84" s="20" t="s">
        <v>4874</v>
      </c>
      <c r="O84" s="18" t="str">
        <f t="shared" si="33"/>
        <v>CredentialsRequest</v>
      </c>
      <c r="P84" s="18" t="str">
        <f t="shared" ca="1" si="34"/>
        <v>TRAIN</v>
      </c>
      <c r="Q84" s="11" t="s">
        <v>1799</v>
      </c>
      <c r="R84" s="19" t="str">
        <f t="shared" si="35"/>
        <v>CredentialsRequest - TRAIN</v>
      </c>
      <c r="S84" s="10" t="s">
        <v>4598</v>
      </c>
    </row>
    <row r="85" spans="1:19" s="19" customFormat="1" ht="25" customHeight="1" x14ac:dyDescent="0.15">
      <c r="A85" s="19">
        <v>84</v>
      </c>
      <c r="B85" s="10" t="s">
        <v>107</v>
      </c>
      <c r="C85" s="11" t="s">
        <v>1446</v>
      </c>
      <c r="E85" s="11"/>
      <c r="F85" s="11"/>
      <c r="G85" s="11"/>
      <c r="K85" s="11" t="s">
        <v>1536</v>
      </c>
      <c r="L85" s="19" t="str">
        <f>IF(K85="",C85,K85)</f>
        <v>i just update my current address can you please send me the new bill with updated address</v>
      </c>
      <c r="M85" s="10" t="s">
        <v>3421</v>
      </c>
      <c r="N85" s="26" t="s">
        <v>3421</v>
      </c>
      <c r="O85" s="18" t="str">
        <f t="shared" si="33"/>
        <v>BillRequest</v>
      </c>
      <c r="P85" s="18" t="str">
        <f t="shared" ca="1" si="34"/>
        <v>TRAIN</v>
      </c>
      <c r="Q85" s="11" t="s">
        <v>1799</v>
      </c>
      <c r="R85" s="19" t="str">
        <f t="shared" si="35"/>
        <v>BillRequest - TRAIN</v>
      </c>
      <c r="S85" s="11" t="s">
        <v>4598</v>
      </c>
    </row>
    <row r="86" spans="1:19" s="19" customFormat="1" ht="25" customHeight="1" x14ac:dyDescent="0.15">
      <c r="A86" s="19">
        <v>85</v>
      </c>
      <c r="B86" s="13" t="s">
        <v>31</v>
      </c>
      <c r="C86" s="13" t="s">
        <v>38</v>
      </c>
      <c r="D86" s="20" t="str">
        <f>IF(ISERR(FIND("):",C86,1)),C86,MID(C86,FIND("):",C86,1)+2,999))</f>
        <v>Hey I’m trying to change my number over from an old account to a new carrier. The number is 0403696681. Can u tell me my login details</v>
      </c>
      <c r="E86" s="13"/>
      <c r="F86" s="13"/>
      <c r="G86" s="11"/>
      <c r="H86" s="19" t="str">
        <f>IFERROR(IF(ISBLANK(G86),"",LEFT(G86, FIND(":",G86) - 1)),"")</f>
        <v/>
      </c>
      <c r="I86" s="19" t="str">
        <f>IFERROR(IF(ISBLANK(G86),"",RIGHT(G86, LEN(G86)-FIND(":",G86) )),"")</f>
        <v/>
      </c>
      <c r="K86" s="13" t="s">
        <v>364</v>
      </c>
      <c r="L86" s="19" t="str">
        <f xml:space="preserve"> IF(ISBLANK(K86),C86,K86)</f>
        <v>Can u tell me my login details</v>
      </c>
      <c r="M86" s="11" t="s">
        <v>364</v>
      </c>
      <c r="N86" s="20" t="s">
        <v>364</v>
      </c>
      <c r="O86" s="18" t="str">
        <f t="shared" si="33"/>
        <v>CredentialsRequest</v>
      </c>
      <c r="P86" s="18" t="str">
        <f t="shared" ca="1" si="34"/>
        <v>TRAIN</v>
      </c>
      <c r="Q86" s="11" t="s">
        <v>1799</v>
      </c>
      <c r="R86" s="19" t="str">
        <f t="shared" si="35"/>
        <v>CredentialsRequest - TRAIN</v>
      </c>
      <c r="S86" s="10" t="s">
        <v>4598</v>
      </c>
    </row>
    <row r="87" spans="1:19" s="19" customFormat="1" ht="25" customHeight="1" x14ac:dyDescent="0.15">
      <c r="A87" s="19">
        <v>86</v>
      </c>
      <c r="B87" s="11" t="s">
        <v>107</v>
      </c>
      <c r="C87" s="11" t="s">
        <v>1458</v>
      </c>
      <c r="E87" s="11"/>
      <c r="F87" s="11"/>
      <c r="G87" s="11"/>
      <c r="K87" s="11" t="s">
        <v>1458</v>
      </c>
      <c r="L87" s="19" t="str">
        <f>IF(K87="",C87,K87)</f>
        <v>i need to know my bill</v>
      </c>
      <c r="M87" s="11" t="s">
        <v>1458</v>
      </c>
      <c r="N87" s="20" t="s">
        <v>1458</v>
      </c>
      <c r="O87" s="18" t="str">
        <f t="shared" si="33"/>
        <v>BillRequest</v>
      </c>
      <c r="P87" s="18" t="str">
        <f t="shared" ca="1" si="34"/>
        <v>TRAIN</v>
      </c>
      <c r="Q87" s="11" t="s">
        <v>1799</v>
      </c>
      <c r="R87" s="19" t="str">
        <f t="shared" si="35"/>
        <v>BillRequest - TRAIN</v>
      </c>
      <c r="S87" s="11" t="s">
        <v>4598</v>
      </c>
    </row>
    <row r="88" spans="1:19" s="19" customFormat="1" ht="25" customHeight="1" x14ac:dyDescent="0.15">
      <c r="A88" s="19">
        <v>87</v>
      </c>
      <c r="B88" s="13" t="s">
        <v>31</v>
      </c>
      <c r="C88" s="13" t="s">
        <v>4875</v>
      </c>
      <c r="D88" s="20" t="str">
        <f>IF(ISERR(FIND("):",C88,1)),C88,MID(C88,FIND("):",C88,1)+2,999))</f>
        <v>Hi Merissa I am trying to log in to my  account to change my credit card number. It keeps coming up my email address is not valid even tho I get my bills emailed to me bia that</v>
      </c>
      <c r="E88" s="13"/>
      <c r="F88" s="13"/>
      <c r="G88" s="10" t="s">
        <v>4864</v>
      </c>
      <c r="H88" s="19" t="str">
        <f>IFERROR(IF(ISBLANK(G88),"",LEFT(G88, FIND(":",G88) - 1)),"")</f>
        <v>CredentialType</v>
      </c>
      <c r="I88" s="19" t="str">
        <f>IFERROR(IF(ISBLANK(G88),"",RIGHT(G88, LEN(G88)-FIND(":",G88) )),"")</f>
        <v>Account</v>
      </c>
      <c r="K88" s="14" t="s">
        <v>4876</v>
      </c>
      <c r="L88" s="19" t="str">
        <f xml:space="preserve"> IF(ISBLANK(K88),C88,K88)</f>
        <v>I am trying to log in to my &lt; account&gt; to change my credit card number.</v>
      </c>
      <c r="M88" s="11" t="s">
        <v>4877</v>
      </c>
      <c r="N88" s="20" t="s">
        <v>4877</v>
      </c>
      <c r="O88" s="18" t="str">
        <f t="shared" si="33"/>
        <v>CredentialsRequest</v>
      </c>
      <c r="P88" s="18" t="str">
        <f t="shared" ca="1" si="34"/>
        <v>TRAIN</v>
      </c>
      <c r="Q88" s="11" t="s">
        <v>1799</v>
      </c>
      <c r="R88" s="19" t="str">
        <f t="shared" si="35"/>
        <v>CredentialsRequest - TRAIN</v>
      </c>
      <c r="S88" s="10" t="s">
        <v>4598</v>
      </c>
    </row>
    <row r="89" spans="1:19" s="19" customFormat="1" ht="25" customHeight="1" x14ac:dyDescent="0.15">
      <c r="A89" s="19">
        <v>88</v>
      </c>
      <c r="B89" s="13" t="s">
        <v>31</v>
      </c>
      <c r="C89" s="13" t="s">
        <v>4878</v>
      </c>
      <c r="D89" s="20" t="str">
        <f>IF(ISERR(FIND("):",C89,1)),C89,MID(C89,FIND("):",C89,1)+2,999))</f>
        <v xml:space="preserve">Hi where do i get my  credentials from. I am new to </v>
      </c>
      <c r="E89" s="13"/>
      <c r="F89" s="13"/>
      <c r="G89" s="10"/>
      <c r="H89" s="19" t="str">
        <f>IFERROR(IF(ISBLANK(G89),"",LEFT(G89, FIND(":",G89) - 1)),"")</f>
        <v/>
      </c>
      <c r="I89" s="19" t="str">
        <f>IFERROR(IF(ISBLANK(G89),"",RIGHT(G89, LEN(G89)-FIND(":",G89) )),"")</f>
        <v/>
      </c>
      <c r="K89" s="13" t="s">
        <v>4879</v>
      </c>
      <c r="L89" s="19" t="str">
        <f>IF(K89="",C89,K89)</f>
        <v xml:space="preserve">where do i get my  credentials from. I am new to </v>
      </c>
      <c r="M89" s="11" t="s">
        <v>4879</v>
      </c>
      <c r="N89" s="20" t="s">
        <v>4879</v>
      </c>
      <c r="O89" s="18" t="str">
        <f t="shared" si="33"/>
        <v>CredentialsRequest</v>
      </c>
      <c r="P89" s="18" t="str">
        <f t="shared" ca="1" si="34"/>
        <v>TRAIN</v>
      </c>
      <c r="Q89" s="11" t="s">
        <v>1799</v>
      </c>
      <c r="R89" s="19" t="str">
        <f t="shared" si="35"/>
        <v>CredentialsRequest - TRAIN</v>
      </c>
      <c r="S89" s="10" t="s">
        <v>4598</v>
      </c>
    </row>
    <row r="90" spans="1:19" s="19" customFormat="1" ht="25" customHeight="1" x14ac:dyDescent="0.15">
      <c r="A90" s="19">
        <v>89</v>
      </c>
      <c r="B90" s="11" t="s">
        <v>203</v>
      </c>
      <c r="C90" s="11" t="s">
        <v>1332</v>
      </c>
      <c r="E90" s="11"/>
      <c r="F90" s="11"/>
      <c r="G90" s="11"/>
      <c r="K90" s="11"/>
      <c r="L90" s="19" t="str">
        <f xml:space="preserve"> IF(ISBLANK(K90),C90,K90)</f>
        <v>i just got a email regarding to a overdue bill</v>
      </c>
      <c r="M90" s="11" t="s">
        <v>1332</v>
      </c>
      <c r="N90" s="20" t="s">
        <v>1332</v>
      </c>
      <c r="O90" s="18" t="str">
        <f t="shared" si="33"/>
        <v>BillNotificationClarify</v>
      </c>
      <c r="P90" s="18" t="str">
        <f t="shared" ca="1" si="34"/>
        <v>TRAIN</v>
      </c>
      <c r="Q90" s="11" t="s">
        <v>1798</v>
      </c>
      <c r="R90" s="19" t="str">
        <f t="shared" si="35"/>
        <v>BillNotificationClarify - TEST</v>
      </c>
      <c r="S90" s="11" t="s">
        <v>4598</v>
      </c>
    </row>
    <row r="91" spans="1:19" s="19" customFormat="1" ht="25" customHeight="1" x14ac:dyDescent="0.15">
      <c r="A91" s="19">
        <v>90</v>
      </c>
      <c r="B91" s="13" t="s">
        <v>31</v>
      </c>
      <c r="C91" s="13" t="s">
        <v>4880</v>
      </c>
      <c r="D91" s="20" t="str">
        <f>IF(ISERR(FIND("):",C91,1)),C91,MID(C91,FIND("):",C91,1)+2,999))</f>
        <v>Hi Zeki, i am just wanting to know what my log in creditonals are for the  app</v>
      </c>
      <c r="E91" s="13"/>
      <c r="F91" s="13"/>
      <c r="G91" s="10" t="s">
        <v>716</v>
      </c>
      <c r="H91" s="19" t="str">
        <f>IFERROR(IF(ISBLANK(G91),"",LEFT(G91, FIND(":",G91) - 1)),"")</f>
        <v>CredentialType</v>
      </c>
      <c r="I91" s="19" t="str">
        <f>IFERROR(IF(ISBLANK(G91),"",RIGHT(G91, LEN(G91)-FIND(":",G91) )),"")</f>
        <v>App</v>
      </c>
      <c r="K91" s="14" t="s">
        <v>4881</v>
      </c>
      <c r="L91" s="19" t="str">
        <f>IF(K91="",C91,K91)</f>
        <v>i am just wanting to know what my log in creditonals are for the &lt; app&gt;</v>
      </c>
      <c r="M91" s="11" t="s">
        <v>4882</v>
      </c>
      <c r="N91" s="20" t="s">
        <v>4882</v>
      </c>
      <c r="O91" s="18" t="str">
        <f t="shared" si="33"/>
        <v>CredentialsRequest</v>
      </c>
      <c r="P91" s="18" t="str">
        <f t="shared" ca="1" si="34"/>
        <v>TEST</v>
      </c>
      <c r="Q91" s="11" t="s">
        <v>1799</v>
      </c>
      <c r="R91" s="19" t="str">
        <f t="shared" si="35"/>
        <v>CredentialsRequest - TRAIN</v>
      </c>
      <c r="S91" s="10" t="s">
        <v>4598</v>
      </c>
    </row>
    <row r="92" spans="1:19" s="19" customFormat="1" ht="25" customHeight="1" x14ac:dyDescent="0.15">
      <c r="A92" s="19">
        <v>91</v>
      </c>
      <c r="B92" s="13" t="s">
        <v>31</v>
      </c>
      <c r="C92" s="13" t="s">
        <v>39</v>
      </c>
      <c r="D92" s="20" t="str">
        <f>IF(ISERR(FIND("):",C92,1)),C92,MID(C92,FIND("):",C92,1)+2,999))</f>
        <v>I have foegotten my log in details</v>
      </c>
      <c r="E92" s="13"/>
      <c r="F92" s="13"/>
      <c r="G92" s="11"/>
      <c r="H92" s="19" t="str">
        <f>IFERROR(IF(ISBLANK(G92),"",LEFT(G92, FIND(":",G92) - 1)),"")</f>
        <v/>
      </c>
      <c r="I92" s="19" t="str">
        <f>IFERROR(IF(ISBLANK(G92),"",RIGHT(G92, LEN(G92)-FIND(":",G92) )),"")</f>
        <v/>
      </c>
      <c r="K92" s="13"/>
      <c r="L92" s="19" t="str">
        <f xml:space="preserve"> IF(ISBLANK(K92),C92,K92)</f>
        <v>I have foegotten my log in details</v>
      </c>
      <c r="M92" s="11" t="s">
        <v>39</v>
      </c>
      <c r="N92" s="20" t="s">
        <v>39</v>
      </c>
      <c r="O92" s="18" t="str">
        <f t="shared" si="33"/>
        <v>CredentialsRequest</v>
      </c>
      <c r="P92" s="18" t="str">
        <f t="shared" ca="1" si="34"/>
        <v>TRAIN</v>
      </c>
      <c r="Q92" s="11" t="s">
        <v>1799</v>
      </c>
      <c r="R92" s="19" t="str">
        <f t="shared" si="35"/>
        <v>CredentialsRequest - TRAIN</v>
      </c>
      <c r="S92" s="10" t="s">
        <v>4598</v>
      </c>
    </row>
    <row r="93" spans="1:19" s="19" customFormat="1" ht="25" customHeight="1" x14ac:dyDescent="0.15">
      <c r="A93" s="19">
        <v>92</v>
      </c>
      <c r="B93" s="11" t="s">
        <v>107</v>
      </c>
      <c r="C93" s="11" t="s">
        <v>1677</v>
      </c>
      <c r="E93" s="11"/>
      <c r="F93" s="11"/>
      <c r="G93" s="11"/>
      <c r="K93" s="11" t="s">
        <v>1590</v>
      </c>
      <c r="L93" s="19" t="str">
        <f>IF(K93="",C93,K93)</f>
        <v>iam not able to download my bill.</v>
      </c>
      <c r="M93" s="11" t="s">
        <v>3410</v>
      </c>
      <c r="N93" s="20" t="s">
        <v>3410</v>
      </c>
      <c r="O93" s="18" t="str">
        <f t="shared" si="33"/>
        <v>BillRequest</v>
      </c>
      <c r="P93" s="18" t="str">
        <f t="shared" ca="1" si="34"/>
        <v>TRAIN</v>
      </c>
      <c r="Q93" s="11" t="s">
        <v>1799</v>
      </c>
      <c r="R93" s="19" t="str">
        <f t="shared" si="35"/>
        <v>BillRequest - TRAIN</v>
      </c>
      <c r="S93" s="10" t="s">
        <v>4598</v>
      </c>
    </row>
    <row r="94" spans="1:19" s="19" customFormat="1" ht="25" customHeight="1" x14ac:dyDescent="0.15">
      <c r="A94" s="19">
        <v>93</v>
      </c>
      <c r="B94" s="13" t="s">
        <v>31</v>
      </c>
      <c r="C94" s="13" t="s">
        <v>40</v>
      </c>
      <c r="D94" s="20" t="str">
        <f>IF(ISERR(FIND("):",C94,1)),C94,MID(C94,FIND("):",C94,1)+2,999))</f>
        <v>Need our password as I had to reset modem thank you</v>
      </c>
      <c r="E94" s="10" t="s">
        <v>31</v>
      </c>
      <c r="F94" s="11"/>
      <c r="G94" s="10" t="s">
        <v>718</v>
      </c>
      <c r="H94" s="19" t="str">
        <f>IFERROR(IF(ISBLANK(G94),"",LEFT(G94, FIND(":",G94) - 1)),"")</f>
        <v>CredentialType</v>
      </c>
      <c r="I94" s="19" t="str">
        <f>IFERROR(IF(ISBLANK(G94),"",RIGHT(G94, LEN(G94)-FIND(":",G94) )),"")</f>
        <v>Modem</v>
      </c>
      <c r="K94" s="14" t="s">
        <v>765</v>
      </c>
      <c r="L94" s="19" t="str">
        <f xml:space="preserve"> IF(ISBLANK(K94),C94,K94)</f>
        <v>Need our password as I had to reset &lt;modem&gt;</v>
      </c>
      <c r="M94" s="11" t="s">
        <v>1188</v>
      </c>
      <c r="N94" s="20" t="s">
        <v>1188</v>
      </c>
      <c r="O94" s="18" t="str">
        <f t="shared" ref="O94:O156" si="38">IF(E94="",B94,E94)</f>
        <v>CredentialsRequest</v>
      </c>
      <c r="P94" s="18" t="str">
        <f t="shared" ref="P94:P156" ca="1" si="39">IF(RAND()&gt;0.2,"TRAIN", "TEST")</f>
        <v>TRAIN</v>
      </c>
      <c r="Q94" s="11" t="s">
        <v>1799</v>
      </c>
      <c r="R94" s="19" t="str">
        <f t="shared" ref="R94:R156" si="40">O94 &amp; " - " &amp; Q94</f>
        <v>CredentialsRequest - TRAIN</v>
      </c>
      <c r="S94" s="10" t="s">
        <v>4598</v>
      </c>
    </row>
    <row r="95" spans="1:19" s="19" customFormat="1" ht="25" customHeight="1" x14ac:dyDescent="0.15">
      <c r="A95" s="19">
        <v>94</v>
      </c>
      <c r="B95" s="10" t="s">
        <v>1790</v>
      </c>
      <c r="C95" s="11" t="s">
        <v>1335</v>
      </c>
      <c r="E95" s="11"/>
      <c r="F95" s="11"/>
      <c r="G95" s="11"/>
      <c r="K95" s="11" t="s">
        <v>1370</v>
      </c>
      <c r="L95" s="19" t="str">
        <f>IF(K95="",C95,K95)</f>
        <v>can i please cancel my direct debit?</v>
      </c>
      <c r="M95" s="11" t="s">
        <v>3658</v>
      </c>
      <c r="N95" s="20" t="s">
        <v>3658</v>
      </c>
      <c r="O95" s="18" t="str">
        <f t="shared" si="38"/>
        <v>DirectDebitChange</v>
      </c>
      <c r="P95" s="18" t="str">
        <f t="shared" ca="1" si="39"/>
        <v>TEST</v>
      </c>
      <c r="Q95" s="11" t="s">
        <v>1799</v>
      </c>
      <c r="R95" s="19" t="str">
        <f t="shared" si="40"/>
        <v>DirectDebitChange - TRAIN</v>
      </c>
      <c r="S95" s="11" t="s">
        <v>4598</v>
      </c>
    </row>
    <row r="96" spans="1:19" s="19" customFormat="1" ht="25" customHeight="1" x14ac:dyDescent="0.15">
      <c r="A96" s="19">
        <v>95</v>
      </c>
      <c r="B96" s="13" t="s">
        <v>31</v>
      </c>
      <c r="C96" s="13" t="s">
        <v>41</v>
      </c>
      <c r="D96" s="20" t="str">
        <f>IF(ISERR(FIND("):",C96,1)),C96,MID(C96,FIND("):",C96,1)+2,999))</f>
        <v>Hi I’m just having trouble logging in because every time I go to long in it says that my number isn’t connected</v>
      </c>
      <c r="E96" s="13"/>
      <c r="F96" s="13"/>
      <c r="G96" s="11"/>
      <c r="H96" s="19" t="str">
        <f>IFERROR(IF(ISBLANK(G96),"",LEFT(G96, FIND(":",G96) - 1)),"")</f>
        <v/>
      </c>
      <c r="I96" s="19" t="str">
        <f>IFERROR(IF(ISBLANK(G96),"",RIGHT(G96, LEN(G96)-FIND(":",G96) )),"")</f>
        <v/>
      </c>
      <c r="K96" s="13" t="s">
        <v>395</v>
      </c>
      <c r="L96" s="19" t="str">
        <f xml:space="preserve"> IF(ISBLANK(K96),C96,K96)</f>
        <v xml:space="preserve">I’m just having trouble logging in </v>
      </c>
      <c r="M96" s="11" t="s">
        <v>395</v>
      </c>
      <c r="N96" s="20" t="s">
        <v>2767</v>
      </c>
      <c r="O96" s="18" t="str">
        <f t="shared" si="38"/>
        <v>CredentialsRequest</v>
      </c>
      <c r="P96" s="18" t="str">
        <f t="shared" ca="1" si="39"/>
        <v>TEST</v>
      </c>
      <c r="Q96" s="11" t="s">
        <v>1799</v>
      </c>
      <c r="R96" s="19" t="str">
        <f t="shared" si="40"/>
        <v>CredentialsRequest - TRAIN</v>
      </c>
      <c r="S96" s="10" t="s">
        <v>4598</v>
      </c>
    </row>
    <row r="97" spans="1:19" s="19" customFormat="1" ht="25" customHeight="1" x14ac:dyDescent="0.15">
      <c r="A97" s="19">
        <v>96</v>
      </c>
      <c r="B97" s="11" t="s">
        <v>107</v>
      </c>
      <c r="C97" s="11" t="s">
        <v>1687</v>
      </c>
      <c r="E97" s="11"/>
      <c r="F97" s="11"/>
      <c r="G97" s="11"/>
      <c r="K97" s="11" t="s">
        <v>1603</v>
      </c>
      <c r="L97" s="19" t="str">
        <f>IF(K97="",C97,K97)</f>
        <v>i want to look at my current bill</v>
      </c>
      <c r="M97" s="11" t="s">
        <v>1603</v>
      </c>
      <c r="N97" s="20" t="s">
        <v>1603</v>
      </c>
      <c r="O97" s="18" t="str">
        <f t="shared" si="38"/>
        <v>BillRequest</v>
      </c>
      <c r="P97" s="18" t="str">
        <f t="shared" ca="1" si="39"/>
        <v>TRAIN</v>
      </c>
      <c r="Q97" s="11" t="s">
        <v>1799</v>
      </c>
      <c r="R97" s="19" t="str">
        <f t="shared" si="40"/>
        <v>BillRequest - TRAIN</v>
      </c>
      <c r="S97" s="10" t="s">
        <v>4598</v>
      </c>
    </row>
    <row r="98" spans="1:19" s="19" customFormat="1" ht="25" customHeight="1" x14ac:dyDescent="0.15">
      <c r="A98" s="19">
        <v>97</v>
      </c>
      <c r="B98" s="11" t="s">
        <v>107</v>
      </c>
      <c r="C98" s="11" t="s">
        <v>1689</v>
      </c>
      <c r="E98" s="10" t="s">
        <v>308</v>
      </c>
      <c r="F98" s="11"/>
      <c r="G98" s="11"/>
      <c r="K98" s="11" t="s">
        <v>1605</v>
      </c>
      <c r="L98" s="19" t="str">
        <f xml:space="preserve"> IF(ISBLANK(K98),C98,K98)</f>
        <v>my phone number is 0412337368, i have not receive the novenber bill yet</v>
      </c>
      <c r="M98" s="11" t="s">
        <v>3417</v>
      </c>
      <c r="N98" s="20" t="s">
        <v>3417</v>
      </c>
      <c r="O98" s="18" t="str">
        <f t="shared" si="38"/>
        <v>BillNotReceivedComplain</v>
      </c>
      <c r="P98" s="18" t="str">
        <f t="shared" ca="1" si="39"/>
        <v>TRAIN</v>
      </c>
      <c r="Q98" s="11" t="s">
        <v>1799</v>
      </c>
      <c r="R98" s="19" t="str">
        <f t="shared" si="40"/>
        <v>BillNotReceivedComplain - TRAIN</v>
      </c>
      <c r="S98" s="10" t="s">
        <v>4598</v>
      </c>
    </row>
    <row r="99" spans="1:19" s="19" customFormat="1" ht="25" customHeight="1" x14ac:dyDescent="0.15">
      <c r="A99" s="19">
        <v>98</v>
      </c>
      <c r="B99" s="13" t="s">
        <v>31</v>
      </c>
      <c r="C99" s="13" t="s">
        <v>4883</v>
      </c>
      <c r="D99" s="20" t="str">
        <f>IF(ISERR(FIND("):",C99,1)),C99,MID(C99,FIND("):",C99,1)+2,999))</f>
        <v>When you go on an iPhone plan is the phone locked to the  network</v>
      </c>
      <c r="E99" s="13" t="s">
        <v>396</v>
      </c>
      <c r="F99" s="13"/>
      <c r="G99" s="10" t="s">
        <v>381</v>
      </c>
      <c r="H99" s="19" t="str">
        <f>IFERROR(IF(ISBLANK(G99),"",LEFT(G99, FIND(":",G99) - 1)),"")</f>
        <v>ProductType</v>
      </c>
      <c r="I99" s="19" t="str">
        <f>IFERROR(IF(ISBLANK(G99),"",RIGHT(G99, LEN(G99)-FIND(":",G99) )),"")</f>
        <v>iPhone</v>
      </c>
      <c r="K99" s="14" t="s">
        <v>4884</v>
      </c>
      <c r="L99" s="19" t="str">
        <f>IF(K99="",C99,K99)</f>
        <v>When you go on an &lt;iPhone&gt; plan is the phone locked to the  network</v>
      </c>
      <c r="M99" s="11" t="s">
        <v>4883</v>
      </c>
      <c r="N99" s="20" t="s">
        <v>4883</v>
      </c>
      <c r="O99" s="18" t="str">
        <f t="shared" si="38"/>
        <v>PhonePlanEnquire</v>
      </c>
      <c r="P99" s="18" t="str">
        <f t="shared" ca="1" si="39"/>
        <v>TRAIN</v>
      </c>
      <c r="Q99" s="11" t="s">
        <v>1799</v>
      </c>
      <c r="R99" s="19" t="str">
        <f t="shared" si="40"/>
        <v>PhonePlanEnquire - TRAIN</v>
      </c>
      <c r="S99" s="10" t="s">
        <v>4598</v>
      </c>
    </row>
    <row r="100" spans="1:19" s="19" customFormat="1" ht="25" customHeight="1" x14ac:dyDescent="0.15">
      <c r="A100" s="19">
        <v>99</v>
      </c>
      <c r="B100" s="13" t="s">
        <v>31</v>
      </c>
      <c r="C100" s="13" t="s">
        <v>42</v>
      </c>
      <c r="D100" s="20" t="str">
        <f>IF(ISERR(FIND("):",C100,1)),C100,MID(C100,FIND("):",C100,1)+2,999))</f>
        <v>I can’t log into my account- don’t think I am registered- need to change my direct debit details. When I call &amp; select the relevant options I get a text saying it can’t be done over the phone and asks me to log into my account &amp; change!</v>
      </c>
      <c r="E100" s="14" t="s">
        <v>31</v>
      </c>
      <c r="F100" s="13"/>
      <c r="G100" s="10" t="s">
        <v>4864</v>
      </c>
      <c r="H100" s="19" t="str">
        <f>IFERROR(IF(ISBLANK(G100),"",LEFT(G100, FIND(":",G100) - 1)),"")</f>
        <v>CredentialType</v>
      </c>
      <c r="I100" s="19" t="str">
        <f>IFERROR(IF(ISBLANK(G100),"",RIGHT(G100, LEN(G100)-FIND(":",G100) )),"")</f>
        <v>Account</v>
      </c>
      <c r="K100" s="14" t="s">
        <v>766</v>
      </c>
      <c r="L100" s="19" t="str">
        <f xml:space="preserve"> IF(ISBLANK(K100),C100,K100)</f>
        <v>I can’t log into &lt;my account&gt;- don’t think I am registered</v>
      </c>
      <c r="M100" s="11" t="s">
        <v>1189</v>
      </c>
      <c r="N100" s="20" t="s">
        <v>2768</v>
      </c>
      <c r="O100" s="18" t="str">
        <f t="shared" si="38"/>
        <v>CredentialsRequest</v>
      </c>
      <c r="P100" s="18" t="str">
        <f t="shared" ca="1" si="39"/>
        <v>TRAIN</v>
      </c>
      <c r="Q100" s="11" t="s">
        <v>1799</v>
      </c>
      <c r="R100" s="19" t="str">
        <f t="shared" si="40"/>
        <v>CredentialsRequest - TRAIN</v>
      </c>
      <c r="S100" s="10" t="s">
        <v>4598</v>
      </c>
    </row>
    <row r="101" spans="1:19" s="19" customFormat="1" ht="25" customHeight="1" x14ac:dyDescent="0.15">
      <c r="A101" s="19">
        <v>100</v>
      </c>
      <c r="B101" s="11" t="s">
        <v>31</v>
      </c>
      <c r="C101" s="11" t="s">
        <v>4885</v>
      </c>
      <c r="E101" s="11"/>
      <c r="F101" s="11"/>
      <c r="G101" s="11"/>
      <c r="K101" s="11"/>
      <c r="L101" s="19" t="str">
        <f>IF(K101="",C101,K101)</f>
        <v>i can't remember my username and password for  account</v>
      </c>
      <c r="M101" s="11" t="s">
        <v>4885</v>
      </c>
      <c r="N101" s="20" t="s">
        <v>4885</v>
      </c>
      <c r="O101" s="18" t="str">
        <f t="shared" si="38"/>
        <v>CredentialsRequest</v>
      </c>
      <c r="P101" s="18" t="str">
        <f t="shared" ca="1" si="39"/>
        <v>TRAIN</v>
      </c>
      <c r="Q101" s="11" t="s">
        <v>1799</v>
      </c>
      <c r="R101" s="19" t="str">
        <f t="shared" si="40"/>
        <v>CredentialsRequest - TRAIN</v>
      </c>
      <c r="S101" s="11" t="s">
        <v>4598</v>
      </c>
    </row>
    <row r="102" spans="1:19" s="19" customFormat="1" ht="25" customHeight="1" x14ac:dyDescent="0.15">
      <c r="A102" s="19">
        <v>101</v>
      </c>
      <c r="B102" s="11" t="s">
        <v>31</v>
      </c>
      <c r="C102" s="11" t="s">
        <v>1338</v>
      </c>
      <c r="E102" s="11"/>
      <c r="F102" s="11"/>
      <c r="G102" s="11"/>
      <c r="K102" s="11" t="s">
        <v>1372</v>
      </c>
      <c r="L102" s="19" t="str">
        <f xml:space="preserve"> IF(ISBLANK(K102),C102,K102)</f>
        <v xml:space="preserve">i cannot log in, your site won't let me change my password and it will not accept my account number. </v>
      </c>
      <c r="M102" s="11" t="s">
        <v>1372</v>
      </c>
      <c r="N102" s="20" t="s">
        <v>1372</v>
      </c>
      <c r="O102" s="18" t="str">
        <f t="shared" si="38"/>
        <v>CredentialsRequest</v>
      </c>
      <c r="P102" s="18" t="str">
        <f t="shared" ca="1" si="39"/>
        <v>TRAIN</v>
      </c>
      <c r="Q102" s="11" t="s">
        <v>1799</v>
      </c>
      <c r="R102" s="19" t="str">
        <f t="shared" si="40"/>
        <v>CredentialsRequest - TRAIN</v>
      </c>
      <c r="S102" s="11" t="s">
        <v>4598</v>
      </c>
    </row>
    <row r="103" spans="1:19" s="19" customFormat="1" ht="25" customHeight="1" x14ac:dyDescent="0.15">
      <c r="A103" s="19">
        <v>102</v>
      </c>
      <c r="B103" s="13" t="s">
        <v>31</v>
      </c>
      <c r="C103" s="13" t="s">
        <v>43</v>
      </c>
      <c r="D103" s="20" t="str">
        <f>IF(ISERR(FIND("):",C103,1)),C103,MID(C103,FIND("):",C103,1)+2,999))</f>
        <v>I need a puk code to open my iPad</v>
      </c>
      <c r="E103" s="11" t="s">
        <v>365</v>
      </c>
      <c r="F103" s="11"/>
      <c r="G103" s="10" t="s">
        <v>719</v>
      </c>
      <c r="H103" s="19" t="str">
        <f>IFERROR(IF(ISBLANK(G103),"",LEFT(G103, FIND(":",G103) - 1)),"")</f>
        <v>ProductType</v>
      </c>
      <c r="I103" s="19" t="str">
        <f>IFERROR(IF(ISBLANK(G103),"",RIGHT(G103, LEN(G103)-FIND(":",G103) )),"")</f>
        <v>iPad</v>
      </c>
      <c r="K103" s="14" t="s">
        <v>767</v>
      </c>
      <c r="L103" s="19" t="str">
        <f>IF(K103="",C103,K103)</f>
        <v>I need a puk code to open my &lt;iPad&gt;</v>
      </c>
      <c r="M103" s="11" t="s">
        <v>43</v>
      </c>
      <c r="N103" s="20" t="s">
        <v>43</v>
      </c>
      <c r="O103" s="18" t="str">
        <f t="shared" si="38"/>
        <v>PUKCodeRequest</v>
      </c>
      <c r="P103" s="18" t="str">
        <f t="shared" ca="1" si="39"/>
        <v>TRAIN</v>
      </c>
      <c r="Q103" s="11" t="s">
        <v>1799</v>
      </c>
      <c r="R103" s="19" t="str">
        <f t="shared" si="40"/>
        <v>PUKCodeRequest - TRAIN</v>
      </c>
      <c r="S103" s="10" t="s">
        <v>4598</v>
      </c>
    </row>
    <row r="104" spans="1:19" s="19" customFormat="1" ht="25" customHeight="1" x14ac:dyDescent="0.15">
      <c r="A104" s="19">
        <v>103</v>
      </c>
      <c r="B104" s="13" t="s">
        <v>31</v>
      </c>
      <c r="C104" s="13" t="s">
        <v>44</v>
      </c>
      <c r="D104" s="20" t="str">
        <f>IF(ISERR(FIND("):",C104,1)),C104,MID(C104,FIND("):",C104,1)+2,999))</f>
        <v>Hi. I want to change my password. Can you tell me where to do this?</v>
      </c>
      <c r="E104" s="13"/>
      <c r="F104" s="13"/>
      <c r="G104" s="11"/>
      <c r="H104" s="19" t="str">
        <f>IFERROR(IF(ISBLANK(G104),"",LEFT(G104, FIND(":",G104) - 1)),"")</f>
        <v/>
      </c>
      <c r="I104" s="19" t="str">
        <f>IFERROR(IF(ISBLANK(G104),"",RIGHT(G104, LEN(G104)-FIND(":",G104) )),"")</f>
        <v/>
      </c>
      <c r="K104" s="13" t="s">
        <v>397</v>
      </c>
      <c r="L104" s="19" t="str">
        <f xml:space="preserve"> IF(ISBLANK(K104),C104,K104)</f>
        <v xml:space="preserve">I want to change my password. </v>
      </c>
      <c r="M104" s="11" t="s">
        <v>397</v>
      </c>
      <c r="N104" s="20" t="s">
        <v>2769</v>
      </c>
      <c r="O104" s="18" t="str">
        <f t="shared" si="38"/>
        <v>CredentialsRequest</v>
      </c>
      <c r="P104" s="18" t="str">
        <f t="shared" ca="1" si="39"/>
        <v>TRAIN</v>
      </c>
      <c r="Q104" s="11" t="s">
        <v>1799</v>
      </c>
      <c r="R104" s="19" t="str">
        <f t="shared" si="40"/>
        <v>CredentialsRequest - TRAIN</v>
      </c>
      <c r="S104" s="10" t="s">
        <v>4598</v>
      </c>
    </row>
    <row r="105" spans="1:19" s="19" customFormat="1" ht="25" customHeight="1" x14ac:dyDescent="0.15">
      <c r="A105" s="19">
        <v>104</v>
      </c>
      <c r="B105" s="11" t="s">
        <v>31</v>
      </c>
      <c r="C105" s="11" t="s">
        <v>1339</v>
      </c>
      <c r="E105" s="11"/>
      <c r="F105" s="11"/>
      <c r="G105" s="11"/>
      <c r="K105" s="11" t="s">
        <v>1373</v>
      </c>
      <c r="L105" s="19" t="str">
        <f>IF(K105="",C105,K105)</f>
        <v>i am trying to log into my account but i can't remember my username and when i try to set up a new one it keeps saying there is an error.</v>
      </c>
      <c r="M105" s="11" t="s">
        <v>1373</v>
      </c>
      <c r="N105" s="20" t="s">
        <v>1373</v>
      </c>
      <c r="O105" s="18" t="str">
        <f t="shared" si="38"/>
        <v>CredentialsRequest</v>
      </c>
      <c r="P105" s="18" t="str">
        <f t="shared" ca="1" si="39"/>
        <v>TRAIN</v>
      </c>
      <c r="Q105" s="11" t="s">
        <v>1798</v>
      </c>
      <c r="R105" s="19" t="str">
        <f t="shared" si="40"/>
        <v>CredentialsRequest - TEST</v>
      </c>
      <c r="S105" s="11" t="s">
        <v>4598</v>
      </c>
    </row>
    <row r="106" spans="1:19" s="19" customFormat="1" ht="25" customHeight="1" x14ac:dyDescent="0.15">
      <c r="A106" s="19">
        <v>105</v>
      </c>
      <c r="B106" s="13" t="s">
        <v>31</v>
      </c>
      <c r="C106" s="13" t="s">
        <v>45</v>
      </c>
      <c r="D106" s="20" t="str">
        <f>IF(ISERR(FIND("):",C106,1)),C106,MID(C106,FIND("):",C106,1)+2,999))</f>
        <v>Hi, I’m having trouble. I don’t know what email or password I’m supposed to use for the direct payment.</v>
      </c>
      <c r="E106" s="13"/>
      <c r="F106" s="13"/>
      <c r="G106" s="11"/>
      <c r="H106" s="19" t="str">
        <f>IFERROR(IF(ISBLANK(G106),"",LEFT(G106, FIND(":",G106) - 1)),"")</f>
        <v/>
      </c>
      <c r="I106" s="19" t="str">
        <f>IFERROR(IF(ISBLANK(G106),"",RIGHT(G106, LEN(G106)-FIND(":",G106) )),"")</f>
        <v/>
      </c>
      <c r="K106" s="13" t="s">
        <v>398</v>
      </c>
      <c r="L106" s="19" t="str">
        <f xml:space="preserve"> IF(ISBLANK(K106),C106,K106)</f>
        <v xml:space="preserve">I don’t know what email or password I’m supposed to use </v>
      </c>
      <c r="M106" s="11" t="s">
        <v>398</v>
      </c>
      <c r="N106" s="20" t="s">
        <v>2770</v>
      </c>
      <c r="O106" s="18" t="str">
        <f t="shared" si="38"/>
        <v>CredentialsRequest</v>
      </c>
      <c r="P106" s="18" t="str">
        <f t="shared" ca="1" si="39"/>
        <v>TRAIN</v>
      </c>
      <c r="Q106" s="11" t="s">
        <v>1799</v>
      </c>
      <c r="R106" s="19" t="str">
        <f t="shared" si="40"/>
        <v>CredentialsRequest - TRAIN</v>
      </c>
      <c r="S106" s="10" t="s">
        <v>4598</v>
      </c>
    </row>
    <row r="107" spans="1:19" s="19" customFormat="1" ht="25" customHeight="1" x14ac:dyDescent="0.15">
      <c r="A107" s="19">
        <v>106</v>
      </c>
      <c r="B107" s="11" t="s">
        <v>432</v>
      </c>
      <c r="C107" s="11" t="s">
        <v>1360</v>
      </c>
      <c r="E107" s="11"/>
      <c r="F107" s="11"/>
      <c r="G107" s="11"/>
      <c r="K107" s="11" t="s">
        <v>1374</v>
      </c>
      <c r="L107" s="19" t="str">
        <f>IF(K107="",C107,K107)</f>
        <v>can u check weather my connection is barried</v>
      </c>
      <c r="M107" s="11" t="s">
        <v>1374</v>
      </c>
      <c r="N107" s="20" t="s">
        <v>1374</v>
      </c>
      <c r="O107" s="18" t="str">
        <f t="shared" si="38"/>
        <v>ServiceBarringRequest</v>
      </c>
      <c r="P107" s="18" t="str">
        <f t="shared" ca="1" si="39"/>
        <v>TEST</v>
      </c>
      <c r="Q107" s="11" t="s">
        <v>1799</v>
      </c>
      <c r="R107" s="19" t="str">
        <f t="shared" si="40"/>
        <v>ServiceBarringRequest - TRAIN</v>
      </c>
      <c r="S107" s="11" t="s">
        <v>4598</v>
      </c>
    </row>
    <row r="108" spans="1:19" s="19" customFormat="1" ht="25" customHeight="1" x14ac:dyDescent="0.15">
      <c r="A108" s="19">
        <v>107</v>
      </c>
      <c r="B108" s="13" t="s">
        <v>31</v>
      </c>
      <c r="C108" s="13" t="s">
        <v>46</v>
      </c>
      <c r="D108" s="20" t="str">
        <f>IF(ISERR(FIND("):",C108,1)),C108,MID(C108,FIND("):",C108,1)+2,999))</f>
        <v>Hello. My modem seems to have reset, and I don’t know my password to fix it. Can you please help.</v>
      </c>
      <c r="E108" s="14" t="s">
        <v>31</v>
      </c>
      <c r="F108" s="13"/>
      <c r="G108" s="10" t="s">
        <v>718</v>
      </c>
      <c r="H108" s="19" t="str">
        <f>IFERROR(IF(ISBLANK(G108),"",LEFT(G108, FIND(":",G108) - 1)),"")</f>
        <v>CredentialType</v>
      </c>
      <c r="I108" s="19" t="str">
        <f>IFERROR(IF(ISBLANK(G108),"",RIGHT(G108, LEN(G108)-FIND(":",G108) )),"")</f>
        <v>Modem</v>
      </c>
      <c r="K108" s="14" t="s">
        <v>768</v>
      </c>
      <c r="L108" s="19" t="str">
        <f xml:space="preserve"> IF(ISBLANK(K108),C108,K108)</f>
        <v xml:space="preserve">My &lt;modem&gt; seems to have reset, and I don’t know my password to fix it. </v>
      </c>
      <c r="M108" s="11" t="s">
        <v>1190</v>
      </c>
      <c r="N108" s="20" t="s">
        <v>2771</v>
      </c>
      <c r="O108" s="18" t="str">
        <f t="shared" si="38"/>
        <v>CredentialsRequest</v>
      </c>
      <c r="P108" s="18" t="str">
        <f t="shared" ca="1" si="39"/>
        <v>TRAIN</v>
      </c>
      <c r="Q108" s="11" t="s">
        <v>1799</v>
      </c>
      <c r="R108" s="19" t="str">
        <f t="shared" si="40"/>
        <v>CredentialsRequest - TRAIN</v>
      </c>
      <c r="S108" s="10" t="s">
        <v>4598</v>
      </c>
    </row>
    <row r="109" spans="1:19" s="19" customFormat="1" ht="25" customHeight="1" x14ac:dyDescent="0.15">
      <c r="A109" s="19">
        <v>108</v>
      </c>
      <c r="B109" s="11" t="s">
        <v>31</v>
      </c>
      <c r="C109" s="11" t="s">
        <v>1340</v>
      </c>
      <c r="E109" s="11"/>
      <c r="F109" s="11"/>
      <c r="G109" s="11"/>
      <c r="K109" s="11"/>
      <c r="L109" s="19" t="str">
        <f>IF(K109="",C109,K109)</f>
        <v>it seems i cannot login using my email and password</v>
      </c>
      <c r="M109" s="11" t="s">
        <v>1340</v>
      </c>
      <c r="N109" s="20" t="s">
        <v>1340</v>
      </c>
      <c r="O109" s="18" t="str">
        <f t="shared" si="38"/>
        <v>CredentialsRequest</v>
      </c>
      <c r="P109" s="18" t="str">
        <f t="shared" ca="1" si="39"/>
        <v>TEST</v>
      </c>
      <c r="Q109" s="11" t="s">
        <v>1799</v>
      </c>
      <c r="R109" s="19" t="str">
        <f t="shared" si="40"/>
        <v>CredentialsRequest - TRAIN</v>
      </c>
      <c r="S109" s="11" t="s">
        <v>4598</v>
      </c>
    </row>
    <row r="110" spans="1:19" s="19" customFormat="1" ht="25" customHeight="1" x14ac:dyDescent="0.15">
      <c r="A110" s="19">
        <v>109</v>
      </c>
      <c r="B110" s="13" t="s">
        <v>31</v>
      </c>
      <c r="C110" s="13" t="s">
        <v>47</v>
      </c>
      <c r="D110" s="20" t="str">
        <f>IF(ISERR(FIND("):",C110,1)),C110,MID(C110,FIND("):",C110,1)+2,999))</f>
        <v>Hi, I’m having trouble setting up a my account.</v>
      </c>
      <c r="E110" s="14" t="s">
        <v>31</v>
      </c>
      <c r="F110" s="13"/>
      <c r="G110" s="10" t="s">
        <v>4864</v>
      </c>
      <c r="H110" s="19" t="str">
        <f>IFERROR(IF(ISBLANK(G110),"",LEFT(G110, FIND(":",G110) - 1)),"")</f>
        <v>CredentialType</v>
      </c>
      <c r="I110" s="19" t="str">
        <f>IFERROR(IF(ISBLANK(G110),"",RIGHT(G110, LEN(G110)-FIND(":",G110) )),"")</f>
        <v>Account</v>
      </c>
      <c r="K110" s="14" t="s">
        <v>769</v>
      </c>
      <c r="L110" s="19" t="str">
        <f xml:space="preserve"> IF(ISBLANK(K110),C110,K110)</f>
        <v>I’m having trouble setting up a my &lt;account&gt;.</v>
      </c>
      <c r="M110" s="11" t="s">
        <v>1191</v>
      </c>
      <c r="N110" s="20" t="s">
        <v>2772</v>
      </c>
      <c r="O110" s="18" t="str">
        <f t="shared" si="38"/>
        <v>CredentialsRequest</v>
      </c>
      <c r="P110" s="18" t="str">
        <f t="shared" ca="1" si="39"/>
        <v>TRAIN</v>
      </c>
      <c r="Q110" s="11" t="s">
        <v>1799</v>
      </c>
      <c r="R110" s="19" t="str">
        <f t="shared" si="40"/>
        <v>CredentialsRequest - TRAIN</v>
      </c>
      <c r="S110" s="10" t="s">
        <v>4598</v>
      </c>
    </row>
    <row r="111" spans="1:19" s="18" customFormat="1" ht="25" customHeight="1" x14ac:dyDescent="0.15">
      <c r="A111" s="19">
        <v>110</v>
      </c>
      <c r="B111" s="11" t="s">
        <v>31</v>
      </c>
      <c r="C111" s="11" t="s">
        <v>1361</v>
      </c>
      <c r="D111" s="19"/>
      <c r="E111" s="11"/>
      <c r="F111" s="11"/>
      <c r="G111" s="11"/>
      <c r="H111" s="19"/>
      <c r="I111" s="19"/>
      <c r="J111" s="19"/>
      <c r="K111" s="11" t="s">
        <v>1375</v>
      </c>
      <c r="L111" s="19" t="str">
        <f>IF(K111="",C111,K111)</f>
        <v>im trying to locate my account number</v>
      </c>
      <c r="M111" s="11" t="s">
        <v>1375</v>
      </c>
      <c r="N111" s="20" t="s">
        <v>1375</v>
      </c>
      <c r="O111" s="18" t="str">
        <f t="shared" si="38"/>
        <v>CredentialsRequest</v>
      </c>
      <c r="P111" s="18" t="str">
        <f t="shared" ca="1" si="39"/>
        <v>TRAIN</v>
      </c>
      <c r="Q111" s="11" t="s">
        <v>1798</v>
      </c>
      <c r="R111" s="19" t="str">
        <f t="shared" si="40"/>
        <v>CredentialsRequest - TEST</v>
      </c>
      <c r="S111" s="11" t="s">
        <v>4598</v>
      </c>
    </row>
    <row r="112" spans="1:19" s="19" customFormat="1" ht="25" customHeight="1" x14ac:dyDescent="0.15">
      <c r="A112" s="19">
        <v>111</v>
      </c>
      <c r="B112" s="13" t="s">
        <v>31</v>
      </c>
      <c r="C112" s="13" t="s">
        <v>48</v>
      </c>
      <c r="D112" s="20" t="str">
        <f>IF(ISERR(FIND("):",C112,1)),C112,MID(C112,FIND("):",C112,1)+2,999))</f>
        <v>Hi, can you please help me log into my Optis account?</v>
      </c>
      <c r="E112" s="14" t="s">
        <v>31</v>
      </c>
      <c r="F112" s="13"/>
      <c r="G112" s="10" t="s">
        <v>4864</v>
      </c>
      <c r="H112" s="19" t="str">
        <f>IFERROR(IF(ISBLANK(G112),"",LEFT(G112, FIND(":",G112) - 1)),"")</f>
        <v>CredentialType</v>
      </c>
      <c r="I112" s="19" t="str">
        <f>IFERROR(IF(ISBLANK(G112),"",RIGHT(G112, LEN(G112)-FIND(":",G112) )),"")</f>
        <v>Account</v>
      </c>
      <c r="K112" s="14" t="s">
        <v>770</v>
      </c>
      <c r="L112" s="19" t="str">
        <f xml:space="preserve"> IF(ISBLANK(K112),C112,K112)</f>
        <v>can you please help me log into my &lt;Optis account&gt;?</v>
      </c>
      <c r="M112" s="11" t="s">
        <v>3659</v>
      </c>
      <c r="N112" s="20" t="s">
        <v>3659</v>
      </c>
      <c r="O112" s="18" t="str">
        <f t="shared" si="38"/>
        <v>CredentialsRequest</v>
      </c>
      <c r="P112" s="18" t="str">
        <f t="shared" ca="1" si="39"/>
        <v>TRAIN</v>
      </c>
      <c r="Q112" s="11" t="s">
        <v>1799</v>
      </c>
      <c r="R112" s="19" t="str">
        <f t="shared" si="40"/>
        <v>CredentialsRequest - TRAIN</v>
      </c>
      <c r="S112" s="10" t="s">
        <v>4598</v>
      </c>
    </row>
    <row r="113" spans="1:19" s="19" customFormat="1" ht="25" customHeight="1" x14ac:dyDescent="0.15">
      <c r="A113" s="19">
        <v>112</v>
      </c>
      <c r="B113" s="11" t="s">
        <v>31</v>
      </c>
      <c r="C113" s="11" t="s">
        <v>1341</v>
      </c>
      <c r="E113" s="11"/>
      <c r="F113" s="11"/>
      <c r="G113" s="11"/>
      <c r="K113" s="11" t="s">
        <v>1376</v>
      </c>
      <c r="L113" s="19" t="str">
        <f>IF(K113="",C113,K113)</f>
        <v>im trying to login to my nbn email or myaccount for the first time but i do not know the password</v>
      </c>
      <c r="M113" s="11" t="s">
        <v>1376</v>
      </c>
      <c r="N113" s="20" t="s">
        <v>1376</v>
      </c>
      <c r="O113" s="18" t="str">
        <f t="shared" si="38"/>
        <v>CredentialsRequest</v>
      </c>
      <c r="P113" s="18" t="str">
        <f t="shared" ca="1" si="39"/>
        <v>TRAIN</v>
      </c>
      <c r="Q113" s="11" t="s">
        <v>1799</v>
      </c>
      <c r="R113" s="19" t="str">
        <f t="shared" si="40"/>
        <v>CredentialsRequest - TRAIN</v>
      </c>
      <c r="S113" s="11" t="s">
        <v>4598</v>
      </c>
    </row>
    <row r="114" spans="1:19" s="19" customFormat="1" ht="25" customHeight="1" x14ac:dyDescent="0.15">
      <c r="A114" s="19">
        <v>113</v>
      </c>
      <c r="B114" s="11" t="s">
        <v>31</v>
      </c>
      <c r="C114" s="11" t="s">
        <v>1342</v>
      </c>
      <c r="E114" s="11"/>
      <c r="F114" s="11"/>
      <c r="G114" s="11"/>
      <c r="K114" s="11" t="s">
        <v>1377</v>
      </c>
      <c r="L114" s="19" t="str">
        <f xml:space="preserve"> IF(ISBLANK(K114),C114,K114)</f>
        <v>i need to reset pin because i forgot it</v>
      </c>
      <c r="M114" s="11" t="s">
        <v>1377</v>
      </c>
      <c r="N114" s="20" t="s">
        <v>1377</v>
      </c>
      <c r="O114" s="18" t="str">
        <f t="shared" si="38"/>
        <v>CredentialsRequest</v>
      </c>
      <c r="P114" s="18" t="str">
        <f t="shared" ca="1" si="39"/>
        <v>TRAIN</v>
      </c>
      <c r="Q114" s="11" t="s">
        <v>1799</v>
      </c>
      <c r="R114" s="19" t="str">
        <f t="shared" si="40"/>
        <v>CredentialsRequest - TRAIN</v>
      </c>
      <c r="S114" s="11" t="s">
        <v>4598</v>
      </c>
    </row>
    <row r="115" spans="1:19" s="19" customFormat="1" ht="25" customHeight="1" x14ac:dyDescent="0.15">
      <c r="A115" s="19">
        <v>114</v>
      </c>
      <c r="B115" s="13" t="s">
        <v>49</v>
      </c>
      <c r="C115" s="13" t="s">
        <v>50</v>
      </c>
      <c r="D115" s="20" t="str">
        <f>IF(ISERR(FIND("):",C115,1)),C115,MID(C115,FIND("):",C115,1)+2,999))</f>
        <v>last week we upgraded our cable internet to the unlimited plan with speed boost option ...to be effective from 01 oct...but "myaccouunt"still shows the old plan...can you check this?</v>
      </c>
      <c r="E115" s="13" t="s">
        <v>399</v>
      </c>
      <c r="F115" s="13"/>
      <c r="G115" s="10"/>
      <c r="H115" s="19" t="str">
        <f>IFERROR(IF(ISBLANK(G115),"",LEFT(G115, FIND(":",G115) - 1)),"")</f>
        <v/>
      </c>
      <c r="I115" s="19" t="str">
        <f>IFERROR(IF(ISBLANK(G115),"",RIGHT(G115, LEN(G115)-FIND(":",G115) )),"")</f>
        <v/>
      </c>
      <c r="K115" s="13" t="s">
        <v>400</v>
      </c>
      <c r="L115" s="19" t="str">
        <f>IF(K115="",C115,K115)</f>
        <v>myaccouuntstill shows the old plan...can you check this?</v>
      </c>
      <c r="M115" s="11" t="s">
        <v>400</v>
      </c>
      <c r="N115" s="20" t="s">
        <v>400</v>
      </c>
      <c r="O115" s="18" t="str">
        <f t="shared" si="38"/>
        <v>ContractDetailsUpdate</v>
      </c>
      <c r="P115" s="18" t="str">
        <f t="shared" ca="1" si="39"/>
        <v>TEST</v>
      </c>
      <c r="Q115" s="11" t="s">
        <v>1799</v>
      </c>
      <c r="R115" s="19" t="str">
        <f t="shared" si="40"/>
        <v>ContractDetailsUpdate - TRAIN</v>
      </c>
      <c r="S115" s="10" t="s">
        <v>4598</v>
      </c>
    </row>
    <row r="116" spans="1:19" s="19" customFormat="1" ht="25" customHeight="1" x14ac:dyDescent="0.15">
      <c r="A116" s="19">
        <v>115</v>
      </c>
      <c r="B116" s="11" t="s">
        <v>31</v>
      </c>
      <c r="C116" s="11" t="s">
        <v>4886</v>
      </c>
      <c r="E116" s="11"/>
      <c r="F116" s="11"/>
      <c r="G116" s="11"/>
      <c r="K116" s="11" t="s">
        <v>4887</v>
      </c>
      <c r="L116" s="19" t="str">
        <f xml:space="preserve"> IF(ISBLANK(K116),C116,K116)</f>
        <v>just beed to add knowledge from my  tv but i forgot my password</v>
      </c>
      <c r="M116" s="11" t="s">
        <v>4887</v>
      </c>
      <c r="N116" s="20" t="s">
        <v>4887</v>
      </c>
      <c r="O116" s="18" t="str">
        <f t="shared" si="38"/>
        <v>CredentialsRequest</v>
      </c>
      <c r="P116" s="18" t="str">
        <f t="shared" ca="1" si="39"/>
        <v>TRAIN</v>
      </c>
      <c r="Q116" s="11" t="s">
        <v>1799</v>
      </c>
      <c r="R116" s="19" t="str">
        <f t="shared" si="40"/>
        <v>CredentialsRequest - TRAIN</v>
      </c>
      <c r="S116" s="11" t="s">
        <v>4598</v>
      </c>
    </row>
    <row r="117" spans="1:19" s="19" customFormat="1" ht="25" customHeight="1" x14ac:dyDescent="0.15">
      <c r="A117" s="19">
        <v>116</v>
      </c>
      <c r="B117" s="13" t="s">
        <v>49</v>
      </c>
      <c r="C117" s="14" t="s">
        <v>51</v>
      </c>
      <c r="D117" s="20" t="str">
        <f>IF(ISERR(FIND("):",C117,1)),C117,MID(C117,FIND("):",C117,1)+2,999))</f>
        <v>How do i find out whether my phone is insured or not?</v>
      </c>
      <c r="E117" s="14" t="s">
        <v>424</v>
      </c>
      <c r="F117" s="13" t="s">
        <v>366</v>
      </c>
      <c r="G117" s="10" t="s">
        <v>730</v>
      </c>
      <c r="H117" s="19" t="str">
        <f>IFERROR(IF(ISBLANK(G117),"",LEFT(G117, FIND(":",G117) - 1)),"")</f>
        <v>ProductType</v>
      </c>
      <c r="I117" s="19" t="str">
        <f>IFERROR(IF(ISBLANK(G117),"",RIGHT(G117, LEN(G117)-FIND(":",G117) )),"")</f>
        <v>Phone</v>
      </c>
      <c r="K117" s="14" t="s">
        <v>771</v>
      </c>
      <c r="L117" s="19" t="str">
        <f>IF(K117="",C117,K117)</f>
        <v>How do i find out whether my &lt;phone&gt; is insured or not?</v>
      </c>
      <c r="M117" s="11" t="s">
        <v>51</v>
      </c>
      <c r="N117" s="20" t="s">
        <v>51</v>
      </c>
      <c r="O117" s="18" t="str">
        <f t="shared" si="38"/>
        <v>InsuranceRequest</v>
      </c>
      <c r="P117" s="18" t="str">
        <f t="shared" ca="1" si="39"/>
        <v>TRAIN</v>
      </c>
      <c r="Q117" s="11" t="s">
        <v>1799</v>
      </c>
      <c r="R117" s="19" t="str">
        <f t="shared" si="40"/>
        <v>InsuranceRequest - TRAIN</v>
      </c>
      <c r="S117" s="10" t="s">
        <v>4598</v>
      </c>
    </row>
    <row r="118" spans="1:19" s="19" customFormat="1" ht="25" customHeight="1" x14ac:dyDescent="0.15">
      <c r="A118" s="19">
        <v>117</v>
      </c>
      <c r="B118" s="11" t="s">
        <v>31</v>
      </c>
      <c r="C118" s="11" t="s">
        <v>1343</v>
      </c>
      <c r="E118" s="11"/>
      <c r="F118" s="11"/>
      <c r="G118" s="11"/>
      <c r="K118" s="11"/>
      <c r="L118" s="19" t="str">
        <f xml:space="preserve"> IF(ISBLANK(K118),C118,K118)</f>
        <v>how about my password?</v>
      </c>
      <c r="M118" s="11" t="s">
        <v>1343</v>
      </c>
      <c r="N118" s="20" t="s">
        <v>1343</v>
      </c>
      <c r="O118" s="18" t="str">
        <f t="shared" si="38"/>
        <v>CredentialsRequest</v>
      </c>
      <c r="P118" s="18" t="str">
        <f t="shared" ca="1" si="39"/>
        <v>TEST</v>
      </c>
      <c r="Q118" s="11" t="s">
        <v>1799</v>
      </c>
      <c r="R118" s="19" t="str">
        <f t="shared" si="40"/>
        <v>CredentialsRequest - TRAIN</v>
      </c>
      <c r="S118" s="11" t="s">
        <v>4598</v>
      </c>
    </row>
    <row r="119" spans="1:19" s="19" customFormat="1" ht="25" customHeight="1" x14ac:dyDescent="0.15">
      <c r="A119" s="19">
        <v>118</v>
      </c>
      <c r="B119" s="11" t="s">
        <v>1161</v>
      </c>
      <c r="C119" s="11" t="s">
        <v>1344</v>
      </c>
      <c r="E119" s="11"/>
      <c r="F119" s="11"/>
      <c r="G119" s="11"/>
      <c r="K119" s="11"/>
      <c r="L119" s="19" t="str">
        <f>IF(K119="",C119,K119)</f>
        <v>i am having issues with my internet connection</v>
      </c>
      <c r="M119" s="11" t="s">
        <v>1344</v>
      </c>
      <c r="N119" s="20" t="s">
        <v>1344</v>
      </c>
      <c r="O119" s="18" t="str">
        <f t="shared" si="38"/>
        <v>InternetAccess</v>
      </c>
      <c r="P119" s="18" t="str">
        <f t="shared" ca="1" si="39"/>
        <v>TRAIN</v>
      </c>
      <c r="Q119" s="11" t="s">
        <v>1799</v>
      </c>
      <c r="R119" s="19" t="str">
        <f t="shared" si="40"/>
        <v>InternetAccess - TRAIN</v>
      </c>
      <c r="S119" s="11" t="s">
        <v>4598</v>
      </c>
    </row>
    <row r="120" spans="1:19" s="19" customFormat="1" ht="25" customHeight="1" x14ac:dyDescent="0.15">
      <c r="A120" s="19">
        <v>119</v>
      </c>
      <c r="B120" s="11" t="s">
        <v>1161</v>
      </c>
      <c r="C120" s="11" t="s">
        <v>1345</v>
      </c>
      <c r="E120" s="11"/>
      <c r="F120" s="11"/>
      <c r="G120" s="11"/>
      <c r="K120" s="11"/>
      <c r="L120" s="19" t="str">
        <f xml:space="preserve"> IF(ISBLANK(K120),C120,K120)</f>
        <v>my address is 81 rembrandt drive, middle cove nsw xxx and we have no internet</v>
      </c>
      <c r="M120" s="11" t="s">
        <v>2716</v>
      </c>
      <c r="N120" s="20" t="s">
        <v>2716</v>
      </c>
      <c r="O120" s="18" t="str">
        <f t="shared" si="38"/>
        <v>InternetAccess</v>
      </c>
      <c r="P120" s="18" t="str">
        <f t="shared" ca="1" si="39"/>
        <v>TRAIN</v>
      </c>
      <c r="Q120" s="11" t="s">
        <v>1799</v>
      </c>
      <c r="R120" s="19" t="str">
        <f t="shared" si="40"/>
        <v>InternetAccess - TRAIN</v>
      </c>
      <c r="S120" s="11" t="s">
        <v>4598</v>
      </c>
    </row>
    <row r="121" spans="1:19" s="19" customFormat="1" ht="25" customHeight="1" x14ac:dyDescent="0.15">
      <c r="A121" s="19">
        <v>120</v>
      </c>
      <c r="B121" s="11" t="s">
        <v>735</v>
      </c>
      <c r="C121" s="11" t="s">
        <v>1346</v>
      </c>
      <c r="E121" s="11"/>
      <c r="F121" s="11"/>
      <c r="G121" s="10" t="s">
        <v>3197</v>
      </c>
      <c r="H121" s="19" t="str">
        <f>IFERROR(IF(ISBLANK(G121),"",LEFT(G121, FIND(":",G121) - 1)),"")</f>
        <v>ServiceType</v>
      </c>
      <c r="I121" s="19" t="str">
        <f>IFERROR(IF(ISBLANK(G121),"",RIGHT(G121, LEN(G121)-FIND(":",G121) )),"")</f>
        <v>ADSL</v>
      </c>
      <c r="J121" s="21" t="s">
        <v>1256</v>
      </c>
      <c r="K121" s="11" t="s">
        <v>1378</v>
      </c>
      <c r="L121" s="19" t="str">
        <f>IF(K121="",C121,K121)</f>
        <v>i just wanted to check the status of my adsl order.</v>
      </c>
      <c r="M121" s="10" t="s">
        <v>4836</v>
      </c>
      <c r="N121" s="26" t="s">
        <v>4836</v>
      </c>
      <c r="O121" s="18" t="str">
        <f t="shared" si="38"/>
        <v>OrderEnquire</v>
      </c>
      <c r="P121" s="18" t="str">
        <f t="shared" ca="1" si="39"/>
        <v>TRAIN</v>
      </c>
      <c r="Q121" s="11" t="s">
        <v>1799</v>
      </c>
      <c r="R121" s="19" t="str">
        <f t="shared" si="40"/>
        <v>OrderEnquire - TRAIN</v>
      </c>
      <c r="S121" s="11" t="s">
        <v>4598</v>
      </c>
    </row>
    <row r="122" spans="1:19" s="19" customFormat="1" ht="25" customHeight="1" x14ac:dyDescent="0.15">
      <c r="A122" s="19">
        <v>121</v>
      </c>
      <c r="B122" s="13" t="s">
        <v>49</v>
      </c>
      <c r="C122" s="13" t="s">
        <v>52</v>
      </c>
      <c r="D122" s="20" t="str">
        <f>IF(ISERR(FIND("):",C122,1)),C122,MID(C122,FIND("):",C122,1)+2,999))</f>
        <v>The new data amount is not shown on my available data</v>
      </c>
      <c r="E122" s="14" t="s">
        <v>267</v>
      </c>
      <c r="F122" s="13" t="s">
        <v>402</v>
      </c>
      <c r="G122" s="10" t="s">
        <v>388</v>
      </c>
      <c r="H122" s="19" t="str">
        <f>IFERROR(IF(ISBLANK(G122),"",LEFT(G122, FIND(":",G122) - 1)),"")</f>
        <v>ProductType</v>
      </c>
      <c r="I122" s="19" t="str">
        <f>IFERROR(IF(ISBLANK(G122),"",RIGHT(G122, LEN(G122)-FIND(":",G122) )),"")</f>
        <v>Data</v>
      </c>
      <c r="K122" s="14" t="s">
        <v>772</v>
      </c>
      <c r="L122" s="19" t="str">
        <f xml:space="preserve"> IF(ISBLANK(K122),C122,K122)</f>
        <v>The new &lt;data amount&gt; is not shown on my available data</v>
      </c>
      <c r="M122" s="11" t="s">
        <v>52</v>
      </c>
      <c r="N122" s="20" t="s">
        <v>52</v>
      </c>
      <c r="O122" s="18" t="str">
        <f t="shared" si="38"/>
        <v>DataCheck</v>
      </c>
      <c r="P122" s="18" t="str">
        <f t="shared" ca="1" si="39"/>
        <v>TRAIN</v>
      </c>
      <c r="Q122" s="11" t="s">
        <v>1799</v>
      </c>
      <c r="R122" s="19" t="str">
        <f t="shared" si="40"/>
        <v>DataCheck - TRAIN</v>
      </c>
      <c r="S122" s="10" t="s">
        <v>4598</v>
      </c>
    </row>
    <row r="123" spans="1:19" s="19" customFormat="1" ht="25" customHeight="1" x14ac:dyDescent="0.15">
      <c r="A123" s="19">
        <v>122</v>
      </c>
      <c r="B123" s="13" t="s">
        <v>49</v>
      </c>
      <c r="C123" s="13" t="s">
        <v>53</v>
      </c>
      <c r="D123" s="20" t="str">
        <f>IF(ISERR(FIND("):",C123,1)),C123,MID(C123,FIND("):",C123,1)+2,999))</f>
        <v>I just want to check my account as I signed up to a new contract about a month ago</v>
      </c>
      <c r="E123" s="13" t="s">
        <v>403</v>
      </c>
      <c r="F123" s="13"/>
      <c r="G123" s="11"/>
      <c r="H123" s="19" t="str">
        <f>IFERROR(IF(ISBLANK(G123),"",LEFT(G123, FIND(":",G123) - 1)),"")</f>
        <v/>
      </c>
      <c r="I123" s="19" t="str">
        <f>IFERROR(IF(ISBLANK(G123),"",RIGHT(G123, LEN(G123)-FIND(":",G123) )),"")</f>
        <v/>
      </c>
      <c r="K123" s="13" t="s">
        <v>404</v>
      </c>
      <c r="L123" s="19" t="str">
        <f xml:space="preserve"> IF(ISBLANK(K123),C123,K123)</f>
        <v>I just want to check my account</v>
      </c>
      <c r="M123" s="11" t="s">
        <v>404</v>
      </c>
      <c r="N123" s="20" t="s">
        <v>404</v>
      </c>
      <c r="O123" s="18" t="str">
        <f t="shared" si="38"/>
        <v>AccountAccess</v>
      </c>
      <c r="P123" s="18" t="str">
        <f t="shared" ca="1" si="39"/>
        <v>TRAIN</v>
      </c>
      <c r="Q123" s="11" t="s">
        <v>1799</v>
      </c>
      <c r="R123" s="19" t="str">
        <f t="shared" si="40"/>
        <v>AccountAccess - TRAIN</v>
      </c>
      <c r="S123" s="10" t="s">
        <v>4598</v>
      </c>
    </row>
    <row r="124" spans="1:19" s="19" customFormat="1" ht="25" customHeight="1" x14ac:dyDescent="0.15">
      <c r="A124" s="19">
        <v>123</v>
      </c>
      <c r="B124" s="11" t="s">
        <v>902</v>
      </c>
      <c r="C124" s="11" t="s">
        <v>1500</v>
      </c>
      <c r="E124" s="11"/>
      <c r="F124" s="11"/>
      <c r="G124" s="11"/>
      <c r="K124" s="11" t="s">
        <v>1568</v>
      </c>
      <c r="L124" s="19" t="str">
        <f>IF(K124="",C124,K124)</f>
        <v>i just payed an amount of xxx.67 and i wanted to know when can i can get the service back on</v>
      </c>
      <c r="M124" s="10" t="s">
        <v>3609</v>
      </c>
      <c r="N124" s="26" t="s">
        <v>3609</v>
      </c>
      <c r="O124" s="18" t="str">
        <f t="shared" si="38"/>
        <v>ServiceRestore</v>
      </c>
      <c r="P124" s="18" t="str">
        <f t="shared" ca="1" si="39"/>
        <v>TEST</v>
      </c>
      <c r="Q124" s="11" t="s">
        <v>1799</v>
      </c>
      <c r="R124" s="19" t="str">
        <f t="shared" si="40"/>
        <v>ServiceRestore - TRAIN</v>
      </c>
      <c r="S124" s="11" t="s">
        <v>4598</v>
      </c>
    </row>
    <row r="125" spans="1:19" s="19" customFormat="1" ht="25" customHeight="1" x14ac:dyDescent="0.15">
      <c r="A125" s="19">
        <v>124</v>
      </c>
      <c r="B125" s="13" t="s">
        <v>49</v>
      </c>
      <c r="C125" s="13" t="s">
        <v>54</v>
      </c>
      <c r="D125" s="20" t="str">
        <f>IF(ISERR(FIND("):",C125,1)),C125,MID(C125,FIND("):",C125,1)+2,999))</f>
        <v>Hello I was wanting to know what my plan is monthly pls</v>
      </c>
      <c r="E125" s="13"/>
      <c r="F125" s="13"/>
      <c r="G125" s="11"/>
      <c r="H125" s="19" t="str">
        <f>IFERROR(IF(ISBLANK(G125),"",LEFT(G125, FIND(":",G125) - 1)),"")</f>
        <v/>
      </c>
      <c r="I125" s="19" t="str">
        <f>IFERROR(IF(ISBLANK(G125),"",RIGHT(G125, LEN(G125)-FIND(":",G125) )),"")</f>
        <v/>
      </c>
      <c r="K125" s="13" t="s">
        <v>405</v>
      </c>
      <c r="L125" s="19" t="str">
        <f xml:space="preserve"> IF(ISBLANK(K125),C125,K125)</f>
        <v>I was wanting to know what my plan is monthly pls</v>
      </c>
      <c r="M125" s="10" t="s">
        <v>3464</v>
      </c>
      <c r="N125" s="26" t="s">
        <v>3464</v>
      </c>
      <c r="O125" s="18" t="str">
        <f t="shared" si="38"/>
        <v>ContractDetailsRequest</v>
      </c>
      <c r="P125" s="18" t="str">
        <f t="shared" ca="1" si="39"/>
        <v>TRAIN</v>
      </c>
      <c r="Q125" s="11" t="s">
        <v>1799</v>
      </c>
      <c r="R125" s="19" t="str">
        <f t="shared" si="40"/>
        <v>ContractDetailsRequest - TRAIN</v>
      </c>
      <c r="S125" s="10" t="s">
        <v>4598</v>
      </c>
    </row>
    <row r="126" spans="1:19" s="19" customFormat="1" ht="25" customHeight="1" x14ac:dyDescent="0.15">
      <c r="A126" s="19">
        <v>125</v>
      </c>
      <c r="B126" s="11" t="s">
        <v>902</v>
      </c>
      <c r="C126" s="11" t="s">
        <v>1505</v>
      </c>
      <c r="E126" s="11"/>
      <c r="F126" s="11"/>
      <c r="G126" s="11"/>
      <c r="K126" s="11" t="s">
        <v>1505</v>
      </c>
      <c r="L126" s="19" t="str">
        <f>IF(K126="",C126,K126)</f>
        <v>i have just paid my bill can you reconnect it</v>
      </c>
      <c r="M126" s="11" t="s">
        <v>1505</v>
      </c>
      <c r="N126" s="20" t="s">
        <v>1505</v>
      </c>
      <c r="O126" s="18" t="str">
        <f t="shared" si="38"/>
        <v>ServiceRestore</v>
      </c>
      <c r="P126" s="18" t="str">
        <f t="shared" ca="1" si="39"/>
        <v>TRAIN</v>
      </c>
      <c r="Q126" s="11" t="s">
        <v>1799</v>
      </c>
      <c r="R126" s="19" t="str">
        <f t="shared" si="40"/>
        <v>ServiceRestore - TRAIN</v>
      </c>
      <c r="S126" s="11" t="s">
        <v>4598</v>
      </c>
    </row>
    <row r="127" spans="1:19" s="19" customFormat="1" ht="25" customHeight="1" x14ac:dyDescent="0.15">
      <c r="A127" s="19">
        <v>126</v>
      </c>
      <c r="B127" s="13" t="s">
        <v>49</v>
      </c>
      <c r="C127" s="13" t="s">
        <v>55</v>
      </c>
      <c r="D127" s="20" t="str">
        <f>IF(ISERR(FIND("):",C127,1)),C127,MID(C127,FIND("):",C127,1)+2,999))</f>
        <v>I just received an email that our vibe subsription was added to our fetch account but i never subscribed to it</v>
      </c>
      <c r="E127" s="14" t="s">
        <v>272</v>
      </c>
      <c r="F127" s="13" t="s">
        <v>402</v>
      </c>
      <c r="G127" s="10" t="s">
        <v>1729</v>
      </c>
      <c r="H127" s="19" t="str">
        <f>IFERROR(IF(ISBLANK(G127),"",LEFT(G127, FIND(":",G127) - 1)),"")</f>
        <v>ProductType</v>
      </c>
      <c r="I127" s="19" t="str">
        <f>IFERROR(IF(ISBLANK(G127),"",RIGHT(G127, LEN(G127)-FIND(":",G127) )),"")</f>
        <v>Fetch TV</v>
      </c>
      <c r="K127" s="14" t="s">
        <v>721</v>
      </c>
      <c r="L127" s="19" t="str">
        <f xml:space="preserve"> IF(ISBLANK(K127),C127,K127)</f>
        <v>I just received an email that our vibe subsription was added to our &lt;fetch account&gt; but i never subscribed to it</v>
      </c>
      <c r="M127" s="10" t="s">
        <v>3476</v>
      </c>
      <c r="N127" s="26" t="s">
        <v>3476</v>
      </c>
      <c r="O127" s="18" t="str">
        <f t="shared" si="38"/>
        <v>FetchTVServiceComplain</v>
      </c>
      <c r="P127" s="18" t="str">
        <f t="shared" ca="1" si="39"/>
        <v>TRAIN</v>
      </c>
      <c r="Q127" s="11" t="s">
        <v>1799</v>
      </c>
      <c r="R127" s="19" t="str">
        <f t="shared" si="40"/>
        <v>FetchTVServiceComplain - TRAIN</v>
      </c>
      <c r="S127" s="10" t="s">
        <v>4598</v>
      </c>
    </row>
    <row r="128" spans="1:19" s="19" customFormat="1" ht="25" customHeight="1" x14ac:dyDescent="0.15">
      <c r="A128" s="19">
        <v>127</v>
      </c>
      <c r="B128" s="31" t="s">
        <v>902</v>
      </c>
      <c r="C128" s="11" t="s">
        <v>1518</v>
      </c>
      <c r="E128" s="11"/>
      <c r="F128" s="11"/>
      <c r="G128" s="11"/>
      <c r="K128" s="10" t="s">
        <v>3280</v>
      </c>
      <c r="L128" s="19" t="str">
        <f>IF(K128="",C128,K128)</f>
        <v>i paid my bill via bpay but it's still restricted</v>
      </c>
      <c r="M128" s="10" t="s">
        <v>3280</v>
      </c>
      <c r="N128" s="26" t="s">
        <v>3280</v>
      </c>
      <c r="O128" s="18" t="str">
        <f t="shared" si="38"/>
        <v>ServiceRestore</v>
      </c>
      <c r="P128" s="18" t="str">
        <f t="shared" ca="1" si="39"/>
        <v>TRAIN</v>
      </c>
      <c r="Q128" s="11" t="s">
        <v>1798</v>
      </c>
      <c r="R128" s="19" t="str">
        <f t="shared" si="40"/>
        <v>ServiceRestore - TEST</v>
      </c>
      <c r="S128" s="11" t="s">
        <v>4598</v>
      </c>
    </row>
    <row r="129" spans="1:19" s="19" customFormat="1" ht="25" customHeight="1" x14ac:dyDescent="0.15">
      <c r="A129" s="19">
        <v>128</v>
      </c>
      <c r="B129" s="13" t="s">
        <v>49</v>
      </c>
      <c r="C129" s="13" t="s">
        <v>56</v>
      </c>
      <c r="D129" s="20" t="str">
        <f>IF(ISERR(FIND("):",C129,1)),C129,MID(C129,FIND("):",C129,1)+2,999))</f>
        <v>Just wondering which are free country to call</v>
      </c>
      <c r="E129" s="14" t="s">
        <v>3478</v>
      </c>
      <c r="F129" s="13" t="s">
        <v>406</v>
      </c>
      <c r="G129" s="10" t="s">
        <v>1730</v>
      </c>
      <c r="H129" s="19" t="str">
        <f>IFERROR(IF(ISBLANK(G129),"",LEFT(G129, FIND(":",G129) - 1)),"")</f>
        <v>BoltOn</v>
      </c>
      <c r="I129" s="19" t="str">
        <f>IFERROR(IF(ISBLANK(G129),"",RIGHT(G129, LEN(G129)-FIND(":",G129) )),"")</f>
        <v>International Call</v>
      </c>
      <c r="K129" s="14" t="s">
        <v>722</v>
      </c>
      <c r="L129" s="19" t="str">
        <f xml:space="preserve"> IF(ISBLANK(K129),C129,K129)</f>
        <v>Just wondering which are &lt;free country to call&gt;</v>
      </c>
      <c r="M129" s="10" t="s">
        <v>3477</v>
      </c>
      <c r="N129" s="26" t="s">
        <v>3477</v>
      </c>
      <c r="O129" s="18" t="str">
        <f t="shared" si="38"/>
        <v>ContractInternationalDetails</v>
      </c>
      <c r="P129" s="18" t="str">
        <f t="shared" ca="1" si="39"/>
        <v>TRAIN</v>
      </c>
      <c r="Q129" s="11" t="s">
        <v>1798</v>
      </c>
      <c r="R129" s="19" t="str">
        <f t="shared" si="40"/>
        <v>ContractInternationalDetails - TEST</v>
      </c>
      <c r="S129" s="10" t="s">
        <v>4598</v>
      </c>
    </row>
    <row r="130" spans="1:19" s="19" customFormat="1" ht="25" customHeight="1" x14ac:dyDescent="0.15">
      <c r="A130" s="19">
        <v>129</v>
      </c>
      <c r="B130" s="31" t="s">
        <v>902</v>
      </c>
      <c r="C130" s="11" t="s">
        <v>1523</v>
      </c>
      <c r="E130" s="11"/>
      <c r="F130" s="11"/>
      <c r="G130" s="11"/>
      <c r="K130" s="11" t="s">
        <v>1583</v>
      </c>
      <c r="L130" s="19" t="str">
        <f>IF(K130="",C130,K130)</f>
        <v>i just paid my phone bill about an hour ago and just wondering when my service will be restored</v>
      </c>
      <c r="M130" s="10" t="s">
        <v>3607</v>
      </c>
      <c r="N130" s="26" t="s">
        <v>3607</v>
      </c>
      <c r="O130" s="18" t="str">
        <f t="shared" si="38"/>
        <v>ServiceRestore</v>
      </c>
      <c r="P130" s="18" t="str">
        <f t="shared" ca="1" si="39"/>
        <v>TRAIN</v>
      </c>
      <c r="Q130" s="11" t="s">
        <v>1799</v>
      </c>
      <c r="R130" s="19" t="str">
        <f t="shared" si="40"/>
        <v>ServiceRestore - TRAIN</v>
      </c>
      <c r="S130" s="11" t="s">
        <v>4598</v>
      </c>
    </row>
    <row r="131" spans="1:19" s="19" customFormat="1" ht="25" customHeight="1" x14ac:dyDescent="0.15">
      <c r="A131" s="19">
        <v>130</v>
      </c>
      <c r="B131" s="13" t="s">
        <v>49</v>
      </c>
      <c r="C131" s="13" t="s">
        <v>57</v>
      </c>
      <c r="D131" s="20" t="str">
        <f>IF(ISERR(FIND("):",C131,1)),C131,MID(C131,FIND("):",C131,1)+2,999))</f>
        <v>My prepaid long expiry will be expire soon, how much at least I shall recharge to keep this mobile number?</v>
      </c>
      <c r="E131" s="14" t="s">
        <v>417</v>
      </c>
      <c r="F131" s="13"/>
      <c r="G131" s="10" t="s">
        <v>720</v>
      </c>
      <c r="H131" s="19" t="str">
        <f>IFERROR(IF(ISBLANK(G131),"",LEFT(G131, FIND(":",G131) - 1)),"")</f>
        <v>ProductType</v>
      </c>
      <c r="I131" s="19" t="str">
        <f>IFERROR(IF(ISBLANK(G131),"",RIGHT(G131, LEN(G131)-FIND(":",G131) )),"")</f>
        <v>Sim</v>
      </c>
      <c r="K131" s="14" t="s">
        <v>723</v>
      </c>
      <c r="L131" s="19" t="str">
        <f xml:space="preserve"> IF(ISBLANK(K131),C131,K131)</f>
        <v>&lt;My prepaid&gt; long expiry will be expire soon, how much at least I shall recharge to keep this mobile number?</v>
      </c>
      <c r="M131" s="10" t="s">
        <v>4744</v>
      </c>
      <c r="N131" s="26" t="s">
        <v>4744</v>
      </c>
      <c r="O131" s="18" t="str">
        <f t="shared" si="38"/>
        <v>SimRecharge</v>
      </c>
      <c r="P131" s="18" t="str">
        <f t="shared" ca="1" si="39"/>
        <v>TRAIN</v>
      </c>
      <c r="Q131" s="11" t="s">
        <v>1798</v>
      </c>
      <c r="R131" s="19" t="str">
        <f t="shared" si="40"/>
        <v>SimRecharge - TEST</v>
      </c>
      <c r="S131" s="10" t="s">
        <v>4598</v>
      </c>
    </row>
    <row r="132" spans="1:19" s="19" customFormat="1" ht="25" customHeight="1" x14ac:dyDescent="0.15">
      <c r="A132" s="19">
        <v>131</v>
      </c>
      <c r="B132" s="11" t="s">
        <v>902</v>
      </c>
      <c r="C132" s="11" t="s">
        <v>1606</v>
      </c>
      <c r="E132" s="11"/>
      <c r="F132" s="11"/>
      <c r="G132" s="11"/>
      <c r="K132" s="11" t="s">
        <v>1606</v>
      </c>
      <c r="L132" s="19" t="str">
        <f>IF(K132="",C132,K132)</f>
        <v>bill is paid please restore my account barred</v>
      </c>
      <c r="M132" s="10" t="s">
        <v>3651</v>
      </c>
      <c r="N132" s="26" t="s">
        <v>3651</v>
      </c>
      <c r="O132" s="18" t="str">
        <f t="shared" si="38"/>
        <v>ServiceRestore</v>
      </c>
      <c r="P132" s="18" t="str">
        <f t="shared" ca="1" si="39"/>
        <v>TRAIN</v>
      </c>
      <c r="Q132" s="11" t="s">
        <v>1799</v>
      </c>
      <c r="R132" s="19" t="str">
        <f t="shared" si="40"/>
        <v>ServiceRestore - TRAIN</v>
      </c>
      <c r="S132" s="10" t="s">
        <v>4598</v>
      </c>
    </row>
    <row r="133" spans="1:19" s="19" customFormat="1" ht="25" customHeight="1" x14ac:dyDescent="0.15">
      <c r="A133" s="19">
        <v>132</v>
      </c>
      <c r="B133" s="13" t="s">
        <v>49</v>
      </c>
      <c r="C133" s="13" t="s">
        <v>58</v>
      </c>
      <c r="D133" s="20" t="str">
        <f>IF(ISERR(FIND("):",C133,1)),C133,MID(C133,FIND("):",C133,1)+2,999))</f>
        <v>Just wanted to know, is my account under any contract as I want to switch network</v>
      </c>
      <c r="E133" s="13"/>
      <c r="F133" s="13"/>
      <c r="G133" s="11"/>
      <c r="H133" s="19" t="str">
        <f>IFERROR(IF(ISBLANK(G133),"",LEFT(G133, FIND(":",G133) - 1)),"")</f>
        <v/>
      </c>
      <c r="I133" s="19" t="str">
        <f>IFERROR(IF(ISBLANK(G133),"",RIGHT(G133, LEN(G133)-FIND(":",G133) )),"")</f>
        <v/>
      </c>
      <c r="K133" s="13" t="s">
        <v>724</v>
      </c>
      <c r="L133" s="19" t="str">
        <f xml:space="preserve"> IF(ISBLANK(K133),C133,K133)</f>
        <v>is my account under any contract</v>
      </c>
      <c r="M133" s="11" t="s">
        <v>724</v>
      </c>
      <c r="N133" s="20" t="s">
        <v>724</v>
      </c>
      <c r="O133" s="18" t="str">
        <f t="shared" si="38"/>
        <v>ContractDetailsRequest</v>
      </c>
      <c r="P133" s="18" t="str">
        <f t="shared" ca="1" si="39"/>
        <v>TRAIN</v>
      </c>
      <c r="Q133" s="11" t="s">
        <v>1799</v>
      </c>
      <c r="R133" s="19" t="str">
        <f t="shared" si="40"/>
        <v>ContractDetailsRequest - TRAIN</v>
      </c>
      <c r="S133" s="10" t="s">
        <v>4598</v>
      </c>
    </row>
    <row r="134" spans="1:19" s="19" customFormat="1" ht="25" customHeight="1" x14ac:dyDescent="0.15">
      <c r="A134" s="19">
        <v>133</v>
      </c>
      <c r="B134" s="11" t="s">
        <v>902</v>
      </c>
      <c r="C134" s="11" t="s">
        <v>1720</v>
      </c>
      <c r="E134" s="11"/>
      <c r="F134" s="11"/>
      <c r="G134" s="11"/>
      <c r="K134" s="11" t="s">
        <v>1664</v>
      </c>
      <c r="L134" s="19" t="str">
        <f>IF(K134="",C134,K134)</f>
        <v>i was wondering if you are able to help me switch my services back on as i know that i'm over due for a payment</v>
      </c>
      <c r="M134" s="10" t="s">
        <v>3619</v>
      </c>
      <c r="N134" s="26" t="s">
        <v>3619</v>
      </c>
      <c r="O134" s="18" t="str">
        <f t="shared" si="38"/>
        <v>ServiceRestore</v>
      </c>
      <c r="P134" s="18" t="str">
        <f t="shared" ca="1" si="39"/>
        <v>TRAIN</v>
      </c>
      <c r="Q134" s="11" t="s">
        <v>1799</v>
      </c>
      <c r="R134" s="19" t="str">
        <f t="shared" si="40"/>
        <v>ServiceRestore - TRAIN</v>
      </c>
      <c r="S134" s="10" t="s">
        <v>4598</v>
      </c>
    </row>
    <row r="135" spans="1:19" s="19" customFormat="1" ht="25" customHeight="1" x14ac:dyDescent="0.15">
      <c r="A135" s="19">
        <v>134</v>
      </c>
      <c r="B135" s="11" t="s">
        <v>902</v>
      </c>
      <c r="C135" s="11" t="s">
        <v>1721</v>
      </c>
      <c r="E135" s="11"/>
      <c r="F135" s="11"/>
      <c r="G135" s="11"/>
      <c r="K135" s="11" t="s">
        <v>1665</v>
      </c>
      <c r="L135" s="19" t="str">
        <f xml:space="preserve"> IF(ISBLANK(K135),C135,K135)</f>
        <v>my internet bill is overdue and i am needing to pay to get it reconnected i am only able to pay $xxx today i am hoping that is enough to get my internet re connected</v>
      </c>
      <c r="M135" s="10" t="s">
        <v>3316</v>
      </c>
      <c r="N135" s="26" t="s">
        <v>3316</v>
      </c>
      <c r="O135" s="18" t="str">
        <f t="shared" si="38"/>
        <v>ServiceRestore</v>
      </c>
      <c r="P135" s="18" t="str">
        <f t="shared" ca="1" si="39"/>
        <v>TRAIN</v>
      </c>
      <c r="Q135" s="11" t="s">
        <v>1799</v>
      </c>
      <c r="R135" s="19" t="str">
        <f t="shared" si="40"/>
        <v>ServiceRestore - TRAIN</v>
      </c>
      <c r="S135" s="10" t="s">
        <v>4598</v>
      </c>
    </row>
    <row r="136" spans="1:19" s="19" customFormat="1" ht="25" customHeight="1" x14ac:dyDescent="0.15">
      <c r="A136" s="19">
        <v>135</v>
      </c>
      <c r="B136" s="13" t="s">
        <v>49</v>
      </c>
      <c r="C136" s="13" t="s">
        <v>59</v>
      </c>
      <c r="D136" s="20" t="str">
        <f>IF(ISERR(FIND("):",C136,1)),C136,MID(C136,FIND("):",C136,1)+2,999))</f>
        <v>Hi I'm just massaging today to see if my plan covers me for my phone screen to be fixed ?</v>
      </c>
      <c r="E136" s="14" t="s">
        <v>3061</v>
      </c>
      <c r="F136" s="13" t="s">
        <v>366</v>
      </c>
      <c r="G136" s="10" t="s">
        <v>725</v>
      </c>
      <c r="H136" s="19" t="str">
        <f>IFERROR(IF(ISBLANK(G136),"",LEFT(G136, FIND(":",G136) - 1)),"")</f>
        <v>ProductType</v>
      </c>
      <c r="I136" s="19" t="str">
        <f>IFERROR(IF(ISBLANK(G136),"",RIGHT(G136, LEN(G136)-FIND(":",G136) )),"")</f>
        <v>Phone; PhoneAspect:Screen</v>
      </c>
      <c r="K136" s="14" t="s">
        <v>773</v>
      </c>
      <c r="L136" s="19" t="str">
        <f>IF(K136="",C136,K136)</f>
        <v>my plan covers me for my &lt;phone screen&gt; to be fixed ?</v>
      </c>
      <c r="M136" s="10" t="s">
        <v>3479</v>
      </c>
      <c r="N136" s="26" t="s">
        <v>3479</v>
      </c>
      <c r="O136" s="18" t="str">
        <f t="shared" si="38"/>
        <v>InsuranceEnquire</v>
      </c>
      <c r="P136" s="18" t="str">
        <f t="shared" ca="1" si="39"/>
        <v>TRAIN</v>
      </c>
      <c r="Q136" s="11" t="s">
        <v>1799</v>
      </c>
      <c r="R136" s="19" t="str">
        <f t="shared" si="40"/>
        <v>InsuranceEnquire - TRAIN</v>
      </c>
      <c r="S136" s="10" t="s">
        <v>4598</v>
      </c>
    </row>
    <row r="137" spans="1:19" s="19" customFormat="1" ht="25" customHeight="1" x14ac:dyDescent="0.15">
      <c r="A137" s="19">
        <v>136</v>
      </c>
      <c r="B137" s="10" t="s">
        <v>902</v>
      </c>
      <c r="C137" s="11" t="s">
        <v>1817</v>
      </c>
      <c r="E137" s="11"/>
      <c r="F137" s="11"/>
      <c r="G137" s="11"/>
      <c r="K137" s="11"/>
      <c r="L137" s="19" t="str">
        <f xml:space="preserve"> IF(ISBLANK(K137),C137,K137)</f>
        <v xml:space="preserve">i have been disconncted a few times now i hope i dont get disconnected this time, i am trying to get help to restore my services i have been restricted and i have been paying my bill, i have a arragement of $xxx a week on this and as you can see i do pay </v>
      </c>
      <c r="M137" s="10" t="s">
        <v>3596</v>
      </c>
      <c r="N137" s="26" t="s">
        <v>3596</v>
      </c>
      <c r="O137" s="18" t="str">
        <f t="shared" si="38"/>
        <v>ServiceRestore</v>
      </c>
      <c r="P137" s="18" t="str">
        <f t="shared" ca="1" si="39"/>
        <v>TRAIN</v>
      </c>
      <c r="Q137" s="11" t="s">
        <v>1799</v>
      </c>
      <c r="R137" s="19" t="str">
        <f t="shared" si="40"/>
        <v>ServiceRestore - TRAIN</v>
      </c>
      <c r="S137" s="10" t="s">
        <v>4598</v>
      </c>
    </row>
    <row r="138" spans="1:19" s="19" customFormat="1" ht="25" customHeight="1" x14ac:dyDescent="0.15">
      <c r="A138" s="19">
        <v>137</v>
      </c>
      <c r="B138" s="13" t="s">
        <v>49</v>
      </c>
      <c r="C138" s="13" t="s">
        <v>60</v>
      </c>
      <c r="D138" s="20" t="str">
        <f>IF(ISERR(FIND("):",C138,1)),C138,MID(C138,FIND("):",C138,1)+2,999))</f>
        <v>Good thanks. I just want to double check that i have roaming, calls and data usage already in my plan for travel in New Zealand?</v>
      </c>
      <c r="E138" s="14" t="s">
        <v>911</v>
      </c>
      <c r="F138" s="13"/>
      <c r="G138" s="10"/>
      <c r="H138" s="19" t="str">
        <f>IFERROR(IF(ISBLANK(G138),"",LEFT(G138, FIND(":",G138) - 1)),"")</f>
        <v/>
      </c>
      <c r="I138" s="19" t="str">
        <f>IFERROR(IF(ISBLANK(G138),"",RIGHT(G138, LEN(G138)-FIND(":",G138) )),"")</f>
        <v/>
      </c>
      <c r="K138" s="14" t="s">
        <v>774</v>
      </c>
      <c r="L138" s="19" t="str">
        <f>IF(K138="",C138,K138)</f>
        <v>I just want to double check that i have roaming, calls and data usage already in my plan for travel in New Zealand?</v>
      </c>
      <c r="M138" s="11" t="s">
        <v>3391</v>
      </c>
      <c r="N138" s="20" t="s">
        <v>3391</v>
      </c>
      <c r="O138" s="18" t="str">
        <f t="shared" si="38"/>
        <v>RoamingInformationRequest</v>
      </c>
      <c r="P138" s="18" t="str">
        <f t="shared" ca="1" si="39"/>
        <v>TEST</v>
      </c>
      <c r="Q138" s="11" t="s">
        <v>1798</v>
      </c>
      <c r="R138" s="19" t="str">
        <f t="shared" si="40"/>
        <v>RoamingInformationRequest - TEST</v>
      </c>
      <c r="S138" s="10" t="s">
        <v>4598</v>
      </c>
    </row>
    <row r="139" spans="1:19" s="19" customFormat="1" ht="25" customHeight="1" x14ac:dyDescent="0.15">
      <c r="A139" s="19">
        <v>138</v>
      </c>
      <c r="B139" s="10" t="s">
        <v>902</v>
      </c>
      <c r="C139" s="11" t="s">
        <v>1826</v>
      </c>
      <c r="E139" s="11"/>
      <c r="F139" s="11"/>
      <c r="G139" s="11"/>
      <c r="K139" s="11"/>
      <c r="L139" s="19" t="str">
        <f xml:space="preserve"> IF(ISBLANK(K139),C139,K139)</f>
        <v>you: i was wondering if u can restore my acc as i have paid the full amount and waiting for hours and hours to get it restored and i need it for work tomorow as i am flying out for work tomorow</v>
      </c>
      <c r="M139" s="10" t="s">
        <v>3618</v>
      </c>
      <c r="N139" s="26" t="s">
        <v>3618</v>
      </c>
      <c r="O139" s="18" t="str">
        <f t="shared" si="38"/>
        <v>ServiceRestore</v>
      </c>
      <c r="P139" s="18" t="str">
        <f t="shared" ca="1" si="39"/>
        <v>TRAIN</v>
      </c>
      <c r="Q139" s="11" t="s">
        <v>1799</v>
      </c>
      <c r="R139" s="19" t="str">
        <f t="shared" si="40"/>
        <v>ServiceRestore - TRAIN</v>
      </c>
      <c r="S139" s="10" t="s">
        <v>4598</v>
      </c>
    </row>
    <row r="140" spans="1:19" s="19" customFormat="1" ht="25" customHeight="1" x14ac:dyDescent="0.15">
      <c r="A140" s="19">
        <v>139</v>
      </c>
      <c r="B140" s="13" t="s">
        <v>49</v>
      </c>
      <c r="C140" s="13" t="s">
        <v>61</v>
      </c>
      <c r="D140" s="20" t="str">
        <f>IF(ISERR(FIND("):",C140,1)),C140,MID(C140,FIND("):",C140,1)+2,999))</f>
        <v>Im just querring ...i purchsed a 10 voucher yesterday</v>
      </c>
      <c r="E140" s="14" t="s">
        <v>417</v>
      </c>
      <c r="F140" s="13"/>
      <c r="G140" s="11"/>
      <c r="H140" s="19" t="str">
        <f>IFERROR(IF(ISBLANK(G140),"",LEFT(G140, FIND(":",G140) - 1)),"")</f>
        <v/>
      </c>
      <c r="I140" s="19" t="str">
        <f>IFERROR(IF(ISBLANK(G140),"",RIGHT(G140, LEN(G140)-FIND(":",G140) )),"")</f>
        <v/>
      </c>
      <c r="K140" s="13"/>
      <c r="L140" s="19" t="str">
        <f>IF(K140="",C140,K140)</f>
        <v>Im just querring ...i purchsed a 10 voucher yesterday</v>
      </c>
      <c r="M140" s="10" t="s">
        <v>4740</v>
      </c>
      <c r="N140" s="26" t="s">
        <v>4740</v>
      </c>
      <c r="O140" s="18" t="str">
        <f t="shared" si="38"/>
        <v>SimRecharge</v>
      </c>
      <c r="P140" s="18" t="str">
        <f t="shared" ca="1" si="39"/>
        <v>TRAIN</v>
      </c>
      <c r="Q140" s="11" t="s">
        <v>1799</v>
      </c>
      <c r="R140" s="19" t="str">
        <f t="shared" si="40"/>
        <v>SimRecharge - TRAIN</v>
      </c>
      <c r="S140" s="10" t="s">
        <v>4598</v>
      </c>
    </row>
    <row r="141" spans="1:19" s="19" customFormat="1" ht="25" customHeight="1" x14ac:dyDescent="0.15">
      <c r="A141" s="19">
        <v>140</v>
      </c>
      <c r="B141" s="13" t="s">
        <v>142</v>
      </c>
      <c r="C141" s="13" t="s">
        <v>143</v>
      </c>
      <c r="D141" s="20" t="str">
        <f>IF(ISERR(FIND("):",C141,1)),C141,MID(C141,FIND("):",C141,1)+2,999))</f>
        <v>Hi hamilton just wondering where is my data?</v>
      </c>
      <c r="E141" s="13"/>
      <c r="F141" s="13"/>
      <c r="G141" s="10" t="s">
        <v>388</v>
      </c>
      <c r="H141" s="19" t="str">
        <f>IFERROR(IF(ISBLANK(G141),"",LEFT(G141, FIND(":",G141) - 1)),"")</f>
        <v>ProductType</v>
      </c>
      <c r="I141" s="19" t="str">
        <f>IFERROR(IF(ISBLANK(G141),"",RIGHT(G141, LEN(G141)-FIND(":",G141) )),"")</f>
        <v>Data</v>
      </c>
      <c r="K141" s="14" t="s">
        <v>812</v>
      </c>
      <c r="L141" s="19" t="str">
        <f>IF(K141="",C141,K141)</f>
        <v>just wondering where is my &lt;data&gt;?</v>
      </c>
      <c r="M141" s="11" t="s">
        <v>1198</v>
      </c>
      <c r="N141" s="28" t="s">
        <v>1198</v>
      </c>
      <c r="O141" s="18" t="str">
        <f t="shared" si="38"/>
        <v>DataDetailsRequest</v>
      </c>
      <c r="P141" s="18" t="str">
        <f t="shared" ca="1" si="39"/>
        <v>TEST</v>
      </c>
      <c r="Q141" s="11" t="s">
        <v>1798</v>
      </c>
      <c r="R141" s="19" t="str">
        <f t="shared" si="40"/>
        <v>DataDetailsRequest - TEST</v>
      </c>
      <c r="S141" s="10" t="s">
        <v>4598</v>
      </c>
    </row>
    <row r="142" spans="1:19" s="19" customFormat="1" ht="25" customHeight="1" x14ac:dyDescent="0.15">
      <c r="A142" s="19">
        <v>141</v>
      </c>
      <c r="B142" s="11" t="s">
        <v>978</v>
      </c>
      <c r="C142" s="11" t="s">
        <v>1362</v>
      </c>
      <c r="E142" s="11"/>
      <c r="F142" s="11"/>
      <c r="G142" s="11"/>
      <c r="K142" s="11"/>
      <c r="L142" s="19" t="str">
        <f>IF(K142="",C142,K142)</f>
        <v>new 24 month package with new phone samsung s8plus</v>
      </c>
      <c r="M142" s="11" t="s">
        <v>1362</v>
      </c>
      <c r="N142" s="20" t="s">
        <v>1362</v>
      </c>
      <c r="O142" s="18" t="str">
        <f t="shared" si="38"/>
        <v>SalesEnquire</v>
      </c>
      <c r="P142" s="18" t="str">
        <f t="shared" ca="1" si="39"/>
        <v>TRAIN</v>
      </c>
      <c r="Q142" s="11" t="s">
        <v>1799</v>
      </c>
      <c r="R142" s="19" t="str">
        <f t="shared" si="40"/>
        <v>SalesEnquire - TRAIN</v>
      </c>
      <c r="S142" s="11" t="s">
        <v>4598</v>
      </c>
    </row>
    <row r="143" spans="1:19" s="19" customFormat="1" ht="25" customHeight="1" x14ac:dyDescent="0.15">
      <c r="A143" s="19">
        <v>142</v>
      </c>
      <c r="B143" s="11" t="s">
        <v>234</v>
      </c>
      <c r="C143" s="11" t="s">
        <v>1363</v>
      </c>
      <c r="E143" s="11"/>
      <c r="F143" s="11"/>
      <c r="G143" s="11"/>
      <c r="K143" s="11"/>
      <c r="L143" s="19" t="str">
        <f xml:space="preserve"> IF(ISBLANK(K143),C143,K143)</f>
        <v>i'd like to disconnect a service at an address</v>
      </c>
      <c r="M143" s="11" t="s">
        <v>1363</v>
      </c>
      <c r="N143" s="20" t="s">
        <v>1363</v>
      </c>
      <c r="O143" s="18" t="str">
        <f t="shared" si="38"/>
        <v>ContractCancel</v>
      </c>
      <c r="P143" s="18" t="str">
        <f t="shared" ca="1" si="39"/>
        <v>TRAIN</v>
      </c>
      <c r="Q143" s="11" t="s">
        <v>1799</v>
      </c>
      <c r="R143" s="19" t="str">
        <f t="shared" si="40"/>
        <v>ContractCancel - TRAIN</v>
      </c>
      <c r="S143" s="11" t="s">
        <v>4598</v>
      </c>
    </row>
    <row r="144" spans="1:19" s="19" customFormat="1" ht="25" customHeight="1" x14ac:dyDescent="0.15">
      <c r="A144" s="19">
        <v>143</v>
      </c>
      <c r="B144" s="13" t="s">
        <v>49</v>
      </c>
      <c r="C144" s="13" t="s">
        <v>63</v>
      </c>
      <c r="D144" s="20" t="str">
        <f>IF(ISERR(FIND("):",C144,1)),C144,MID(C144,FIND("):",C144,1)+2,999))</f>
        <v>I've got a question about my sim plan</v>
      </c>
      <c r="E144" s="13"/>
      <c r="F144" s="13"/>
      <c r="G144" s="10" t="s">
        <v>720</v>
      </c>
      <c r="H144" s="19" t="str">
        <f>IFERROR(IF(ISBLANK(G144),"",LEFT(G144, FIND(":",G144) - 1)),"")</f>
        <v>ProductType</v>
      </c>
      <c r="I144" s="19" t="str">
        <f>IFERROR(IF(ISBLANK(G144),"",RIGHT(G144, LEN(G144)-FIND(":",G144) )),"")</f>
        <v>Sim</v>
      </c>
      <c r="K144" s="14" t="s">
        <v>776</v>
      </c>
      <c r="L144" s="19" t="str">
        <f>IF(K144="",C144,K144)</f>
        <v>I've got a question about my &lt;sim plan&gt;</v>
      </c>
      <c r="M144" s="10" t="s">
        <v>3577</v>
      </c>
      <c r="N144" s="26" t="s">
        <v>3577</v>
      </c>
      <c r="O144" s="18" t="str">
        <f t="shared" si="38"/>
        <v>ContractDetailsRequest</v>
      </c>
      <c r="P144" s="18" t="str">
        <f t="shared" ca="1" si="39"/>
        <v>TEST</v>
      </c>
      <c r="Q144" s="11" t="s">
        <v>1799</v>
      </c>
      <c r="R144" s="19" t="str">
        <f t="shared" si="40"/>
        <v>ContractDetailsRequest - TRAIN</v>
      </c>
      <c r="S144" s="10" t="s">
        <v>4598</v>
      </c>
    </row>
    <row r="145" spans="1:19" s="19" customFormat="1" ht="25" customHeight="1" x14ac:dyDescent="0.15">
      <c r="A145" s="19">
        <v>144</v>
      </c>
      <c r="B145" s="13" t="s">
        <v>49</v>
      </c>
      <c r="C145" s="13" t="s">
        <v>64</v>
      </c>
      <c r="D145" s="20" t="str">
        <f>IF(ISERR(FIND("):",C145,1)),C145,MID(C145,FIND("):",C145,1)+2,999))</f>
        <v>How can I check the balance of my prepaid SIM card?</v>
      </c>
      <c r="E145" s="14" t="s">
        <v>1750</v>
      </c>
      <c r="F145" s="13"/>
      <c r="G145" s="11"/>
      <c r="H145" s="19" t="str">
        <f>IFERROR(IF(ISBLANK(G145),"",LEFT(G145, FIND(":",G145) - 1)),"")</f>
        <v/>
      </c>
      <c r="I145" s="19" t="str">
        <f>IFERROR(IF(ISBLANK(G145),"",RIGHT(G145, LEN(G145)-FIND(":",G145) )),"")</f>
        <v/>
      </c>
      <c r="K145" s="13"/>
      <c r="L145" s="19" t="str">
        <f xml:space="preserve"> IF(ISBLANK(K145),C145,K145)</f>
        <v>How can I check the balance of my prepaid SIM card?</v>
      </c>
      <c r="M145" s="11" t="s">
        <v>64</v>
      </c>
      <c r="N145" s="26" t="s">
        <v>3577</v>
      </c>
      <c r="O145" s="18" t="str">
        <f t="shared" si="38"/>
        <v>CreditCheck</v>
      </c>
      <c r="P145" s="18" t="str">
        <f t="shared" ca="1" si="39"/>
        <v>TEST</v>
      </c>
      <c r="Q145" s="11" t="s">
        <v>1798</v>
      </c>
      <c r="R145" s="19" t="str">
        <f t="shared" si="40"/>
        <v>CreditCheck - TEST</v>
      </c>
      <c r="S145" s="10" t="s">
        <v>4598</v>
      </c>
    </row>
    <row r="146" spans="1:19" s="19" customFormat="1" ht="25" customHeight="1" x14ac:dyDescent="0.15">
      <c r="A146" s="19">
        <v>145</v>
      </c>
      <c r="B146" s="11" t="s">
        <v>952</v>
      </c>
      <c r="C146" s="11" t="s">
        <v>4888</v>
      </c>
      <c r="E146" s="11"/>
      <c r="F146" s="11"/>
      <c r="G146" s="11"/>
      <c r="K146" s="11"/>
      <c r="L146" s="19" t="str">
        <f>IF(K146="",C146,K146)</f>
        <v>i'm trying to activate a  sim and it won't work</v>
      </c>
      <c r="M146" s="10" t="s">
        <v>4889</v>
      </c>
      <c r="N146" s="26" t="s">
        <v>4889</v>
      </c>
      <c r="O146" s="18" t="str">
        <f t="shared" si="38"/>
        <v>SimActivate</v>
      </c>
      <c r="P146" s="18" t="str">
        <f t="shared" ca="1" si="39"/>
        <v>TRAIN</v>
      </c>
      <c r="Q146" s="11" t="s">
        <v>1799</v>
      </c>
      <c r="R146" s="19" t="str">
        <f t="shared" si="40"/>
        <v>SimActivate - TRAIN</v>
      </c>
      <c r="S146" s="11" t="s">
        <v>4598</v>
      </c>
    </row>
    <row r="147" spans="1:19" s="19" customFormat="1" ht="25" customHeight="1" x14ac:dyDescent="0.15">
      <c r="A147" s="19">
        <v>146</v>
      </c>
      <c r="B147" s="13" t="s">
        <v>49</v>
      </c>
      <c r="C147" s="13" t="s">
        <v>65</v>
      </c>
      <c r="D147" s="20" t="str">
        <f>IF(ISERR(FIND("):",C147,1)),C147,MID(C147,FIND("):",C147,1)+2,999))</f>
        <v>Hi, i ordered a travel pack today but haven’t received a confirmation email.</v>
      </c>
      <c r="E147" s="13" t="s">
        <v>735</v>
      </c>
      <c r="F147" s="13"/>
      <c r="G147" s="10" t="s">
        <v>3198</v>
      </c>
      <c r="H147" s="19" t="str">
        <f>IFERROR(IF(ISBLANK(G147),"",LEFT(G147, FIND(":",G147) - 1)),"")</f>
        <v>ProductType</v>
      </c>
      <c r="I147" s="19" t="str">
        <f>IFERROR(IF(ISBLANK(G147),"",RIGHT(G147, LEN(G147)-FIND(":",G147) )),"")</f>
        <v>BoltOn</v>
      </c>
      <c r="J147" s="21" t="s">
        <v>1268</v>
      </c>
      <c r="K147" s="13"/>
      <c r="L147" s="19" t="str">
        <f xml:space="preserve"> IF(ISBLANK(K147),C147,K147)</f>
        <v>Hi, i ordered a travel pack today but haven’t received a confirmation email.</v>
      </c>
      <c r="M147" s="11" t="s">
        <v>2652</v>
      </c>
      <c r="N147" s="20" t="s">
        <v>2773</v>
      </c>
      <c r="O147" s="18" t="str">
        <f t="shared" si="38"/>
        <v>OrderEnquire</v>
      </c>
      <c r="P147" s="18" t="str">
        <f t="shared" ca="1" si="39"/>
        <v>TRAIN</v>
      </c>
      <c r="Q147" s="11" t="s">
        <v>1799</v>
      </c>
      <c r="R147" s="19" t="str">
        <f t="shared" si="40"/>
        <v>OrderEnquire - TRAIN</v>
      </c>
      <c r="S147" s="10" t="s">
        <v>4598</v>
      </c>
    </row>
    <row r="148" spans="1:19" s="19" customFormat="1" ht="25" customHeight="1" x14ac:dyDescent="0.15">
      <c r="A148" s="19">
        <v>147</v>
      </c>
      <c r="B148" s="11" t="s">
        <v>978</v>
      </c>
      <c r="C148" s="11" t="s">
        <v>1364</v>
      </c>
      <c r="E148" s="11"/>
      <c r="F148" s="11"/>
      <c r="G148" s="11"/>
      <c r="K148" s="11"/>
      <c r="L148" s="19" t="str">
        <f>IF(K148="",C148,K148)</f>
        <v>i am looking for iphone 6s plus phone plan @ $55/month</v>
      </c>
      <c r="M148" s="11" t="s">
        <v>1364</v>
      </c>
      <c r="N148" s="20" t="s">
        <v>1364</v>
      </c>
      <c r="O148" s="18" t="str">
        <f t="shared" si="38"/>
        <v>SalesEnquire</v>
      </c>
      <c r="P148" s="18" t="str">
        <f t="shared" ca="1" si="39"/>
        <v>TRAIN</v>
      </c>
      <c r="Q148" s="11" t="s">
        <v>1799</v>
      </c>
      <c r="R148" s="19" t="str">
        <f t="shared" si="40"/>
        <v>SalesEnquire - TRAIN</v>
      </c>
      <c r="S148" s="11" t="s">
        <v>4598</v>
      </c>
    </row>
    <row r="149" spans="1:19" s="19" customFormat="1" ht="25" customHeight="1" x14ac:dyDescent="0.15">
      <c r="A149" s="19">
        <v>148</v>
      </c>
      <c r="B149" s="13" t="s">
        <v>123</v>
      </c>
      <c r="C149" s="13" t="s">
        <v>124</v>
      </c>
      <c r="D149" s="20" t="str">
        <f>IF(ISERR(FIND("):",C149,1)),C149,MID(C149,FIND("):",C149,1)+2,999))</f>
        <v>Hi, just wanting to find out how long my phone contract is for. I have a sim only contract but it wont let me view it online</v>
      </c>
      <c r="E149" s="14" t="s">
        <v>123</v>
      </c>
      <c r="F149" s="13"/>
      <c r="G149" s="10" t="s">
        <v>730</v>
      </c>
      <c r="H149" s="19" t="str">
        <f>IFERROR(IF(ISBLANK(G149),"",LEFT(G149, FIND(":",G149) - 1)),"")</f>
        <v>ProductType</v>
      </c>
      <c r="I149" s="19" t="str">
        <f>IFERROR(IF(ISBLANK(G149),"",RIGHT(G149, LEN(G149)-FIND(":",G149) )),"")</f>
        <v>Phone</v>
      </c>
      <c r="K149" s="14" t="s">
        <v>798</v>
      </c>
      <c r="L149" s="19" t="str">
        <f xml:space="preserve"> IF(ISBLANK(K149),C149,K149)</f>
        <v xml:space="preserve">just wanting to find out how long my &lt;phone&gt; contract is for. </v>
      </c>
      <c r="M149" s="11" t="s">
        <v>1197</v>
      </c>
      <c r="N149" s="20" t="s">
        <v>2774</v>
      </c>
      <c r="O149" s="18" t="str">
        <f t="shared" si="38"/>
        <v>ContractExpiryRequest</v>
      </c>
      <c r="P149" s="18" t="str">
        <f t="shared" ca="1" si="39"/>
        <v>TRAIN</v>
      </c>
      <c r="Q149" s="11" t="s">
        <v>1799</v>
      </c>
      <c r="R149" s="19" t="str">
        <f t="shared" si="40"/>
        <v>ContractExpiryRequest - TRAIN</v>
      </c>
      <c r="S149" s="10" t="s">
        <v>4598</v>
      </c>
    </row>
    <row r="150" spans="1:19" s="19" customFormat="1" ht="25" customHeight="1" x14ac:dyDescent="0.15">
      <c r="A150" s="19">
        <v>149</v>
      </c>
      <c r="B150" s="11" t="s">
        <v>1368</v>
      </c>
      <c r="C150" s="11" t="s">
        <v>1365</v>
      </c>
      <c r="E150" s="11"/>
      <c r="F150" s="11"/>
      <c r="G150" s="11"/>
      <c r="K150" s="11" t="s">
        <v>1389</v>
      </c>
      <c r="L150" s="19" t="str">
        <f>IF(K150="",C150,K150)</f>
        <v>can you please break down my bill for me</v>
      </c>
      <c r="M150" s="11" t="s">
        <v>3652</v>
      </c>
      <c r="N150" s="20" t="s">
        <v>3652</v>
      </c>
      <c r="O150" s="18" t="str">
        <f t="shared" si="38"/>
        <v>BillExplain</v>
      </c>
      <c r="P150" s="18" t="str">
        <f t="shared" ca="1" si="39"/>
        <v>TRAIN</v>
      </c>
      <c r="Q150" s="11" t="s">
        <v>1799</v>
      </c>
      <c r="R150" s="19" t="str">
        <f t="shared" si="40"/>
        <v>BillExplain - TRAIN</v>
      </c>
      <c r="S150" s="11" t="s">
        <v>4598</v>
      </c>
    </row>
    <row r="151" spans="1:19" s="19" customFormat="1" ht="25" customHeight="1" x14ac:dyDescent="0.15">
      <c r="A151" s="19">
        <v>150</v>
      </c>
      <c r="B151" s="13" t="s">
        <v>123</v>
      </c>
      <c r="C151" s="13" t="s">
        <v>125</v>
      </c>
      <c r="D151" s="20" t="str">
        <f>IF(ISERR(FIND("):",C151,1)),C151,MID(C151,FIND("):",C151,1)+2,999))</f>
        <v>Thanks very much. Also would you be able to tel me when I am eligible to upgrade my phone. I asked the other day but I forgot to write it down so now I can’t remember</v>
      </c>
      <c r="E151" s="14" t="s">
        <v>81</v>
      </c>
      <c r="F151" s="13"/>
      <c r="G151" s="10" t="s">
        <v>730</v>
      </c>
      <c r="H151" s="19" t="str">
        <f>IFERROR(IF(ISBLANK(G151),"",LEFT(G151, FIND(":",G151) - 1)),"")</f>
        <v>ProductType</v>
      </c>
      <c r="I151" s="19" t="str">
        <f>IFERROR(IF(ISBLANK(G151),"",RIGHT(G151, LEN(G151)-FIND(":",G151) )),"")</f>
        <v>Phone</v>
      </c>
      <c r="K151" s="14" t="s">
        <v>799</v>
      </c>
      <c r="L151" s="19" t="str">
        <f xml:space="preserve"> IF(ISBLANK(K151),C151,K151)</f>
        <v xml:space="preserve">Also would you be able to tel me when I am eligible to upgrade my &lt;phone&gt;. </v>
      </c>
      <c r="M151" s="11" t="s">
        <v>2653</v>
      </c>
      <c r="N151" s="20" t="s">
        <v>2775</v>
      </c>
      <c r="O151" s="18" t="str">
        <f t="shared" si="38"/>
        <v>ContractUpgrade</v>
      </c>
      <c r="P151" s="18" t="str">
        <f t="shared" ca="1" si="39"/>
        <v>TEST</v>
      </c>
      <c r="Q151" s="11" t="s">
        <v>1799</v>
      </c>
      <c r="R151" s="19" t="str">
        <f t="shared" si="40"/>
        <v>ContractUpgrade - TRAIN</v>
      </c>
      <c r="S151" s="10" t="s">
        <v>4598</v>
      </c>
    </row>
    <row r="152" spans="1:19" s="19" customFormat="1" ht="25" customHeight="1" x14ac:dyDescent="0.15">
      <c r="A152" s="19">
        <v>151</v>
      </c>
      <c r="B152" s="11" t="s">
        <v>978</v>
      </c>
      <c r="C152" s="11" t="s">
        <v>4890</v>
      </c>
      <c r="E152" s="11"/>
      <c r="F152" s="11"/>
      <c r="G152" s="11"/>
      <c r="K152" s="11" t="s">
        <v>4891</v>
      </c>
      <c r="L152" s="19" t="str">
        <f>IF(K152="",C152,K152)</f>
        <v>i am an  tv customer and i want to order a ppv boxing fight that is on tomorrow.</v>
      </c>
      <c r="M152" s="11" t="s">
        <v>4891</v>
      </c>
      <c r="N152" s="20" t="s">
        <v>4891</v>
      </c>
      <c r="O152" s="18" t="str">
        <f t="shared" si="38"/>
        <v>SalesEnquire</v>
      </c>
      <c r="P152" s="18" t="str">
        <f t="shared" ca="1" si="39"/>
        <v>TRAIN</v>
      </c>
      <c r="Q152" s="11" t="s">
        <v>1799</v>
      </c>
      <c r="R152" s="19" t="str">
        <f t="shared" si="40"/>
        <v>SalesEnquire - TRAIN</v>
      </c>
      <c r="S152" s="11" t="s">
        <v>4598</v>
      </c>
    </row>
    <row r="153" spans="1:19" s="19" customFormat="1" ht="25" customHeight="1" x14ac:dyDescent="0.15">
      <c r="A153" s="19">
        <v>152</v>
      </c>
      <c r="B153" s="13" t="s">
        <v>123</v>
      </c>
      <c r="C153" s="13" t="s">
        <v>127</v>
      </c>
      <c r="D153" s="20" t="str">
        <f>IF(ISERR(FIND("):",C153,1)),C153,MID(C153,FIND("):",C153,1)+2,999))</f>
        <v>Hey , just wondering when my plan finishes &amp; when it does will I be able to upgrade my phone</v>
      </c>
      <c r="E153" s="14" t="s">
        <v>81</v>
      </c>
      <c r="F153" s="13"/>
      <c r="G153" s="10" t="s">
        <v>730</v>
      </c>
      <c r="H153" s="19" t="str">
        <f>IFERROR(IF(ISBLANK(G153),"",LEFT(G153, FIND(":",G153) - 1)),"")</f>
        <v>ProductType</v>
      </c>
      <c r="I153" s="19" t="str">
        <f>IFERROR(IF(ISBLANK(G153),"",RIGHT(G153, LEN(G153)-FIND(":",G153) )),"")</f>
        <v>Phone</v>
      </c>
      <c r="K153" s="14" t="s">
        <v>801</v>
      </c>
      <c r="L153" s="19" t="str">
        <f xml:space="preserve"> IF(ISBLANK(K153),C153,K153)</f>
        <v>just wondering when my plan finishes &amp; when it does will I be able to upgrade my &lt;phone&gt;</v>
      </c>
      <c r="M153" s="10" t="s">
        <v>3963</v>
      </c>
      <c r="N153" s="26" t="s">
        <v>3963</v>
      </c>
      <c r="O153" s="18" t="str">
        <f t="shared" si="38"/>
        <v>ContractUpgrade</v>
      </c>
      <c r="P153" s="18" t="str">
        <f t="shared" ca="1" si="39"/>
        <v>TRAIN</v>
      </c>
      <c r="Q153" s="11" t="s">
        <v>1799</v>
      </c>
      <c r="R153" s="19" t="str">
        <f t="shared" si="40"/>
        <v>ContractUpgrade - TRAIN</v>
      </c>
      <c r="S153" s="10" t="s">
        <v>4598</v>
      </c>
    </row>
    <row r="154" spans="1:19" s="19" customFormat="1" ht="25" customHeight="1" x14ac:dyDescent="0.15">
      <c r="A154" s="19">
        <v>153</v>
      </c>
      <c r="B154" s="11" t="s">
        <v>952</v>
      </c>
      <c r="C154" s="11" t="s">
        <v>1366</v>
      </c>
      <c r="E154" s="11"/>
      <c r="F154" s="11"/>
      <c r="G154" s="11"/>
      <c r="K154" s="11"/>
      <c r="L154" s="19" t="str">
        <f>IF(K154="",C154,K154)</f>
        <v>i'm trying to activate my nes sim card but it's locked</v>
      </c>
      <c r="M154" s="11" t="s">
        <v>1366</v>
      </c>
      <c r="N154" s="20" t="s">
        <v>1366</v>
      </c>
      <c r="O154" s="18" t="str">
        <f t="shared" si="38"/>
        <v>SimActivate</v>
      </c>
      <c r="P154" s="18" t="str">
        <f t="shared" ca="1" si="39"/>
        <v>TRAIN</v>
      </c>
      <c r="Q154" s="11" t="s">
        <v>1799</v>
      </c>
      <c r="R154" s="19" t="str">
        <f t="shared" si="40"/>
        <v>SimActivate - TRAIN</v>
      </c>
      <c r="S154" s="11" t="s">
        <v>4598</v>
      </c>
    </row>
    <row r="155" spans="1:19" s="19" customFormat="1" ht="25" customHeight="1" x14ac:dyDescent="0.15">
      <c r="A155" s="19">
        <v>154</v>
      </c>
      <c r="B155" s="13" t="s">
        <v>123</v>
      </c>
      <c r="C155" s="13" t="s">
        <v>128</v>
      </c>
      <c r="D155" s="20" t="str">
        <f>IF(ISERR(FIND("):",C155,1)),C155,MID(C155,FIND("):",C155,1)+2,999))</f>
        <v>Hey just seeing how long I have left of my contract or until I can upgrade my phone</v>
      </c>
      <c r="E155" s="14"/>
      <c r="F155" s="13"/>
      <c r="G155" s="10" t="s">
        <v>730</v>
      </c>
      <c r="H155" s="19" t="str">
        <f>IFERROR(IF(ISBLANK(G155),"",LEFT(G155, FIND(":",G155) - 1)),"")</f>
        <v>ProductType</v>
      </c>
      <c r="I155" s="19" t="str">
        <f>IFERROR(IF(ISBLANK(G155),"",RIGHT(G155, LEN(G155)-FIND(":",G155) )),"")</f>
        <v>Phone</v>
      </c>
      <c r="K155" s="14" t="s">
        <v>1288</v>
      </c>
      <c r="L155" s="19" t="str">
        <f xml:space="preserve"> IF(ISBLANK(K155),C155,K155)</f>
        <v>just seeing how long I have left of my contract or until I can upgrade my &lt;phone&gt;</v>
      </c>
      <c r="M155" s="10" t="s">
        <v>4752</v>
      </c>
      <c r="N155" s="26" t="s">
        <v>4752</v>
      </c>
      <c r="O155" s="18" t="str">
        <f t="shared" si="38"/>
        <v>ContractExpiryRequest</v>
      </c>
      <c r="P155" s="18" t="str">
        <f t="shared" ca="1" si="39"/>
        <v>TRAIN</v>
      </c>
      <c r="Q155" s="11" t="s">
        <v>1799</v>
      </c>
      <c r="R155" s="19" t="str">
        <f t="shared" si="40"/>
        <v>ContractExpiryRequest - TRAIN</v>
      </c>
      <c r="S155" s="10" t="s">
        <v>4598</v>
      </c>
    </row>
    <row r="156" spans="1:19" s="19" customFormat="1" ht="25" customHeight="1" x14ac:dyDescent="0.15">
      <c r="A156" s="19">
        <v>155</v>
      </c>
      <c r="B156" s="11" t="s">
        <v>1161</v>
      </c>
      <c r="C156" s="11" t="s">
        <v>1367</v>
      </c>
      <c r="E156" s="10"/>
      <c r="F156" s="11"/>
      <c r="G156" s="11"/>
      <c r="K156" s="11"/>
      <c r="L156" s="19" t="str">
        <f>IF(K156="",C156,K156)</f>
        <v>my home internet deadly slow</v>
      </c>
      <c r="M156" s="11" t="s">
        <v>1367</v>
      </c>
      <c r="N156" s="20" t="s">
        <v>1367</v>
      </c>
      <c r="O156" s="18" t="str">
        <f t="shared" si="38"/>
        <v>InternetAccess</v>
      </c>
      <c r="P156" s="18" t="str">
        <f t="shared" ca="1" si="39"/>
        <v>TRAIN</v>
      </c>
      <c r="Q156" s="11" t="s">
        <v>1799</v>
      </c>
      <c r="R156" s="19" t="str">
        <f t="shared" si="40"/>
        <v>InternetAccess - TRAIN</v>
      </c>
      <c r="S156" s="11" t="s">
        <v>4598</v>
      </c>
    </row>
    <row r="157" spans="1:19" s="19" customFormat="1" ht="25" customHeight="1" x14ac:dyDescent="0.15">
      <c r="A157" s="19">
        <v>156</v>
      </c>
      <c r="B157" s="13" t="s">
        <v>123</v>
      </c>
      <c r="C157" s="13" t="s">
        <v>129</v>
      </c>
      <c r="D157" s="20" t="str">
        <f>IF(ISERR(FIND("):",C157,1)),C157,MID(C157,FIND("):",C157,1)+2,999))</f>
        <v>I would like to know when my plan would end</v>
      </c>
      <c r="E157" s="14" t="s">
        <v>123</v>
      </c>
      <c r="F157" s="13"/>
      <c r="G157" s="11"/>
      <c r="H157" s="19" t="str">
        <f>IFERROR(IF(ISBLANK(G157),"",LEFT(G157, FIND(":",G157) - 1)),"")</f>
        <v/>
      </c>
      <c r="I157" s="19" t="str">
        <f>IFERROR(IF(ISBLANK(G157),"",RIGHT(G157, LEN(G157)-FIND(":",G157) )),"")</f>
        <v/>
      </c>
      <c r="K157" s="13" t="s">
        <v>129</v>
      </c>
      <c r="L157" s="19" t="str">
        <f xml:space="preserve"> IF(ISBLANK(K157),C157,K157)</f>
        <v>I would like to know when my plan would end</v>
      </c>
      <c r="M157" s="11" t="s">
        <v>129</v>
      </c>
      <c r="N157" s="20" t="s">
        <v>129</v>
      </c>
      <c r="O157" s="18" t="str">
        <f t="shared" ref="O157:O219" si="41">IF(E157="",B157,E157)</f>
        <v>ContractExpiryRequest</v>
      </c>
      <c r="P157" s="18" t="str">
        <f t="shared" ref="P157:P219" ca="1" si="42">IF(RAND()&gt;0.2,"TRAIN", "TEST")</f>
        <v>TRAIN</v>
      </c>
      <c r="Q157" s="11" t="s">
        <v>1799</v>
      </c>
      <c r="R157" s="19" t="str">
        <f t="shared" ref="R157:R219" si="43">O157 &amp; " - " &amp; Q157</f>
        <v>ContractExpiryRequest - TRAIN</v>
      </c>
      <c r="S157" s="10" t="s">
        <v>4598</v>
      </c>
    </row>
    <row r="158" spans="1:19" s="19" customFormat="1" ht="25" customHeight="1" x14ac:dyDescent="0.15">
      <c r="A158" s="19">
        <v>157</v>
      </c>
      <c r="B158" s="10" t="s">
        <v>902</v>
      </c>
      <c r="C158" s="11" t="s">
        <v>1872</v>
      </c>
      <c r="E158" s="11"/>
      <c r="F158" s="11"/>
      <c r="G158" s="11"/>
      <c r="K158" s="11"/>
      <c r="L158" s="19" t="str">
        <f>IF(K158="",C158,K158)</f>
        <v>i have a baring on my account and i home school my children. i need the baring lifted off my account please as i wasn't aware it needed to be paid. i can pay this account wednesday.</v>
      </c>
      <c r="M158" s="10" t="s">
        <v>3595</v>
      </c>
      <c r="N158" s="26" t="s">
        <v>3595</v>
      </c>
      <c r="O158" s="18" t="str">
        <f t="shared" si="41"/>
        <v>ServiceRestore</v>
      </c>
      <c r="P158" s="18" t="str">
        <f t="shared" ca="1" si="42"/>
        <v>TRAIN</v>
      </c>
      <c r="Q158" s="11" t="s">
        <v>1799</v>
      </c>
      <c r="R158" s="19" t="str">
        <f t="shared" si="43"/>
        <v>ServiceRestore - TRAIN</v>
      </c>
      <c r="S158" s="10" t="s">
        <v>4598</v>
      </c>
    </row>
    <row r="159" spans="1:19" s="19" customFormat="1" ht="25" customHeight="1" x14ac:dyDescent="0.15">
      <c r="A159" s="19">
        <v>158</v>
      </c>
      <c r="B159" s="13" t="s">
        <v>123</v>
      </c>
      <c r="C159" s="13" t="s">
        <v>130</v>
      </c>
      <c r="D159" s="20" t="str">
        <f>IF(ISERR(FIND("):",C159,1)),C159,MID(C159,FIND("):",C159,1)+2,999))</f>
        <v>I wanted to know the expiry date on my wireless broadband contract</v>
      </c>
      <c r="E159" s="14" t="s">
        <v>123</v>
      </c>
      <c r="F159" s="13"/>
      <c r="G159" s="10" t="s">
        <v>384</v>
      </c>
      <c r="H159" s="19" t="str">
        <f>IFERROR(IF(ISBLANK(G159),"",LEFT(G159, FIND(":",G159) - 1)),"")</f>
        <v>ServiceType</v>
      </c>
      <c r="I159" s="19" t="str">
        <f>IFERROR(IF(ISBLANK(G159),"",RIGHT(G159, LEN(G159)-FIND(":",G159) )),"")</f>
        <v>Internet</v>
      </c>
      <c r="K159" s="14" t="s">
        <v>802</v>
      </c>
      <c r="L159" s="19" t="str">
        <f xml:space="preserve"> IF(ISBLANK(K159),C159,K159)</f>
        <v>I wanted to know the expiry date on my wireless &lt;broadband&gt; contract</v>
      </c>
      <c r="M159" s="11" t="s">
        <v>130</v>
      </c>
      <c r="N159" s="20" t="s">
        <v>130</v>
      </c>
      <c r="O159" s="18" t="str">
        <f t="shared" si="41"/>
        <v>ContractExpiryRequest</v>
      </c>
      <c r="P159" s="18" t="str">
        <f t="shared" ca="1" si="42"/>
        <v>TRAIN</v>
      </c>
      <c r="Q159" s="11" t="s">
        <v>1799</v>
      </c>
      <c r="R159" s="19" t="str">
        <f t="shared" si="43"/>
        <v>ContractExpiryRequest - TRAIN</v>
      </c>
      <c r="S159" s="10" t="s">
        <v>4598</v>
      </c>
    </row>
    <row r="160" spans="1:19" s="19" customFormat="1" ht="25" customHeight="1" x14ac:dyDescent="0.15">
      <c r="A160" s="19">
        <v>159</v>
      </c>
      <c r="B160" s="11" t="s">
        <v>902</v>
      </c>
      <c r="C160" s="11" t="s">
        <v>1896</v>
      </c>
      <c r="E160" s="11"/>
      <c r="F160" s="11"/>
      <c r="G160" s="11"/>
      <c r="K160" s="11"/>
      <c r="L160" s="19" t="str">
        <f>IF(K160="",C160,K160)</f>
        <v>can i please have my mobile re connected so i can pay my bill please</v>
      </c>
      <c r="M160" s="10" t="s">
        <v>3653</v>
      </c>
      <c r="N160" s="26" t="s">
        <v>3653</v>
      </c>
      <c r="O160" s="18" t="str">
        <f t="shared" si="41"/>
        <v>ServiceRestore</v>
      </c>
      <c r="P160" s="18" t="str">
        <f t="shared" ca="1" si="42"/>
        <v>TRAIN</v>
      </c>
      <c r="Q160" s="11" t="s">
        <v>1799</v>
      </c>
      <c r="R160" s="19" t="str">
        <f t="shared" si="43"/>
        <v>ServiceRestore - TRAIN</v>
      </c>
      <c r="S160" s="10" t="s">
        <v>4598</v>
      </c>
    </row>
    <row r="161" spans="1:19" s="19" customFormat="1" ht="25" customHeight="1" x14ac:dyDescent="0.15">
      <c r="A161" s="19">
        <v>160</v>
      </c>
      <c r="B161" s="13" t="s">
        <v>123</v>
      </c>
      <c r="C161" s="13" t="s">
        <v>131</v>
      </c>
      <c r="D161" s="20" t="str">
        <f>IF(ISERR(FIND("):",C161,1)),C161,MID(C161,FIND("):",C161,1)+2,999))</f>
        <v>just wanted if I have completed my existing plan</v>
      </c>
      <c r="E161" s="14" t="s">
        <v>123</v>
      </c>
      <c r="F161" s="13"/>
      <c r="G161" s="11"/>
      <c r="H161" s="19" t="str">
        <f>IFERROR(IF(ISBLANK(G161),"",LEFT(G161, FIND(":",G161) - 1)),"")</f>
        <v/>
      </c>
      <c r="I161" s="19" t="str">
        <f>IFERROR(IF(ISBLANK(G161),"",RIGHT(G161, LEN(G161)-FIND(":",G161) )),"")</f>
        <v/>
      </c>
      <c r="K161" s="13" t="s">
        <v>131</v>
      </c>
      <c r="L161" s="19" t="str">
        <f xml:space="preserve"> IF(ISBLANK(K161),C161,K161)</f>
        <v>just wanted if I have completed my existing plan</v>
      </c>
      <c r="M161" s="11" t="s">
        <v>131</v>
      </c>
      <c r="N161" s="20" t="s">
        <v>131</v>
      </c>
      <c r="O161" s="18" t="str">
        <f t="shared" si="41"/>
        <v>ContractExpiryRequest</v>
      </c>
      <c r="P161" s="18" t="str">
        <f t="shared" ca="1" si="42"/>
        <v>TRAIN</v>
      </c>
      <c r="Q161" s="11" t="s">
        <v>1799</v>
      </c>
      <c r="R161" s="19" t="str">
        <f t="shared" si="43"/>
        <v>ContractExpiryRequest - TRAIN</v>
      </c>
      <c r="S161" s="10" t="s">
        <v>4598</v>
      </c>
    </row>
    <row r="162" spans="1:19" s="19" customFormat="1" ht="25" customHeight="1" x14ac:dyDescent="0.15">
      <c r="A162" s="19">
        <v>161</v>
      </c>
      <c r="B162" s="11" t="s">
        <v>902</v>
      </c>
      <c r="C162" s="11" t="s">
        <v>1904</v>
      </c>
      <c r="E162" s="11"/>
      <c r="F162" s="11"/>
      <c r="G162" s="11"/>
      <c r="K162" s="11"/>
      <c r="L162" s="19" t="str">
        <f>IF(K162="",C162,K162)</f>
        <v>hi julie i need whatever restrictions are on my phone removed to full service as my bill has been paid a couple of weeks ago but don't have full service</v>
      </c>
      <c r="M162" s="10" t="s">
        <v>3612</v>
      </c>
      <c r="N162" s="26" t="s">
        <v>3612</v>
      </c>
      <c r="O162" s="18" t="str">
        <f t="shared" si="41"/>
        <v>ServiceRestore</v>
      </c>
      <c r="P162" s="18" t="str">
        <f t="shared" ca="1" si="42"/>
        <v>TRAIN</v>
      </c>
      <c r="Q162" s="11" t="s">
        <v>1799</v>
      </c>
      <c r="R162" s="19" t="str">
        <f t="shared" si="43"/>
        <v>ServiceRestore - TRAIN</v>
      </c>
      <c r="S162" s="10" t="s">
        <v>4598</v>
      </c>
    </row>
    <row r="163" spans="1:19" s="19" customFormat="1" ht="25" customHeight="1" x14ac:dyDescent="0.15">
      <c r="A163" s="19">
        <v>162</v>
      </c>
      <c r="B163" s="11" t="s">
        <v>902</v>
      </c>
      <c r="C163" s="11" t="s">
        <v>1928</v>
      </c>
      <c r="E163" s="11"/>
      <c r="F163" s="11"/>
      <c r="G163" s="11"/>
      <c r="K163" s="11"/>
      <c r="L163" s="19" t="str">
        <f xml:space="preserve"> IF(ISBLANK(K163),C163,K163)</f>
        <v>i was unable to pay my bill and i'm wondering what i need to do to get reconnected</v>
      </c>
      <c r="M163" s="10" t="s">
        <v>3283</v>
      </c>
      <c r="N163" s="26" t="s">
        <v>3283</v>
      </c>
      <c r="O163" s="18" t="str">
        <f t="shared" si="41"/>
        <v>ServiceRestore</v>
      </c>
      <c r="P163" s="18" t="str">
        <f t="shared" ca="1" si="42"/>
        <v>TRAIN</v>
      </c>
      <c r="Q163" s="11" t="s">
        <v>1799</v>
      </c>
      <c r="R163" s="19" t="str">
        <f t="shared" si="43"/>
        <v>ServiceRestore - TRAIN</v>
      </c>
      <c r="S163" s="10" t="s">
        <v>4598</v>
      </c>
    </row>
    <row r="164" spans="1:19" s="19" customFormat="1" ht="25" customHeight="1" x14ac:dyDescent="0.15">
      <c r="A164" s="19">
        <v>163</v>
      </c>
      <c r="B164" s="13" t="s">
        <v>107</v>
      </c>
      <c r="C164" s="14" t="s">
        <v>110</v>
      </c>
      <c r="D164" s="20" t="str">
        <f>IF(ISERR(FIND("):",C164,1)),C164,MID(C164,FIND("):",C164,1)+2,999))</f>
        <v>Hi there, I have just registered for My Account and I am having difficulty linking services. I am ultimately trying to obtain a copy of an overdue invoice so I can print it and pay it at the post office in the morning.</v>
      </c>
      <c r="E164" s="13"/>
      <c r="F164" s="13"/>
      <c r="G164" s="11"/>
      <c r="H164" s="19" t="str">
        <f>IFERROR(IF(ISBLANK(G164),"",LEFT(G164, FIND(":",G164) - 1)),"")</f>
        <v/>
      </c>
      <c r="I164" s="19" t="str">
        <f>IFERROR(IF(ISBLANK(G164),"",RIGHT(G164, LEN(G164)-FIND(":",G164) )),"")</f>
        <v/>
      </c>
      <c r="K164" s="13" t="s">
        <v>779</v>
      </c>
      <c r="L164" s="19" t="str">
        <f>IF(K164="",C164,K164)</f>
        <v xml:space="preserve">I am ultimately trying to obtain a copy of an overdue invoice </v>
      </c>
      <c r="M164" s="11" t="s">
        <v>779</v>
      </c>
      <c r="N164" s="20" t="s">
        <v>2776</v>
      </c>
      <c r="O164" s="18" t="str">
        <f t="shared" si="41"/>
        <v>BillRequest</v>
      </c>
      <c r="P164" s="18" t="str">
        <f t="shared" ca="1" si="42"/>
        <v>TEST</v>
      </c>
      <c r="Q164" s="11" t="s">
        <v>1799</v>
      </c>
      <c r="R164" s="19" t="str">
        <f t="shared" si="43"/>
        <v>BillRequest - TRAIN</v>
      </c>
      <c r="S164" s="10" t="s">
        <v>4598</v>
      </c>
    </row>
    <row r="165" spans="1:19" s="19" customFormat="1" ht="25" customHeight="1" x14ac:dyDescent="0.15">
      <c r="A165" s="19">
        <v>164</v>
      </c>
      <c r="B165" s="10" t="s">
        <v>107</v>
      </c>
      <c r="C165" s="10" t="s">
        <v>1760</v>
      </c>
      <c r="D165" s="21"/>
      <c r="E165" s="11"/>
      <c r="F165" s="11"/>
      <c r="G165" s="11"/>
      <c r="K165" s="11"/>
      <c r="L165" s="19" t="str">
        <f xml:space="preserve"> IF(ISBLANK(K165),C165,K165)</f>
        <v>Can you send me copy of my bill</v>
      </c>
      <c r="M165" s="11" t="s">
        <v>1760</v>
      </c>
      <c r="N165" s="20" t="s">
        <v>1760</v>
      </c>
      <c r="O165" s="18" t="str">
        <f t="shared" si="41"/>
        <v>BillRequest</v>
      </c>
      <c r="P165" s="18" t="str">
        <f t="shared" ca="1" si="42"/>
        <v>TRAIN</v>
      </c>
      <c r="Q165" s="11" t="s">
        <v>1799</v>
      </c>
      <c r="R165" s="19" t="str">
        <f t="shared" si="43"/>
        <v>BillRequest - TRAIN</v>
      </c>
      <c r="S165" s="10" t="s">
        <v>4598</v>
      </c>
    </row>
    <row r="166" spans="1:19" s="19" customFormat="1" ht="25" customHeight="1" x14ac:dyDescent="0.15">
      <c r="A166" s="19">
        <v>165</v>
      </c>
      <c r="B166" s="13" t="s">
        <v>123</v>
      </c>
      <c r="C166" s="11" t="s">
        <v>449</v>
      </c>
      <c r="D166" s="20" t="str">
        <f>IF(ISERR(FIND("):",C166,1)),C166,MID(C166,FIND("):",C166,1)+2,999))</f>
        <v>Hey i have 3 plans can u tell me.which one finishes first</v>
      </c>
      <c r="E166" s="14" t="s">
        <v>123</v>
      </c>
      <c r="F166" s="11"/>
      <c r="G166" s="11"/>
      <c r="H166" s="19" t="str">
        <f>IFERROR(IF(ISBLANK(G166),"",LEFT(G166, FIND(":",G166) - 1)),"")</f>
        <v/>
      </c>
      <c r="I166" s="19" t="str">
        <f>IFERROR(IF(ISBLANK(G166),"",RIGHT(G166, LEN(G166)-FIND(":",G166) )),"")</f>
        <v/>
      </c>
      <c r="K166" s="11" t="s">
        <v>1289</v>
      </c>
      <c r="L166" s="19" t="str">
        <f>IF(K166="",C166,K166)</f>
        <v>i have 3 plans can u tell me.which one finishes first</v>
      </c>
      <c r="M166" s="11" t="s">
        <v>1289</v>
      </c>
      <c r="N166" s="20" t="s">
        <v>1289</v>
      </c>
      <c r="O166" s="18" t="str">
        <f t="shared" si="41"/>
        <v>ContractExpiryRequest</v>
      </c>
      <c r="P166" s="18" t="str">
        <f t="shared" ca="1" si="42"/>
        <v>TRAIN</v>
      </c>
      <c r="Q166" s="11" t="s">
        <v>1799</v>
      </c>
      <c r="R166" s="19" t="str">
        <f t="shared" si="43"/>
        <v>ContractExpiryRequest - TRAIN</v>
      </c>
      <c r="S166" s="10" t="s">
        <v>4598</v>
      </c>
    </row>
    <row r="167" spans="1:19" s="19" customFormat="1" ht="25" customHeight="1" x14ac:dyDescent="0.15">
      <c r="A167" s="19">
        <v>166</v>
      </c>
      <c r="B167" s="11" t="s">
        <v>267</v>
      </c>
      <c r="C167" s="10" t="s">
        <v>4892</v>
      </c>
      <c r="D167" s="21"/>
      <c r="E167" s="11"/>
      <c r="F167" s="11"/>
      <c r="G167" s="11"/>
      <c r="K167" s="11"/>
      <c r="L167" s="19" t="str">
        <f xml:space="preserve"> IF(ISBLANK(K167),C167,K167)</f>
        <v>Just had a question about my data usage on my  app</v>
      </c>
      <c r="M167" s="11" t="s">
        <v>4892</v>
      </c>
      <c r="N167" s="20" t="s">
        <v>4892</v>
      </c>
      <c r="O167" s="18" t="str">
        <f t="shared" si="41"/>
        <v>DataCheck</v>
      </c>
      <c r="P167" s="18" t="str">
        <f t="shared" ca="1" si="42"/>
        <v>TRAIN</v>
      </c>
      <c r="Q167" s="11" t="s">
        <v>1799</v>
      </c>
      <c r="R167" s="19" t="str">
        <f t="shared" si="43"/>
        <v>DataCheck - TRAIN</v>
      </c>
      <c r="S167" s="11" t="s">
        <v>4598</v>
      </c>
    </row>
    <row r="168" spans="1:19" s="19" customFormat="1" ht="25" customHeight="1" x14ac:dyDescent="0.15">
      <c r="A168" s="19">
        <v>167</v>
      </c>
      <c r="B168" s="13" t="s">
        <v>123</v>
      </c>
      <c r="C168" s="11" t="s">
        <v>518</v>
      </c>
      <c r="D168" s="20" t="str">
        <f>IF(ISERR(FIND("):",C168,1)),C168,MID(C168,FIND("):",C168,1)+2,999))</f>
        <v>When my plan is going to be ginish</v>
      </c>
      <c r="E168" s="14" t="s">
        <v>123</v>
      </c>
      <c r="F168" s="11"/>
      <c r="G168" s="11"/>
      <c r="H168" s="19" t="str">
        <f>IFERROR(IF(ISBLANK(G168),"",LEFT(G168, FIND(":",G168) - 1)),"")</f>
        <v/>
      </c>
      <c r="I168" s="19" t="str">
        <f>IFERROR(IF(ISBLANK(G168),"",RIGHT(G168, LEN(G168)-FIND(":",G168) )),"")</f>
        <v/>
      </c>
      <c r="K168" s="11" t="s">
        <v>518</v>
      </c>
      <c r="L168" s="19" t="str">
        <f>IF(K168="",C168,K168)</f>
        <v>When my plan is going to be ginish</v>
      </c>
      <c r="M168" s="11" t="s">
        <v>518</v>
      </c>
      <c r="N168" s="26" t="s">
        <v>4108</v>
      </c>
      <c r="O168" s="18" t="str">
        <f t="shared" si="41"/>
        <v>ContractExpiryRequest</v>
      </c>
      <c r="P168" s="18" t="str">
        <f t="shared" ca="1" si="42"/>
        <v>TRAIN</v>
      </c>
      <c r="Q168" s="11" t="s">
        <v>1799</v>
      </c>
      <c r="R168" s="19" t="str">
        <f t="shared" si="43"/>
        <v>ContractExpiryRequest - TRAIN</v>
      </c>
      <c r="S168" s="10" t="s">
        <v>4598</v>
      </c>
    </row>
    <row r="169" spans="1:19" s="19" customFormat="1" ht="25" customHeight="1" x14ac:dyDescent="0.15">
      <c r="A169" s="19">
        <v>168</v>
      </c>
      <c r="B169" s="10" t="s">
        <v>107</v>
      </c>
      <c r="C169" s="10" t="s">
        <v>1761</v>
      </c>
      <c r="D169" s="21"/>
      <c r="E169" s="11"/>
      <c r="F169" s="11"/>
      <c r="G169" s="11"/>
      <c r="K169" s="11"/>
      <c r="L169" s="19" t="str">
        <f xml:space="preserve"> IF(ISBLANK(K169),C169,K169)</f>
        <v xml:space="preserve">please provide details of my bill </v>
      </c>
      <c r="M169" s="10" t="s">
        <v>3177</v>
      </c>
      <c r="N169" s="26" t="s">
        <v>3178</v>
      </c>
      <c r="O169" s="18" t="str">
        <f t="shared" si="41"/>
        <v>BillRequest</v>
      </c>
      <c r="P169" s="18" t="str">
        <f t="shared" ca="1" si="42"/>
        <v>TRAIN</v>
      </c>
      <c r="Q169" s="11" t="s">
        <v>1799</v>
      </c>
      <c r="R169" s="19" t="str">
        <f t="shared" si="43"/>
        <v>BillRequest - TRAIN</v>
      </c>
      <c r="S169" s="10" t="s">
        <v>4598</v>
      </c>
    </row>
    <row r="170" spans="1:19" s="19" customFormat="1" ht="25" customHeight="1" x14ac:dyDescent="0.15">
      <c r="A170" s="19">
        <v>169</v>
      </c>
      <c r="B170" s="13" t="s">
        <v>123</v>
      </c>
      <c r="C170" s="11" t="s">
        <v>523</v>
      </c>
      <c r="D170" s="20" t="str">
        <f>IF(ISERR(FIND("):",C170,1)),C170,MID(C170,FIND("):",C170,1)+2,999))</f>
        <v>I wanted to know how long I have left in both of my contracts</v>
      </c>
      <c r="E170" s="14" t="s">
        <v>123</v>
      </c>
      <c r="F170" s="11"/>
      <c r="G170" s="11"/>
      <c r="H170" s="19" t="str">
        <f>IFERROR(IF(ISBLANK(G170),"",LEFT(G170, FIND(":",G170) - 1)),"")</f>
        <v/>
      </c>
      <c r="I170" s="19" t="str">
        <f>IFERROR(IF(ISBLANK(G170),"",RIGHT(G170, LEN(G170)-FIND(":",G170) )),"")</f>
        <v/>
      </c>
      <c r="K170" s="11" t="s">
        <v>523</v>
      </c>
      <c r="L170" s="19" t="str">
        <f>IF(K170="",C170,K170)</f>
        <v>I wanted to know how long I have left in both of my contracts</v>
      </c>
      <c r="M170" s="11" t="s">
        <v>523</v>
      </c>
      <c r="N170" s="20" t="s">
        <v>523</v>
      </c>
      <c r="O170" s="18" t="str">
        <f t="shared" si="41"/>
        <v>ContractExpiryRequest</v>
      </c>
      <c r="P170" s="18" t="str">
        <f t="shared" ca="1" si="42"/>
        <v>TRAIN</v>
      </c>
      <c r="Q170" s="11" t="s">
        <v>1799</v>
      </c>
      <c r="R170" s="19" t="str">
        <f t="shared" si="43"/>
        <v>ContractExpiryRequest - TRAIN</v>
      </c>
      <c r="S170" s="10" t="s">
        <v>4598</v>
      </c>
    </row>
    <row r="171" spans="1:19" s="19" customFormat="1" ht="25" customHeight="1" x14ac:dyDescent="0.15">
      <c r="A171" s="19">
        <v>170</v>
      </c>
      <c r="B171" s="11" t="s">
        <v>1161</v>
      </c>
      <c r="C171" s="10" t="s">
        <v>1421</v>
      </c>
      <c r="D171" s="21"/>
      <c r="E171" s="11"/>
      <c r="F171" s="11"/>
      <c r="G171" s="11"/>
      <c r="K171" s="11"/>
      <c r="L171" s="19" t="str">
        <f xml:space="preserve"> IF(ISBLANK(K171),C171,K171)</f>
        <v>Regards to relocation id 414912, connection moved on 19th, no internet yet. Was booked for new modem, not received yet</v>
      </c>
      <c r="M171" s="10" t="s">
        <v>3319</v>
      </c>
      <c r="N171" s="26" t="s">
        <v>3319</v>
      </c>
      <c r="O171" s="18" t="str">
        <f t="shared" si="41"/>
        <v>InternetAccess</v>
      </c>
      <c r="P171" s="18" t="str">
        <f t="shared" ca="1" si="42"/>
        <v>TRAIN</v>
      </c>
      <c r="Q171" s="11" t="s">
        <v>1799</v>
      </c>
      <c r="R171" s="19" t="str">
        <f t="shared" si="43"/>
        <v>InternetAccess - TRAIN</v>
      </c>
      <c r="S171" s="11" t="s">
        <v>4598</v>
      </c>
    </row>
    <row r="172" spans="1:19" s="19" customFormat="1" ht="25" customHeight="1" x14ac:dyDescent="0.15">
      <c r="A172" s="19">
        <v>171</v>
      </c>
      <c r="B172" s="13" t="s">
        <v>81</v>
      </c>
      <c r="C172" s="13" t="s">
        <v>82</v>
      </c>
      <c r="D172" s="20" t="str">
        <f>IF(ISERR(FIND("):",C172,1)),C172,MID(C172,FIND("):",C172,1)+2,999))</f>
        <v>Hi I’m interested in upgrading my contract.</v>
      </c>
      <c r="E172" s="14" t="s">
        <v>123</v>
      </c>
      <c r="F172" s="13"/>
      <c r="G172" s="11"/>
      <c r="H172" s="19" t="str">
        <f>IFERROR(IF(ISBLANK(G172),"",LEFT(G172, FIND(":",G172) - 1)),"")</f>
        <v/>
      </c>
      <c r="I172" s="19" t="str">
        <f>IFERROR(IF(ISBLANK(G172),"",RIGHT(G172, LEN(G172)-FIND(":",G172) )),"")</f>
        <v/>
      </c>
      <c r="K172" s="14" t="s">
        <v>726</v>
      </c>
      <c r="L172" s="19" t="str">
        <f>IF(K172="",C172,K172)</f>
        <v>I’m interested in upgrading my contract.</v>
      </c>
      <c r="M172" s="11" t="s">
        <v>726</v>
      </c>
      <c r="N172" s="20" t="s">
        <v>2777</v>
      </c>
      <c r="O172" s="18" t="str">
        <f t="shared" si="41"/>
        <v>ContractExpiryRequest</v>
      </c>
      <c r="P172" s="18" t="str">
        <f t="shared" ca="1" si="42"/>
        <v>TRAIN</v>
      </c>
      <c r="Q172" s="11" t="s">
        <v>1799</v>
      </c>
      <c r="R172" s="19" t="str">
        <f t="shared" si="43"/>
        <v>ContractExpiryRequest - TRAIN</v>
      </c>
      <c r="S172" s="10" t="s">
        <v>4598</v>
      </c>
    </row>
    <row r="173" spans="1:19" s="19" customFormat="1" ht="25" customHeight="1" x14ac:dyDescent="0.15">
      <c r="A173" s="19">
        <v>172</v>
      </c>
      <c r="B173" s="11" t="s">
        <v>952</v>
      </c>
      <c r="C173" s="11" t="s">
        <v>1426</v>
      </c>
      <c r="E173" s="11"/>
      <c r="F173" s="11"/>
      <c r="G173" s="11"/>
      <c r="K173" s="11" t="s">
        <v>1426</v>
      </c>
      <c r="L173" s="19" t="str">
        <f xml:space="preserve"> IF(ISBLANK(K173),C173,K173)</f>
        <v>my sim card i just brought isn't working</v>
      </c>
      <c r="M173" s="11" t="s">
        <v>1426</v>
      </c>
      <c r="N173" s="20" t="s">
        <v>1426</v>
      </c>
      <c r="O173" s="18" t="str">
        <f t="shared" si="41"/>
        <v>SimActivate</v>
      </c>
      <c r="P173" s="18" t="str">
        <f t="shared" ca="1" si="42"/>
        <v>TRAIN</v>
      </c>
      <c r="Q173" s="11" t="s">
        <v>1799</v>
      </c>
      <c r="R173" s="19" t="str">
        <f t="shared" si="43"/>
        <v>SimActivate - TRAIN</v>
      </c>
      <c r="S173" s="11" t="s">
        <v>4598</v>
      </c>
    </row>
    <row r="174" spans="1:19" s="19" customFormat="1" ht="25" customHeight="1" x14ac:dyDescent="0.15">
      <c r="A174" s="19">
        <v>173</v>
      </c>
      <c r="B174" s="31" t="s">
        <v>234</v>
      </c>
      <c r="C174" s="11" t="s">
        <v>1427</v>
      </c>
      <c r="E174" s="11"/>
      <c r="F174" s="11"/>
      <c r="G174" s="11"/>
      <c r="K174" s="11" t="s">
        <v>1427</v>
      </c>
      <c r="L174" s="19" t="str">
        <f>IF(K174="",C174,K174)</f>
        <v>i recently changed my mobile from a plan to prepaid but the plan payments is still being paid when it should have been canceled.</v>
      </c>
      <c r="M174" s="11" t="s">
        <v>1427</v>
      </c>
      <c r="N174" s="20" t="s">
        <v>1427</v>
      </c>
      <c r="O174" s="18" t="str">
        <f t="shared" si="41"/>
        <v>ContractCancel</v>
      </c>
      <c r="P174" s="18" t="str">
        <f t="shared" ca="1" si="42"/>
        <v>TEST</v>
      </c>
      <c r="Q174" s="11" t="s">
        <v>1799</v>
      </c>
      <c r="R174" s="19" t="str">
        <f t="shared" si="43"/>
        <v>ContractCancel - TRAIN</v>
      </c>
      <c r="S174" s="11" t="s">
        <v>4598</v>
      </c>
    </row>
    <row r="175" spans="1:19" s="19" customFormat="1" ht="25" customHeight="1" x14ac:dyDescent="0.15">
      <c r="A175" s="19">
        <v>174</v>
      </c>
      <c r="B175" s="13" t="s">
        <v>81</v>
      </c>
      <c r="C175" s="13" t="s">
        <v>83</v>
      </c>
      <c r="D175" s="20" t="str">
        <f>IF(ISERR(FIND("):",C175,1)),C175,MID(C175,FIND("):",C175,1)+2,999))</f>
        <v>Hi Gerald! I would like to upgrade my sim only plan</v>
      </c>
      <c r="E175" s="13"/>
      <c r="F175" s="13"/>
      <c r="G175" s="10" t="s">
        <v>720</v>
      </c>
      <c r="H175" s="19" t="str">
        <f>IFERROR(IF(ISBLANK(G175),"",LEFT(G175, FIND(":",G175) - 1)),"")</f>
        <v>ProductType</v>
      </c>
      <c r="I175" s="19" t="str">
        <f>IFERROR(IF(ISBLANK(G175),"",RIGHT(G175, LEN(G175)-FIND(":",G175) )),"")</f>
        <v>Sim</v>
      </c>
      <c r="K175" s="14" t="s">
        <v>727</v>
      </c>
      <c r="L175" s="19" t="str">
        <f xml:space="preserve"> IF(ISBLANK(K175),C175,K175)</f>
        <v>I would like to upgrade my &lt;sim&gt; only plan</v>
      </c>
      <c r="M175" s="11" t="s">
        <v>1192</v>
      </c>
      <c r="N175" s="20" t="s">
        <v>1192</v>
      </c>
      <c r="O175" s="18" t="str">
        <f t="shared" si="41"/>
        <v>ContractUpgrade</v>
      </c>
      <c r="P175" s="18" t="str">
        <f t="shared" ca="1" si="42"/>
        <v>TRAIN</v>
      </c>
      <c r="Q175" s="11" t="s">
        <v>1799</v>
      </c>
      <c r="R175" s="19" t="str">
        <f t="shared" si="43"/>
        <v>ContractUpgrade - TRAIN</v>
      </c>
      <c r="S175" s="10" t="s">
        <v>4598</v>
      </c>
    </row>
    <row r="176" spans="1:19" s="19" customFormat="1" ht="25" customHeight="1" x14ac:dyDescent="0.15">
      <c r="A176" s="19">
        <v>175</v>
      </c>
      <c r="B176" s="10" t="s">
        <v>107</v>
      </c>
      <c r="C176" s="10" t="s">
        <v>1762</v>
      </c>
      <c r="D176" s="21"/>
      <c r="E176" s="11"/>
      <c r="F176" s="11"/>
      <c r="G176" s="11"/>
      <c r="K176" s="11"/>
      <c r="L176" s="19" t="str">
        <f>IF(K176="",C176,K176)</f>
        <v>send me a bill</v>
      </c>
      <c r="M176" s="11" t="s">
        <v>1762</v>
      </c>
      <c r="N176" s="20" t="s">
        <v>1762</v>
      </c>
      <c r="O176" s="18" t="str">
        <f t="shared" si="41"/>
        <v>BillRequest</v>
      </c>
      <c r="P176" s="18" t="str">
        <f t="shared" ca="1" si="42"/>
        <v>TRAIN</v>
      </c>
      <c r="Q176" s="11" t="s">
        <v>1799</v>
      </c>
      <c r="R176" s="19" t="str">
        <f t="shared" si="43"/>
        <v>BillRequest - TRAIN</v>
      </c>
      <c r="S176" s="10" t="s">
        <v>4598</v>
      </c>
    </row>
    <row r="177" spans="1:19" s="19" customFormat="1" ht="25" customHeight="1" x14ac:dyDescent="0.15">
      <c r="A177" s="19">
        <v>176</v>
      </c>
      <c r="B177" s="13" t="s">
        <v>81</v>
      </c>
      <c r="C177" s="13" t="s">
        <v>84</v>
      </c>
      <c r="D177" s="20" t="str">
        <f>IF(ISERR(FIND("):",C177,1)),C177,MID(C177,FIND("):",C177,1)+2,999))</f>
        <v>hi I was wondering if I could see what plan I can upgrade to we have a shared plan on 0413998691 and 0413998694</v>
      </c>
      <c r="E177" s="13"/>
      <c r="F177" s="13"/>
      <c r="G177" s="11"/>
      <c r="H177" s="19" t="str">
        <f>IFERROR(IF(ISBLANK(G177),"",LEFT(G177, FIND(":",G177) - 1)),"")</f>
        <v/>
      </c>
      <c r="I177" s="19" t="str">
        <f>IFERROR(IF(ISBLANK(G177),"",RIGHT(G177, LEN(G177)-FIND(":",G177) )),"")</f>
        <v/>
      </c>
      <c r="K177" s="14" t="s">
        <v>728</v>
      </c>
      <c r="L177" s="19" t="str">
        <f xml:space="preserve"> IF(ISBLANK(K177),C177,K177)</f>
        <v>wondering if I could see what plan I can upgrade to we have a shared plan on 0413998691 and 0413998694</v>
      </c>
      <c r="M177" s="10" t="s">
        <v>3964</v>
      </c>
      <c r="N177" s="26" t="s">
        <v>3964</v>
      </c>
      <c r="O177" s="18" t="str">
        <f t="shared" si="41"/>
        <v>ContractUpgrade</v>
      </c>
      <c r="P177" s="18" t="str">
        <f t="shared" ca="1" si="42"/>
        <v>TEST</v>
      </c>
      <c r="Q177" s="11" t="s">
        <v>1799</v>
      </c>
      <c r="R177" s="19" t="str">
        <f t="shared" si="43"/>
        <v>ContractUpgrade - TRAIN</v>
      </c>
      <c r="S177" s="10" t="s">
        <v>4598</v>
      </c>
    </row>
    <row r="178" spans="1:19" s="19" customFormat="1" ht="25" customHeight="1" x14ac:dyDescent="0.15">
      <c r="A178" s="19">
        <v>177</v>
      </c>
      <c r="B178" s="10" t="s">
        <v>107</v>
      </c>
      <c r="C178" s="10" t="s">
        <v>1763</v>
      </c>
      <c r="D178" s="21"/>
      <c r="E178" s="11"/>
      <c r="F178" s="11"/>
      <c r="G178" s="11"/>
      <c r="K178" s="11"/>
      <c r="L178" s="19" t="str">
        <f>IF(K178="",C178,K178)</f>
        <v>send me my account monthly bill</v>
      </c>
      <c r="M178" s="11" t="s">
        <v>3420</v>
      </c>
      <c r="N178" s="20" t="s">
        <v>3420</v>
      </c>
      <c r="O178" s="18" t="str">
        <f t="shared" si="41"/>
        <v>BillRequest</v>
      </c>
      <c r="P178" s="18" t="str">
        <f t="shared" ca="1" si="42"/>
        <v>TRAIN</v>
      </c>
      <c r="Q178" s="11" t="s">
        <v>1799</v>
      </c>
      <c r="R178" s="19" t="str">
        <f t="shared" si="43"/>
        <v>BillRequest - TRAIN</v>
      </c>
      <c r="S178" s="10" t="s">
        <v>4598</v>
      </c>
    </row>
    <row r="179" spans="1:19" s="19" customFormat="1" ht="25" customHeight="1" x14ac:dyDescent="0.15">
      <c r="A179" s="19">
        <v>178</v>
      </c>
      <c r="B179" s="13" t="s">
        <v>81</v>
      </c>
      <c r="C179" s="13" t="s">
        <v>85</v>
      </c>
      <c r="D179" s="20" t="str">
        <f>IF(ISERR(FIND("):",C179,1)),C179,MID(C179,FIND("):",C179,1)+2,999))</f>
        <v>Hi, can you help me upgrade my current plan to the $36/mth sim only plan?</v>
      </c>
      <c r="E179" s="13"/>
      <c r="F179" s="13"/>
      <c r="G179" s="10" t="s">
        <v>720</v>
      </c>
      <c r="H179" s="19" t="str">
        <f>IFERROR(IF(ISBLANK(G179),"",LEFT(G179, FIND(":",G179) - 1)),"")</f>
        <v>ProductType</v>
      </c>
      <c r="I179" s="19" t="str">
        <f>IFERROR(IF(ISBLANK(G179),"",RIGHT(G179, LEN(G179)-FIND(":",G179) )),"")</f>
        <v>Sim</v>
      </c>
      <c r="K179" s="14" t="s">
        <v>729</v>
      </c>
      <c r="L179" s="19" t="str">
        <f xml:space="preserve"> IF(ISBLANK(K179),C179,K179)</f>
        <v>can you help me upgrade my current plan to the $36/mth &lt;sim&gt; only plan?</v>
      </c>
      <c r="M179" s="10" t="s">
        <v>3965</v>
      </c>
      <c r="N179" s="20" t="s">
        <v>2778</v>
      </c>
      <c r="O179" s="18" t="str">
        <f t="shared" si="41"/>
        <v>ContractUpgrade</v>
      </c>
      <c r="P179" s="18" t="str">
        <f t="shared" ca="1" si="42"/>
        <v>TRAIN</v>
      </c>
      <c r="Q179" s="11" t="s">
        <v>1798</v>
      </c>
      <c r="R179" s="19" t="str">
        <f t="shared" si="43"/>
        <v>ContractUpgrade - TEST</v>
      </c>
      <c r="S179" s="10" t="s">
        <v>4598</v>
      </c>
    </row>
    <row r="180" spans="1:19" s="19" customFormat="1" ht="25" customHeight="1" x14ac:dyDescent="0.15">
      <c r="A180" s="19">
        <v>179</v>
      </c>
      <c r="B180" s="10" t="s">
        <v>945</v>
      </c>
      <c r="C180" s="11" t="s">
        <v>1429</v>
      </c>
      <c r="E180" s="11"/>
      <c r="F180" s="11"/>
      <c r="G180" s="11"/>
      <c r="K180" s="11" t="s">
        <v>1429</v>
      </c>
      <c r="L180" s="19" t="str">
        <f>IF(K180="",C180,K180)</f>
        <v>can you tell me how much is owing please</v>
      </c>
      <c r="M180" s="10" t="s">
        <v>3530</v>
      </c>
      <c r="N180" s="26" t="s">
        <v>3530</v>
      </c>
      <c r="O180" s="18" t="str">
        <f t="shared" si="41"/>
        <v>BalanceCheck</v>
      </c>
      <c r="P180" s="18" t="str">
        <f t="shared" ca="1" si="42"/>
        <v>TRAIN</v>
      </c>
      <c r="Q180" s="11" t="s">
        <v>1799</v>
      </c>
      <c r="R180" s="19" t="str">
        <f t="shared" si="43"/>
        <v>BalanceCheck - TRAIN</v>
      </c>
      <c r="S180" s="11" t="s">
        <v>4598</v>
      </c>
    </row>
    <row r="181" spans="1:19" s="19" customFormat="1" ht="25" customHeight="1" x14ac:dyDescent="0.15">
      <c r="A181" s="19">
        <v>180</v>
      </c>
      <c r="B181" s="13" t="s">
        <v>81</v>
      </c>
      <c r="C181" s="13" t="s">
        <v>86</v>
      </c>
      <c r="D181" s="20" t="str">
        <f>IF(ISERR(FIND("):",C181,1)),C181,MID(C181,FIND("):",C181,1)+2,999))</f>
        <v>Can you tell me how much to upgrade my plan</v>
      </c>
      <c r="E181" s="13"/>
      <c r="F181" s="13"/>
      <c r="G181" s="11"/>
      <c r="H181" s="19" t="str">
        <f>IFERROR(IF(ISBLANK(G181),"",LEFT(G181, FIND(":",G181) - 1)),"")</f>
        <v/>
      </c>
      <c r="I181" s="19" t="str">
        <f>IFERROR(IF(ISBLANK(G181),"",RIGHT(G181, LEN(G181)-FIND(":",G181) )),"")</f>
        <v/>
      </c>
      <c r="K181" s="13"/>
      <c r="L181" s="19" t="str">
        <f xml:space="preserve"> IF(ISBLANK(K181),C181,K181)</f>
        <v>Can you tell me how much to upgrade my plan</v>
      </c>
      <c r="M181" s="11" t="s">
        <v>86</v>
      </c>
      <c r="N181" s="20" t="s">
        <v>86</v>
      </c>
      <c r="O181" s="18" t="str">
        <f t="shared" si="41"/>
        <v>ContractUpgrade</v>
      </c>
      <c r="P181" s="18" t="str">
        <f t="shared" ca="1" si="42"/>
        <v>TEST</v>
      </c>
      <c r="Q181" s="11" t="s">
        <v>1799</v>
      </c>
      <c r="R181" s="19" t="str">
        <f t="shared" si="43"/>
        <v>ContractUpgrade - TRAIN</v>
      </c>
      <c r="S181" s="10" t="s">
        <v>4598</v>
      </c>
    </row>
    <row r="182" spans="1:19" s="19" customFormat="1" ht="25" customHeight="1" x14ac:dyDescent="0.15">
      <c r="A182" s="19">
        <v>181</v>
      </c>
      <c r="B182" s="13" t="s">
        <v>81</v>
      </c>
      <c r="C182" s="13" t="s">
        <v>87</v>
      </c>
      <c r="D182" s="20" t="str">
        <f>IF(ISERR(FIND("):",C182,1)),C182,MID(C182,FIND("):",C182,1)+2,999))</f>
        <v>i wanted to enquire about plan upgrade</v>
      </c>
      <c r="E182" s="13"/>
      <c r="F182" s="13"/>
      <c r="G182" s="11"/>
      <c r="H182" s="19" t="str">
        <f>IFERROR(IF(ISBLANK(G182),"",LEFT(G182, FIND(":",G182) - 1)),"")</f>
        <v/>
      </c>
      <c r="I182" s="19" t="str">
        <f>IFERROR(IF(ISBLANK(G182),"",RIGHT(G182, LEN(G182)-FIND(":",G182) )),"")</f>
        <v/>
      </c>
      <c r="K182" s="13"/>
      <c r="L182" s="19" t="str">
        <f>IF(K182="",C182,K182)</f>
        <v>i wanted to enquire about plan upgrade</v>
      </c>
      <c r="M182" s="11" t="s">
        <v>87</v>
      </c>
      <c r="N182" s="20" t="s">
        <v>87</v>
      </c>
      <c r="O182" s="18" t="str">
        <f t="shared" si="41"/>
        <v>ContractUpgrade</v>
      </c>
      <c r="P182" s="18" t="str">
        <f t="shared" ca="1" si="42"/>
        <v>TRAIN</v>
      </c>
      <c r="Q182" s="11" t="s">
        <v>1798</v>
      </c>
      <c r="R182" s="19" t="str">
        <f t="shared" si="43"/>
        <v>ContractUpgrade - TEST</v>
      </c>
      <c r="S182" s="10" t="s">
        <v>4598</v>
      </c>
    </row>
    <row r="183" spans="1:19" s="19" customFormat="1" ht="25" customHeight="1" x14ac:dyDescent="0.15">
      <c r="A183" s="19">
        <v>182</v>
      </c>
      <c r="B183" s="11" t="s">
        <v>1161</v>
      </c>
      <c r="C183" s="11" t="s">
        <v>1430</v>
      </c>
      <c r="E183" s="11"/>
      <c r="F183" s="11"/>
      <c r="G183" s="11"/>
      <c r="K183" s="11" t="s">
        <v>1529</v>
      </c>
      <c r="L183" s="19" t="str">
        <f xml:space="preserve"> IF(ISBLANK(K183),C183,K183)</f>
        <v>my broadband is not working for the past 10 days</v>
      </c>
      <c r="M183" s="11" t="s">
        <v>1529</v>
      </c>
      <c r="N183" s="20" t="s">
        <v>1529</v>
      </c>
      <c r="O183" s="18" t="str">
        <f t="shared" si="41"/>
        <v>InternetAccess</v>
      </c>
      <c r="P183" s="18" t="str">
        <f t="shared" ca="1" si="42"/>
        <v>TRAIN</v>
      </c>
      <c r="Q183" s="11" t="s">
        <v>1799</v>
      </c>
      <c r="R183" s="19" t="str">
        <f t="shared" si="43"/>
        <v>InternetAccess - TRAIN</v>
      </c>
      <c r="S183" s="11" t="s">
        <v>4598</v>
      </c>
    </row>
    <row r="184" spans="1:19" s="19" customFormat="1" ht="25" customHeight="1" x14ac:dyDescent="0.15">
      <c r="A184" s="19">
        <v>183</v>
      </c>
      <c r="B184" s="31" t="s">
        <v>4842</v>
      </c>
      <c r="C184" s="11" t="s">
        <v>1431</v>
      </c>
      <c r="E184" s="11"/>
      <c r="F184" s="11"/>
      <c r="G184" s="11"/>
      <c r="K184" s="32" t="s">
        <v>1530</v>
      </c>
      <c r="L184" s="19" t="str">
        <f>IF(K184="",C184,K184)</f>
        <v>i've got a phone on a plan i would like to cancel the insurance that's on my contract</v>
      </c>
      <c r="M184" s="10" t="s">
        <v>3424</v>
      </c>
      <c r="N184" s="20" t="s">
        <v>1530</v>
      </c>
      <c r="O184" s="18" t="str">
        <f t="shared" si="41"/>
        <v>PlanChange</v>
      </c>
      <c r="P184" s="18" t="str">
        <f t="shared" ca="1" si="42"/>
        <v>TRAIN</v>
      </c>
      <c r="Q184" s="11" t="s">
        <v>1799</v>
      </c>
      <c r="R184" s="19" t="str">
        <f t="shared" si="43"/>
        <v>PlanChange - TRAIN</v>
      </c>
      <c r="S184" s="11" t="s">
        <v>4598</v>
      </c>
    </row>
    <row r="185" spans="1:19" s="19" customFormat="1" ht="25" customHeight="1" x14ac:dyDescent="0.15">
      <c r="A185" s="19">
        <v>184</v>
      </c>
      <c r="B185" s="13" t="s">
        <v>81</v>
      </c>
      <c r="C185" s="13" t="s">
        <v>88</v>
      </c>
      <c r="D185" s="20" t="str">
        <f>IF(ISERR(FIND("):",C185,1)),C185,MID(C185,FIND("):",C185,1)+2,999))</f>
        <v>My plan runs out Jan 15th XXX but I would like to upgrade to another phone now</v>
      </c>
      <c r="E185" s="13"/>
      <c r="F185" s="13"/>
      <c r="G185" s="10" t="s">
        <v>730</v>
      </c>
      <c r="H185" s="19" t="str">
        <f>IFERROR(IF(ISBLANK(G185),"",LEFT(G185, FIND(":",G185) - 1)),"")</f>
        <v>ProductType</v>
      </c>
      <c r="I185" s="19" t="str">
        <f>IFERROR(IF(ISBLANK(G185),"",RIGHT(G185, LEN(G185)-FIND(":",G185) )),"")</f>
        <v>Phone</v>
      </c>
      <c r="K185" s="14" t="s">
        <v>732</v>
      </c>
      <c r="L185" s="19" t="str">
        <f xml:space="preserve"> IF(ISBLANK(K185),C185,K185)</f>
        <v>My plan runs out Jan 15th XXX but I would like to upgrade to another &lt;phone&gt; now</v>
      </c>
      <c r="M185" s="11" t="s">
        <v>2734</v>
      </c>
      <c r="N185" s="20" t="s">
        <v>2734</v>
      </c>
      <c r="O185" s="18" t="str">
        <f t="shared" si="41"/>
        <v>ContractUpgrade</v>
      </c>
      <c r="P185" s="18" t="str">
        <f t="shared" ca="1" si="42"/>
        <v>TRAIN</v>
      </c>
      <c r="Q185" s="11" t="s">
        <v>1798</v>
      </c>
      <c r="R185" s="19" t="str">
        <f t="shared" si="43"/>
        <v>ContractUpgrade - TEST</v>
      </c>
      <c r="S185" s="10" t="s">
        <v>4598</v>
      </c>
    </row>
    <row r="186" spans="1:19" s="19" customFormat="1" ht="25" customHeight="1" x14ac:dyDescent="0.15">
      <c r="A186" s="19">
        <v>185</v>
      </c>
      <c r="B186" s="13" t="s">
        <v>81</v>
      </c>
      <c r="C186" s="13" t="s">
        <v>89</v>
      </c>
      <c r="D186" s="20" t="str">
        <f>IF(ISERR(FIND("):",C186,1)),C186,MID(C186,FIND("):",C186,1)+2,999))</f>
        <v>Hi Corliss, i just have a few questions regarding my upgrade</v>
      </c>
      <c r="E186" s="13"/>
      <c r="F186" s="13"/>
      <c r="G186" s="11"/>
      <c r="H186" s="19" t="str">
        <f>IFERROR(IF(ISBLANK(G186),"",LEFT(G186, FIND(":",G186) - 1)),"")</f>
        <v/>
      </c>
      <c r="I186" s="19" t="str">
        <f>IFERROR(IF(ISBLANK(G186),"",RIGHT(G186, LEN(G186)-FIND(":",G186) )),"")</f>
        <v/>
      </c>
      <c r="K186" s="14" t="s">
        <v>731</v>
      </c>
      <c r="L186" s="19" t="str">
        <f>IF(K186="",C186,K186)</f>
        <v>i just have a few questions regarding my upgrade</v>
      </c>
      <c r="M186" s="11" t="s">
        <v>731</v>
      </c>
      <c r="N186" s="20" t="s">
        <v>731</v>
      </c>
      <c r="O186" s="18" t="str">
        <f t="shared" si="41"/>
        <v>ContractUpgrade</v>
      </c>
      <c r="P186" s="18" t="str">
        <f t="shared" ca="1" si="42"/>
        <v>TEST</v>
      </c>
      <c r="Q186" s="11" t="s">
        <v>1799</v>
      </c>
      <c r="R186" s="19" t="str">
        <f t="shared" si="43"/>
        <v>ContractUpgrade - TRAIN</v>
      </c>
      <c r="S186" s="10" t="s">
        <v>4598</v>
      </c>
    </row>
    <row r="187" spans="1:19" s="19" customFormat="1" ht="25" customHeight="1" x14ac:dyDescent="0.15">
      <c r="A187" s="19">
        <v>186</v>
      </c>
      <c r="B187" s="11" t="s">
        <v>952</v>
      </c>
      <c r="C187" s="11" t="s">
        <v>4893</v>
      </c>
      <c r="E187" s="11"/>
      <c r="F187" s="11"/>
      <c r="G187" s="11"/>
      <c r="K187" s="10" t="s">
        <v>2594</v>
      </c>
      <c r="L187" s="19" t="str">
        <f xml:space="preserve"> IF(ISBLANK(K187),C187,K187)</f>
        <v>i went to activate my sim but it says it is locked and cannot be activated</v>
      </c>
      <c r="M187" s="10" t="s">
        <v>4692</v>
      </c>
      <c r="N187" s="26" t="s">
        <v>4692</v>
      </c>
      <c r="O187" s="18" t="str">
        <f t="shared" si="41"/>
        <v>SimActivate</v>
      </c>
      <c r="P187" s="18" t="str">
        <f t="shared" ca="1" si="42"/>
        <v>TRAIN</v>
      </c>
      <c r="Q187" s="11" t="s">
        <v>1799</v>
      </c>
      <c r="R187" s="19" t="str">
        <f t="shared" si="43"/>
        <v>SimActivate - TRAIN</v>
      </c>
      <c r="S187" s="11" t="s">
        <v>4598</v>
      </c>
    </row>
    <row r="188" spans="1:19" s="19" customFormat="1" ht="25" customHeight="1" x14ac:dyDescent="0.15">
      <c r="A188" s="19">
        <v>187</v>
      </c>
      <c r="B188" s="13" t="s">
        <v>81</v>
      </c>
      <c r="C188" s="14" t="s">
        <v>90</v>
      </c>
      <c r="D188" s="20" t="str">
        <f>IF(ISERR(FIND("):",C188,1)),C188,MID(C188,FIND("):",C188,1)+2,999))</f>
        <v>Hello, I am currently on a plan but its been passed the 12m period, so i will want to upgrade on the day i get paid, 10th October. However the double data plans end on the 9th, is there any way ill be able to get the double data plan if i came in on the 10th? As thats when i get paid and i really dont want to miss the offer.</v>
      </c>
      <c r="E188" s="13"/>
      <c r="F188" s="13"/>
      <c r="G188" s="11"/>
      <c r="H188" s="19" t="str">
        <f>IFERROR(IF(ISBLANK(G188),"",LEFT(G188, FIND(":",G188) - 1)),"")</f>
        <v/>
      </c>
      <c r="I188" s="19" t="str">
        <f>IFERROR(IF(ISBLANK(G188),"",RIGHT(G188, LEN(G188)-FIND(":",G188) )),"")</f>
        <v/>
      </c>
      <c r="K188" s="13"/>
      <c r="L188" s="19" t="str">
        <f>IF(K188="",C188,K188)</f>
        <v>Hello, I am currently on a plan but its been passed the 12m period, so i will want to upgrade on the day i get paid, 10th October. However the double data plans end on the 9th, is there any way ill be able to get the double data plan if i came in on the 10th? As thats when i get paid and i really dont want to miss the offer.</v>
      </c>
      <c r="M188" s="11" t="s">
        <v>733</v>
      </c>
      <c r="N188" s="20" t="s">
        <v>2779</v>
      </c>
      <c r="O188" s="18" t="str">
        <f t="shared" si="41"/>
        <v>ContractUpgrade</v>
      </c>
      <c r="P188" s="18" t="str">
        <f t="shared" ca="1" si="42"/>
        <v>TRAIN</v>
      </c>
      <c r="Q188" s="11" t="s">
        <v>1799</v>
      </c>
      <c r="R188" s="19" t="str">
        <f t="shared" si="43"/>
        <v>ContractUpgrade - TRAIN</v>
      </c>
      <c r="S188" s="10" t="s">
        <v>4598</v>
      </c>
    </row>
    <row r="189" spans="1:19" s="19" customFormat="1" ht="25" customHeight="1" x14ac:dyDescent="0.15">
      <c r="A189" s="19">
        <v>188</v>
      </c>
      <c r="B189" s="13" t="s">
        <v>81</v>
      </c>
      <c r="C189" s="14" t="s">
        <v>91</v>
      </c>
      <c r="D189" s="20" t="str">
        <f>IF(ISERR(FIND("):",C189,1)),C189,MID(C189,FIND("):",C189,1)+2,999))</f>
        <v>Just wondering when I can upgrade to a new phone and hand my old one back, as part of the early upgrade program.</v>
      </c>
      <c r="E189" s="13"/>
      <c r="F189" s="13"/>
      <c r="G189" s="10" t="s">
        <v>730</v>
      </c>
      <c r="H189" s="19" t="str">
        <f>IFERROR(IF(ISBLANK(G189),"",LEFT(G189, FIND(":",G189) - 1)),"")</f>
        <v>ProductType</v>
      </c>
      <c r="I189" s="19" t="str">
        <f>IFERROR(IF(ISBLANK(G189),"",RIGHT(G189, LEN(G189)-FIND(":",G189) )),"")</f>
        <v>Phone</v>
      </c>
      <c r="K189" s="14" t="s">
        <v>734</v>
      </c>
      <c r="L189" s="19" t="str">
        <f xml:space="preserve"> IF(ISBLANK(K189),C189,K189)</f>
        <v>wondering when I can upgrade to a new &lt;phone&gt;</v>
      </c>
      <c r="M189" s="11" t="s">
        <v>1193</v>
      </c>
      <c r="N189" s="20" t="s">
        <v>1193</v>
      </c>
      <c r="O189" s="18" t="str">
        <f t="shared" si="41"/>
        <v>ContractUpgrade</v>
      </c>
      <c r="P189" s="18" t="str">
        <f t="shared" ca="1" si="42"/>
        <v>TRAIN</v>
      </c>
      <c r="Q189" s="11" t="s">
        <v>1799</v>
      </c>
      <c r="R189" s="19" t="str">
        <f t="shared" si="43"/>
        <v>ContractUpgrade - TRAIN</v>
      </c>
      <c r="S189" s="10" t="s">
        <v>4598</v>
      </c>
    </row>
    <row r="190" spans="1:19" s="19" customFormat="1" ht="25" customHeight="1" x14ac:dyDescent="0.15">
      <c r="A190" s="19">
        <v>189</v>
      </c>
      <c r="B190" s="11" t="s">
        <v>180</v>
      </c>
      <c r="C190" s="11" t="s">
        <v>4894</v>
      </c>
      <c r="E190" s="10" t="s">
        <v>978</v>
      </c>
      <c r="F190" s="11"/>
      <c r="G190" s="11"/>
      <c r="K190" s="11" t="s">
        <v>4894</v>
      </c>
      <c r="L190" s="19" t="str">
        <f>IF(K190="",C190,K190)</f>
        <v>i have a cell phone and need a mobile plan for it can i use  just for that?</v>
      </c>
      <c r="M190" s="10" t="s">
        <v>3957</v>
      </c>
      <c r="N190" s="26" t="s">
        <v>3957</v>
      </c>
      <c r="O190" s="18" t="str">
        <f t="shared" si="41"/>
        <v>SalesEnquire</v>
      </c>
      <c r="P190" s="18" t="str">
        <f t="shared" ca="1" si="42"/>
        <v>TRAIN</v>
      </c>
      <c r="Q190" s="11" t="s">
        <v>1799</v>
      </c>
      <c r="R190" s="19" t="str">
        <f t="shared" si="43"/>
        <v>SalesEnquire - TRAIN</v>
      </c>
      <c r="S190" s="11" t="s">
        <v>4598</v>
      </c>
    </row>
    <row r="191" spans="1:19" s="19" customFormat="1" ht="25" customHeight="1" x14ac:dyDescent="0.15">
      <c r="A191" s="19">
        <v>190</v>
      </c>
      <c r="B191" s="11" t="s">
        <v>267</v>
      </c>
      <c r="C191" s="11" t="s">
        <v>1432</v>
      </c>
      <c r="E191" s="11"/>
      <c r="F191" s="11"/>
      <c r="G191" s="11"/>
      <c r="K191" s="11" t="s">
        <v>1432</v>
      </c>
      <c r="L191" s="19" t="str">
        <f xml:space="preserve"> IF(ISBLANK(K191),C191,K191)</f>
        <v>so i recently upgraded my plan to 25g data and i've received 2 messages saying i've gone over this amount.</v>
      </c>
      <c r="M191" s="11" t="s">
        <v>1432</v>
      </c>
      <c r="N191" s="20" t="s">
        <v>1432</v>
      </c>
      <c r="O191" s="18" t="str">
        <f t="shared" si="41"/>
        <v>DataCheck</v>
      </c>
      <c r="P191" s="18" t="str">
        <f t="shared" ca="1" si="42"/>
        <v>TRAIN</v>
      </c>
      <c r="Q191" s="11" t="s">
        <v>1799</v>
      </c>
      <c r="R191" s="19" t="str">
        <f t="shared" si="43"/>
        <v>DataCheck - TRAIN</v>
      </c>
      <c r="S191" s="11" t="s">
        <v>4598</v>
      </c>
    </row>
    <row r="192" spans="1:19" s="19" customFormat="1" ht="25" customHeight="1" x14ac:dyDescent="0.15">
      <c r="A192" s="19">
        <v>191</v>
      </c>
      <c r="B192" s="14" t="s">
        <v>735</v>
      </c>
      <c r="C192" s="13" t="s">
        <v>92</v>
      </c>
      <c r="D192" s="20" t="str">
        <f>IF(ISERR(FIND("):",C192,1)),C192,MID(C192,FIND("):",C192,1)+2,999))</f>
        <v>I have some questions about the $99 trade up for a new phone and plan</v>
      </c>
      <c r="E192" s="13" t="s">
        <v>978</v>
      </c>
      <c r="F192" s="13"/>
      <c r="G192" s="11"/>
      <c r="H192" s="19" t="str">
        <f>IFERROR(IF(ISBLANK(G192),"",LEFT(G192, FIND(":",G192) - 1)),"")</f>
        <v/>
      </c>
      <c r="I192" s="19" t="str">
        <f>IFERROR(IF(ISBLANK(G192),"",RIGHT(G192, LEN(G192)-FIND(":",G192) )),"")</f>
        <v/>
      </c>
      <c r="K192" s="14" t="s">
        <v>736</v>
      </c>
      <c r="L192" s="19" t="str">
        <f>IF(K192="",C192,K192)</f>
        <v>I have some questions about the $99 trade up for a new &lt;phone&gt; and plan</v>
      </c>
      <c r="M192" s="11" t="s">
        <v>92</v>
      </c>
      <c r="N192" s="20" t="s">
        <v>2780</v>
      </c>
      <c r="O192" s="18" t="str">
        <f t="shared" si="41"/>
        <v>SalesEnquire</v>
      </c>
      <c r="P192" s="18" t="str">
        <f t="shared" ca="1" si="42"/>
        <v>TRAIN</v>
      </c>
      <c r="Q192" s="11" t="s">
        <v>1798</v>
      </c>
      <c r="R192" s="19" t="str">
        <f t="shared" si="43"/>
        <v>SalesEnquire - TEST</v>
      </c>
      <c r="S192" s="10" t="s">
        <v>4598</v>
      </c>
    </row>
    <row r="193" spans="1:19" s="19" customFormat="1" ht="25" customHeight="1" x14ac:dyDescent="0.15">
      <c r="A193" s="19">
        <v>192</v>
      </c>
      <c r="B193" s="10" t="s">
        <v>107</v>
      </c>
      <c r="C193" s="10" t="s">
        <v>1765</v>
      </c>
      <c r="D193" s="21"/>
      <c r="E193" s="11"/>
      <c r="F193" s="11"/>
      <c r="G193" s="11"/>
      <c r="K193" s="11"/>
      <c r="L193" s="19" t="str">
        <f xml:space="preserve"> IF(ISBLANK(K193),C193,K193)</f>
        <v xml:space="preserve">can I get a bill statement </v>
      </c>
      <c r="M193" s="11" t="s">
        <v>1765</v>
      </c>
      <c r="N193" s="20" t="s">
        <v>2866</v>
      </c>
      <c r="O193" s="18" t="str">
        <f t="shared" si="41"/>
        <v>BillRequest</v>
      </c>
      <c r="P193" s="18" t="str">
        <f t="shared" ca="1" si="42"/>
        <v>TRAIN</v>
      </c>
      <c r="Q193" s="11" t="s">
        <v>1799</v>
      </c>
      <c r="R193" s="19" t="str">
        <f t="shared" si="43"/>
        <v>BillRequest - TRAIN</v>
      </c>
      <c r="S193" s="10" t="s">
        <v>4598</v>
      </c>
    </row>
    <row r="194" spans="1:19" s="19" customFormat="1" ht="25" customHeight="1" x14ac:dyDescent="0.15">
      <c r="A194" s="19">
        <v>193</v>
      </c>
      <c r="B194" s="31" t="s">
        <v>123</v>
      </c>
      <c r="C194" s="11" t="s">
        <v>4895</v>
      </c>
      <c r="E194" s="10" t="s">
        <v>4842</v>
      </c>
      <c r="F194" s="11"/>
      <c r="G194" s="11"/>
      <c r="K194" s="11" t="s">
        <v>4895</v>
      </c>
      <c r="L194" s="19" t="str">
        <f>IF(K194="",C194,K194)</f>
        <v>i currently have a mobile plan with  and want to end the contract - it's due to finish in march xxx and take up a sim only plan with .</v>
      </c>
      <c r="M194" s="10" t="s">
        <v>4753</v>
      </c>
      <c r="N194" s="26" t="s">
        <v>4753</v>
      </c>
      <c r="O194" s="18" t="str">
        <f t="shared" si="41"/>
        <v>PlanChange</v>
      </c>
      <c r="P194" s="18" t="str">
        <f t="shared" ca="1" si="42"/>
        <v>TRAIN</v>
      </c>
      <c r="Q194" s="11" t="s">
        <v>1799</v>
      </c>
      <c r="R194" s="19" t="str">
        <f t="shared" si="43"/>
        <v>PlanChange - TRAIN</v>
      </c>
      <c r="S194" s="11" t="s">
        <v>4598</v>
      </c>
    </row>
    <row r="195" spans="1:19" s="19" customFormat="1" ht="25" customHeight="1" x14ac:dyDescent="0.15">
      <c r="A195" s="19">
        <v>194</v>
      </c>
      <c r="B195" s="13" t="s">
        <v>81</v>
      </c>
      <c r="C195" s="13" t="s">
        <v>93</v>
      </c>
      <c r="D195" s="20" t="str">
        <f>IF(ISERR(FIND("):",C195,1)),C195,MID(C195,FIND("):",C195,1)+2,999))</f>
        <v>can u check if i can upgrade to the current $52 special mobile plan</v>
      </c>
      <c r="E195" s="13"/>
      <c r="F195" s="13"/>
      <c r="G195" s="10" t="s">
        <v>371</v>
      </c>
      <c r="H195" s="19" t="str">
        <f>IFERROR(IF(ISBLANK(G195),"",LEFT(G195, FIND(":",G195) - 1)),"")</f>
        <v>ServiceType</v>
      </c>
      <c r="I195" s="19" t="str">
        <f>IFERROR(IF(ISBLANK(G195),"",RIGHT(G195, LEN(G195)-FIND(":",G195) )),"")</f>
        <v>Mobile</v>
      </c>
      <c r="K195" s="14" t="s">
        <v>737</v>
      </c>
      <c r="L195" s="19" t="str">
        <f xml:space="preserve"> IF(ISBLANK(K195),C195,K195)</f>
        <v>can u check if i can upgrade to the current $52 special &lt;mobile&gt; plan</v>
      </c>
      <c r="M195" s="11" t="s">
        <v>93</v>
      </c>
      <c r="N195" s="20" t="s">
        <v>2781</v>
      </c>
      <c r="O195" s="18" t="str">
        <f t="shared" si="41"/>
        <v>ContractUpgrade</v>
      </c>
      <c r="P195" s="18" t="str">
        <f t="shared" ca="1" si="42"/>
        <v>TRAIN</v>
      </c>
      <c r="Q195" s="11" t="s">
        <v>1799</v>
      </c>
      <c r="R195" s="19" t="str">
        <f t="shared" si="43"/>
        <v>ContractUpgrade - TRAIN</v>
      </c>
      <c r="S195" s="10" t="s">
        <v>4598</v>
      </c>
    </row>
    <row r="196" spans="1:19" s="19" customFormat="1" ht="25" customHeight="1" x14ac:dyDescent="0.15">
      <c r="A196" s="19">
        <v>195</v>
      </c>
      <c r="B196" s="31" t="s">
        <v>4842</v>
      </c>
      <c r="C196" s="11" t="s">
        <v>1433</v>
      </c>
      <c r="E196" s="10" t="s">
        <v>81</v>
      </c>
      <c r="F196" s="11"/>
      <c r="G196" s="11"/>
      <c r="K196" s="11" t="s">
        <v>1433</v>
      </c>
      <c r="L196" s="19" t="str">
        <f>IF(K196="",C196,K196)</f>
        <v>pls help me to upgrade my simplan on my acount to phone plan</v>
      </c>
      <c r="M196" s="10" t="s">
        <v>3966</v>
      </c>
      <c r="N196" s="26" t="s">
        <v>3966</v>
      </c>
      <c r="O196" s="18" t="str">
        <f t="shared" si="41"/>
        <v>ContractUpgrade</v>
      </c>
      <c r="P196" s="18" t="str">
        <f t="shared" ca="1" si="42"/>
        <v>TRAIN</v>
      </c>
      <c r="Q196" s="11" t="s">
        <v>1799</v>
      </c>
      <c r="R196" s="19" t="str">
        <f t="shared" si="43"/>
        <v>ContractUpgrade - TRAIN</v>
      </c>
      <c r="S196" s="11" t="s">
        <v>4598</v>
      </c>
    </row>
    <row r="197" spans="1:19" s="19" customFormat="1" ht="25" customHeight="1" x14ac:dyDescent="0.15">
      <c r="A197" s="19">
        <v>196</v>
      </c>
      <c r="B197" s="13" t="s">
        <v>81</v>
      </c>
      <c r="C197" s="13" t="s">
        <v>94</v>
      </c>
      <c r="D197" s="20" t="str">
        <f>IF(ISERR(FIND("):",C197,1)),C197,MID(C197,FIND("):",C197,1)+2,999))</f>
        <v>Hello Ashley I am trying to change my plan to higher plan and it’s not letting me do it</v>
      </c>
      <c r="E197" s="13"/>
      <c r="F197" s="13"/>
      <c r="G197" s="11"/>
      <c r="H197" s="19" t="str">
        <f>IFERROR(IF(ISBLANK(G197),"",LEFT(G197, FIND(":",G197) - 1)),"")</f>
        <v/>
      </c>
      <c r="I197" s="19" t="str">
        <f>IFERROR(IF(ISBLANK(G197),"",RIGHT(G197, LEN(G197)-FIND(":",G197) )),"")</f>
        <v/>
      </c>
      <c r="K197" s="14" t="s">
        <v>738</v>
      </c>
      <c r="L197" s="19" t="str">
        <f xml:space="preserve"> IF(ISBLANK(K197),C197,K197)</f>
        <v>I am trying to change my plan to higher plan</v>
      </c>
      <c r="M197" s="11" t="s">
        <v>738</v>
      </c>
      <c r="N197" s="20" t="s">
        <v>738</v>
      </c>
      <c r="O197" s="18" t="str">
        <f t="shared" si="41"/>
        <v>ContractUpgrade</v>
      </c>
      <c r="P197" s="18" t="str">
        <f t="shared" ca="1" si="42"/>
        <v>TRAIN</v>
      </c>
      <c r="Q197" s="11" t="s">
        <v>1799</v>
      </c>
      <c r="R197" s="19" t="str">
        <f t="shared" si="43"/>
        <v>ContractUpgrade - TRAIN</v>
      </c>
      <c r="S197" s="10" t="s">
        <v>4598</v>
      </c>
    </row>
    <row r="198" spans="1:19" s="19" customFormat="1" ht="25" customHeight="1" x14ac:dyDescent="0.15">
      <c r="A198" s="19">
        <v>197</v>
      </c>
      <c r="B198" s="13" t="s">
        <v>81</v>
      </c>
      <c r="C198" s="13" t="s">
        <v>95</v>
      </c>
      <c r="D198" s="20" t="str">
        <f>IF(ISERR(FIND("):",C198,1)),C198,MID(C198,FIND("):",C198,1)+2,999))</f>
        <v>im wanting to update a couple of phones on my account</v>
      </c>
      <c r="E198" s="13"/>
      <c r="F198" s="13"/>
      <c r="G198" s="11"/>
      <c r="H198" s="19" t="str">
        <f>IFERROR(IF(ISBLANK(G198),"",LEFT(G198, FIND(":",G198) - 1)),"")</f>
        <v/>
      </c>
      <c r="I198" s="19" t="str">
        <f>IFERROR(IF(ISBLANK(G198),"",RIGHT(G198, LEN(G198)-FIND(":",G198) )),"")</f>
        <v/>
      </c>
      <c r="K198" s="13"/>
      <c r="L198" s="19" t="str">
        <f>IF(K198="",C198,K198)</f>
        <v>im wanting to update a couple of phones on my account</v>
      </c>
      <c r="M198" s="10" t="s">
        <v>3967</v>
      </c>
      <c r="N198" s="26" t="s">
        <v>3967</v>
      </c>
      <c r="O198" s="18" t="str">
        <f t="shared" si="41"/>
        <v>ContractUpgrade</v>
      </c>
      <c r="P198" s="18" t="str">
        <f t="shared" ca="1" si="42"/>
        <v>TRAIN</v>
      </c>
      <c r="Q198" s="11" t="s">
        <v>1798</v>
      </c>
      <c r="R198" s="19" t="str">
        <f t="shared" si="43"/>
        <v>ContractUpgrade - TEST</v>
      </c>
      <c r="S198" s="10" t="s">
        <v>4598</v>
      </c>
    </row>
    <row r="199" spans="1:19" s="19" customFormat="1" ht="25" customHeight="1" x14ac:dyDescent="0.15">
      <c r="A199" s="19">
        <v>198</v>
      </c>
      <c r="B199" s="11" t="s">
        <v>902</v>
      </c>
      <c r="C199" s="11" t="s">
        <v>1929</v>
      </c>
      <c r="E199" s="11"/>
      <c r="F199" s="11"/>
      <c r="G199" s="11"/>
      <c r="K199" s="11"/>
      <c r="L199" s="19" t="str">
        <f xml:space="preserve"> IF(ISBLANK(K199),C199,K199)</f>
        <v>hi. i've just paid the outstanding amount on my bill but my phone is restricted. can you help with this please?</v>
      </c>
      <c r="M199" s="10" t="s">
        <v>3622</v>
      </c>
      <c r="N199" s="26" t="s">
        <v>3622</v>
      </c>
      <c r="O199" s="18" t="str">
        <f t="shared" si="41"/>
        <v>ServiceRestore</v>
      </c>
      <c r="P199" s="18" t="str">
        <f t="shared" ca="1" si="42"/>
        <v>TRAIN</v>
      </c>
      <c r="Q199" s="11" t="s">
        <v>1799</v>
      </c>
      <c r="R199" s="19" t="str">
        <f t="shared" si="43"/>
        <v>ServiceRestore - TRAIN</v>
      </c>
      <c r="S199" s="10" t="s">
        <v>4598</v>
      </c>
    </row>
    <row r="200" spans="1:19" s="19" customFormat="1" ht="25" customHeight="1" x14ac:dyDescent="0.15">
      <c r="A200" s="19">
        <v>199</v>
      </c>
      <c r="B200" s="13" t="s">
        <v>81</v>
      </c>
      <c r="C200" s="13" t="s">
        <v>96</v>
      </c>
      <c r="D200" s="20" t="str">
        <f>IF(ISERR(FIND("):",C200,1)),C200,MID(C200,FIND("):",C200,1)+2,999))</f>
        <v>Can I upgrade?</v>
      </c>
      <c r="E200" s="13"/>
      <c r="F200" s="13"/>
      <c r="G200" s="11"/>
      <c r="H200" s="19" t="str">
        <f>IFERROR(IF(ISBLANK(G200),"",LEFT(G200, FIND(":",G200) - 1)),"")</f>
        <v/>
      </c>
      <c r="I200" s="19" t="str">
        <f>IFERROR(IF(ISBLANK(G200),"",RIGHT(G200, LEN(G200)-FIND(":",G200) )),"")</f>
        <v/>
      </c>
      <c r="K200" s="13"/>
      <c r="L200" s="19" t="str">
        <f>IF(K200="",C200,K200)</f>
        <v>Can I upgrade?</v>
      </c>
      <c r="M200" s="11" t="s">
        <v>96</v>
      </c>
      <c r="N200" s="20" t="s">
        <v>96</v>
      </c>
      <c r="O200" s="18" t="str">
        <f t="shared" si="41"/>
        <v>ContractUpgrade</v>
      </c>
      <c r="P200" s="18" t="str">
        <f t="shared" ca="1" si="42"/>
        <v>TRAIN</v>
      </c>
      <c r="Q200" s="11" t="s">
        <v>1799</v>
      </c>
      <c r="R200" s="19" t="str">
        <f t="shared" si="43"/>
        <v>ContractUpgrade - TRAIN</v>
      </c>
      <c r="S200" s="10" t="s">
        <v>4598</v>
      </c>
    </row>
    <row r="201" spans="1:19" s="19" customFormat="1" ht="25" customHeight="1" x14ac:dyDescent="0.15">
      <c r="A201" s="19">
        <v>200</v>
      </c>
      <c r="B201" s="31" t="s">
        <v>954</v>
      </c>
      <c r="C201" s="11" t="s">
        <v>1435</v>
      </c>
      <c r="E201" s="11"/>
      <c r="F201" s="11"/>
      <c r="G201" s="11"/>
      <c r="K201" s="11" t="s">
        <v>1532</v>
      </c>
      <c r="L201" s="19" t="str">
        <f xml:space="preserve"> IF(ISBLANK(K201),C201,K201)</f>
        <v>i m wanting to connect to internet at my new place we ll be moving in 3 weeks</v>
      </c>
      <c r="M201" s="11" t="s">
        <v>1532</v>
      </c>
      <c r="N201" s="20" t="s">
        <v>1532</v>
      </c>
      <c r="O201" s="18" t="str">
        <f t="shared" si="41"/>
        <v>InternetSetup</v>
      </c>
      <c r="P201" s="18" t="str">
        <f t="shared" ca="1" si="42"/>
        <v>TRAIN</v>
      </c>
      <c r="Q201" s="11" t="s">
        <v>1799</v>
      </c>
      <c r="R201" s="19" t="str">
        <f t="shared" si="43"/>
        <v>InternetSetup - TRAIN</v>
      </c>
      <c r="S201" s="11" t="s">
        <v>4598</v>
      </c>
    </row>
    <row r="202" spans="1:19" s="19" customFormat="1" ht="25" customHeight="1" x14ac:dyDescent="0.15">
      <c r="A202" s="19">
        <v>201</v>
      </c>
      <c r="B202" s="13" t="s">
        <v>123</v>
      </c>
      <c r="C202" s="11" t="s">
        <v>547</v>
      </c>
      <c r="D202" s="20" t="str">
        <f>IF(ISERR(FIND("):",C202,1)),C202,MID(C202,FIND("):",C202,1)+2,999))</f>
        <v>Hi just wanting to check when my contract runs out</v>
      </c>
      <c r="E202" s="14" t="s">
        <v>123</v>
      </c>
      <c r="F202" s="11"/>
      <c r="G202" s="11"/>
      <c r="H202" s="19" t="str">
        <f>IFERROR(IF(ISBLANK(G202),"",LEFT(G202, FIND(":",G202) - 1)),"")</f>
        <v/>
      </c>
      <c r="I202" s="19" t="str">
        <f>IFERROR(IF(ISBLANK(G202),"",RIGHT(G202, LEN(G202)-FIND(":",G202) )),"")</f>
        <v/>
      </c>
      <c r="K202" s="10" t="s">
        <v>1041</v>
      </c>
      <c r="L202" s="19" t="str">
        <f>IF(K202="",C202,K202)</f>
        <v>just wanting to check when my contract runs out</v>
      </c>
      <c r="M202" s="11" t="s">
        <v>1041</v>
      </c>
      <c r="N202" s="20" t="s">
        <v>1041</v>
      </c>
      <c r="O202" s="18" t="str">
        <f t="shared" si="41"/>
        <v>ContractExpiryRequest</v>
      </c>
      <c r="P202" s="18" t="str">
        <f t="shared" ca="1" si="42"/>
        <v>TRAIN</v>
      </c>
      <c r="Q202" s="11" t="s">
        <v>1799</v>
      </c>
      <c r="R202" s="19" t="str">
        <f t="shared" si="43"/>
        <v>ContractExpiryRequest - TRAIN</v>
      </c>
      <c r="S202" s="10" t="s">
        <v>4598</v>
      </c>
    </row>
    <row r="203" spans="1:19" s="19" customFormat="1" ht="25" customHeight="1" x14ac:dyDescent="0.15">
      <c r="A203" s="19">
        <v>202</v>
      </c>
      <c r="B203" s="31" t="s">
        <v>4842</v>
      </c>
      <c r="C203" s="11" t="s">
        <v>1436</v>
      </c>
      <c r="E203" s="11"/>
      <c r="F203" s="11"/>
      <c r="G203" s="11"/>
      <c r="K203" s="11" t="s">
        <v>1533</v>
      </c>
      <c r="L203" s="19" t="str">
        <f xml:space="preserve"> IF(ISBLANK(K203),C203,K203)</f>
        <v>i want to change my prepaid mobile plan</v>
      </c>
      <c r="M203" s="11" t="s">
        <v>1533</v>
      </c>
      <c r="N203" s="20" t="s">
        <v>1533</v>
      </c>
      <c r="O203" s="18" t="str">
        <f t="shared" si="41"/>
        <v>PlanChange</v>
      </c>
      <c r="P203" s="18" t="str">
        <f t="shared" ca="1" si="42"/>
        <v>TEST</v>
      </c>
      <c r="Q203" s="11" t="s">
        <v>1799</v>
      </c>
      <c r="R203" s="19" t="str">
        <f t="shared" si="43"/>
        <v>PlanChange - TRAIN</v>
      </c>
      <c r="S203" s="11" t="s">
        <v>4598</v>
      </c>
    </row>
    <row r="204" spans="1:19" s="19" customFormat="1" ht="25" customHeight="1" x14ac:dyDescent="0.15">
      <c r="A204" s="19">
        <v>203</v>
      </c>
      <c r="B204" s="10" t="s">
        <v>107</v>
      </c>
      <c r="C204" s="10" t="s">
        <v>1766</v>
      </c>
      <c r="D204" s="21"/>
      <c r="E204" s="11"/>
      <c r="F204" s="11"/>
      <c r="G204" s="11"/>
      <c r="K204" s="11"/>
      <c r="L204" s="19" t="str">
        <f>IF(K204="",C204,K204)</f>
        <v xml:space="preserve">I want to check my statement </v>
      </c>
      <c r="M204" s="11" t="s">
        <v>1766</v>
      </c>
      <c r="N204" s="20" t="s">
        <v>2867</v>
      </c>
      <c r="O204" s="18" t="str">
        <f t="shared" si="41"/>
        <v>BillRequest</v>
      </c>
      <c r="P204" s="18" t="str">
        <f t="shared" ca="1" si="42"/>
        <v>TRAIN</v>
      </c>
      <c r="Q204" s="11" t="s">
        <v>1799</v>
      </c>
      <c r="R204" s="19" t="str">
        <f t="shared" si="43"/>
        <v>BillRequest - TRAIN</v>
      </c>
      <c r="S204" s="10" t="s">
        <v>4598</v>
      </c>
    </row>
    <row r="205" spans="1:19" s="19" customFormat="1" ht="25" customHeight="1" x14ac:dyDescent="0.15">
      <c r="A205" s="19">
        <v>204</v>
      </c>
      <c r="B205" s="13" t="s">
        <v>952</v>
      </c>
      <c r="C205" s="14" t="s">
        <v>97</v>
      </c>
      <c r="D205" s="20" t="str">
        <f>IF(ISERR(FIND("):",C205,1)),C205,MID(C205,FIND("):",C205,1)+2,999))</f>
        <v>Who for the 5th time I’m trying t make my new SIM card no571800716257 work im virgin customer on 0402524661 order number 25273229A</v>
      </c>
      <c r="E205" s="13"/>
      <c r="F205" s="13"/>
      <c r="G205" s="11"/>
      <c r="H205" s="19" t="str">
        <f>IFERROR(IF(ISBLANK(G205),"",LEFT(G205, FIND(":",G205) - 1)),"")</f>
        <v/>
      </c>
      <c r="I205" s="19" t="str">
        <f>IFERROR(IF(ISBLANK(G205),"",RIGHT(G205, LEN(G205)-FIND(":",G205) )),"")</f>
        <v/>
      </c>
      <c r="K205" s="13" t="s">
        <v>739</v>
      </c>
      <c r="L205" s="19" t="str">
        <f xml:space="preserve"> IF(ISBLANK(K205),C205,K205)</f>
        <v>I’m trying t make my new SIM card no571800716257 work im virgin customer on 0402524661 order number 25273229A</v>
      </c>
      <c r="M205" s="10" t="s">
        <v>4732</v>
      </c>
      <c r="N205" s="26" t="s">
        <v>4732</v>
      </c>
      <c r="O205" s="18" t="str">
        <f t="shared" si="41"/>
        <v>SimActivate</v>
      </c>
      <c r="P205" s="18" t="str">
        <f t="shared" ca="1" si="42"/>
        <v>TRAIN</v>
      </c>
      <c r="Q205" s="11" t="s">
        <v>1798</v>
      </c>
      <c r="R205" s="19" t="str">
        <f t="shared" si="43"/>
        <v>SimActivate - TEST</v>
      </c>
      <c r="S205" s="10" t="s">
        <v>4598</v>
      </c>
    </row>
    <row r="206" spans="1:19" s="19" customFormat="1" ht="25" customHeight="1" x14ac:dyDescent="0.15">
      <c r="A206" s="19">
        <v>205</v>
      </c>
      <c r="B206" s="13" t="s">
        <v>123</v>
      </c>
      <c r="C206" s="11" t="s">
        <v>588</v>
      </c>
      <c r="D206" s="20" t="str">
        <f>IF(ISERR(FIND("):",C206,1)),C206,MID(C206,FIND("):",C206,1)+2,999))</f>
        <v>Hi Noel, I wanted to know how many months are left on my mobile plan please</v>
      </c>
      <c r="E206" s="14" t="s">
        <v>123</v>
      </c>
      <c r="F206" s="11"/>
      <c r="G206" s="11"/>
      <c r="H206" s="19" t="str">
        <f>IFERROR(IF(ISBLANK(G206),"",LEFT(G206, FIND(":",G206) - 1)),"")</f>
        <v/>
      </c>
      <c r="I206" s="19" t="str">
        <f>IFERROR(IF(ISBLANK(G206),"",RIGHT(G206, LEN(G206)-FIND(":",G206) )),"")</f>
        <v/>
      </c>
      <c r="K206" s="10" t="s">
        <v>1079</v>
      </c>
      <c r="L206" s="19" t="str">
        <f>IF(K206="",C206,K206)</f>
        <v>I wanted to know how many months are left on my mobile plan please</v>
      </c>
      <c r="M206" s="11" t="s">
        <v>1079</v>
      </c>
      <c r="N206" s="20" t="s">
        <v>1079</v>
      </c>
      <c r="O206" s="18" t="str">
        <f t="shared" si="41"/>
        <v>ContractExpiryRequest</v>
      </c>
      <c r="P206" s="18" t="str">
        <f t="shared" ca="1" si="42"/>
        <v>TRAIN</v>
      </c>
      <c r="Q206" s="11" t="s">
        <v>1799</v>
      </c>
      <c r="R206" s="19" t="str">
        <f t="shared" si="43"/>
        <v>ContractExpiryRequest - TRAIN</v>
      </c>
      <c r="S206" s="10" t="s">
        <v>4598</v>
      </c>
    </row>
    <row r="207" spans="1:19" s="19" customFormat="1" ht="25" customHeight="1" x14ac:dyDescent="0.15">
      <c r="A207" s="19">
        <v>206</v>
      </c>
      <c r="B207" s="11" t="s">
        <v>1161</v>
      </c>
      <c r="C207" s="11" t="s">
        <v>1437</v>
      </c>
      <c r="E207" s="11"/>
      <c r="F207" s="11"/>
      <c r="G207" s="11"/>
      <c r="K207" s="11" t="s">
        <v>1437</v>
      </c>
      <c r="L207" s="19" t="str">
        <f xml:space="preserve"> IF(ISBLANK(K207),C207,K207)</f>
        <v>i am having only 2 kbps on my internet.i last heard from a tech(ref 20096610) nothing has happened</v>
      </c>
      <c r="M207" s="10" t="s">
        <v>3320</v>
      </c>
      <c r="N207" s="26" t="s">
        <v>3321</v>
      </c>
      <c r="O207" s="18" t="str">
        <f t="shared" si="41"/>
        <v>InternetAccess</v>
      </c>
      <c r="P207" s="18" t="str">
        <f t="shared" ca="1" si="42"/>
        <v>TRAIN</v>
      </c>
      <c r="Q207" s="11" t="s">
        <v>1799</v>
      </c>
      <c r="R207" s="19" t="str">
        <f t="shared" si="43"/>
        <v>InternetAccess - TRAIN</v>
      </c>
      <c r="S207" s="11" t="s">
        <v>4598</v>
      </c>
    </row>
    <row r="208" spans="1:19" s="19" customFormat="1" ht="25" customHeight="1" x14ac:dyDescent="0.15">
      <c r="A208" s="19">
        <v>207</v>
      </c>
      <c r="B208" s="11" t="s">
        <v>431</v>
      </c>
      <c r="C208" s="11" t="s">
        <v>1438</v>
      </c>
      <c r="E208" s="11"/>
      <c r="F208" s="11"/>
      <c r="G208" s="11"/>
      <c r="K208" s="11" t="s">
        <v>1438</v>
      </c>
      <c r="L208" s="19" t="str">
        <f>IF(K208="",C208,K208)</f>
        <v>want to link a new replacnent sim to my account sibce mt card stipped working</v>
      </c>
      <c r="M208" s="11" t="s">
        <v>1438</v>
      </c>
      <c r="N208" s="20" t="s">
        <v>1438</v>
      </c>
      <c r="O208" s="18" t="str">
        <f t="shared" si="41"/>
        <v>ContractConsolidation</v>
      </c>
      <c r="P208" s="18" t="str">
        <f t="shared" ca="1" si="42"/>
        <v>TRAIN</v>
      </c>
      <c r="Q208" s="11" t="s">
        <v>1799</v>
      </c>
      <c r="R208" s="19" t="str">
        <f t="shared" si="43"/>
        <v>ContractConsolidation - TRAIN</v>
      </c>
      <c r="S208" s="11" t="s">
        <v>4598</v>
      </c>
    </row>
    <row r="209" spans="1:19" s="19" customFormat="1" ht="25" customHeight="1" x14ac:dyDescent="0.15">
      <c r="A209" s="19">
        <v>208</v>
      </c>
      <c r="B209" s="14" t="s">
        <v>123</v>
      </c>
      <c r="C209" s="11" t="s">
        <v>631</v>
      </c>
      <c r="D209" s="20" t="str">
        <f>IF(ISERR(FIND("):",C209,1)),C209,MID(C209,FIND("):",C209,1)+2,999))</f>
        <v>Hi I would just like to know how long ive had my current mobile phones for and when I would be able to upgrade</v>
      </c>
      <c r="E209" s="10" t="s">
        <v>81</v>
      </c>
      <c r="F209" s="11"/>
      <c r="G209" s="10" t="s">
        <v>371</v>
      </c>
      <c r="H209" s="19" t="str">
        <f>IFERROR(IF(ISBLANK(G209),"",LEFT(G209, FIND(":",G209) - 1)),"")</f>
        <v>ServiceType</v>
      </c>
      <c r="I209" s="19" t="str">
        <f>IFERROR(IF(ISBLANK(G209),"",RIGHT(G209, LEN(G209)-FIND(":",G209) )),"")</f>
        <v>Mobile</v>
      </c>
      <c r="K209" s="10" t="s">
        <v>1113</v>
      </c>
      <c r="L209" s="19" t="str">
        <f xml:space="preserve"> IF(ISBLANK(K209),C209,K209)</f>
        <v>I would just like to know how long ive had my current &lt;mobile phones&gt; for and when I would be able to upgrade</v>
      </c>
      <c r="M209" s="10" t="s">
        <v>3968</v>
      </c>
      <c r="N209" s="26" t="s">
        <v>3968</v>
      </c>
      <c r="O209" s="18" t="str">
        <f t="shared" si="41"/>
        <v>ContractUpgrade</v>
      </c>
      <c r="P209" s="18" t="str">
        <f t="shared" ca="1" si="42"/>
        <v>TRAIN</v>
      </c>
      <c r="Q209" s="11" t="s">
        <v>1799</v>
      </c>
      <c r="R209" s="19" t="str">
        <f t="shared" si="43"/>
        <v>ContractUpgrade - TRAIN</v>
      </c>
      <c r="S209" s="10" t="s">
        <v>4598</v>
      </c>
    </row>
    <row r="210" spans="1:19" s="19" customFormat="1" ht="25" customHeight="1" x14ac:dyDescent="0.15">
      <c r="A210" s="19">
        <v>209</v>
      </c>
      <c r="B210" s="10" t="s">
        <v>4842</v>
      </c>
      <c r="C210" s="11" t="s">
        <v>4896</v>
      </c>
      <c r="D210" s="21"/>
      <c r="E210" s="10" t="s">
        <v>4897</v>
      </c>
      <c r="F210" s="11"/>
      <c r="G210" s="11"/>
      <c r="K210" s="11" t="s">
        <v>4896</v>
      </c>
      <c r="L210" s="19" t="str">
        <f>IF(K210="",C210,K210)</f>
        <v>i would like to cancel  sport from my account</v>
      </c>
      <c r="M210" s="10" t="s">
        <v>4896</v>
      </c>
      <c r="N210" s="20" t="s">
        <v>4896</v>
      </c>
      <c r="O210" s="18" t="str">
        <f t="shared" si="41"/>
        <v>PerkEnquire</v>
      </c>
      <c r="P210" s="18" t="str">
        <f t="shared" ca="1" si="42"/>
        <v>TEST</v>
      </c>
      <c r="Q210" s="11" t="s">
        <v>1799</v>
      </c>
      <c r="R210" s="19" t="str">
        <f t="shared" si="43"/>
        <v>PerkEnquire - TRAIN</v>
      </c>
      <c r="S210" s="11" t="s">
        <v>4598</v>
      </c>
    </row>
    <row r="211" spans="1:19" s="19" customFormat="1" ht="25" customHeight="1" x14ac:dyDescent="0.15">
      <c r="A211" s="19">
        <v>210</v>
      </c>
      <c r="B211" s="13" t="s">
        <v>952</v>
      </c>
      <c r="C211" s="13" t="s">
        <v>99</v>
      </c>
      <c r="D211" s="20" t="str">
        <f>IF(ISERR(FIND("):",C211,1)),C211,MID(C211,FIND("):",C211,1)+2,999))</f>
        <v>Hi, I need to activate a new SIM. Order number 26690135</v>
      </c>
      <c r="E211" s="13"/>
      <c r="F211" s="13"/>
      <c r="G211" s="11"/>
      <c r="H211" s="19" t="str">
        <f>IFERROR(IF(ISBLANK(G211),"",LEFT(G211, FIND(":",G211) - 1)),"")</f>
        <v/>
      </c>
      <c r="I211" s="19" t="str">
        <f>IFERROR(IF(ISBLANK(G211),"",RIGHT(G211, LEN(G211)-FIND(":",G211) )),"")</f>
        <v/>
      </c>
      <c r="K211" s="14" t="s">
        <v>741</v>
      </c>
      <c r="L211" s="19" t="str">
        <f xml:space="preserve"> IF(ISBLANK(K211),C211,K211)</f>
        <v>I need to activate a new SIM.</v>
      </c>
      <c r="M211" s="11" t="s">
        <v>741</v>
      </c>
      <c r="N211" s="20" t="s">
        <v>741</v>
      </c>
      <c r="O211" s="18" t="str">
        <f t="shared" si="41"/>
        <v>SimActivate</v>
      </c>
      <c r="P211" s="18" t="str">
        <f t="shared" ca="1" si="42"/>
        <v>TRAIN</v>
      </c>
      <c r="Q211" s="11" t="s">
        <v>1798</v>
      </c>
      <c r="R211" s="19" t="str">
        <f t="shared" si="43"/>
        <v>SimActivate - TEST</v>
      </c>
      <c r="S211" s="10" t="s">
        <v>4598</v>
      </c>
    </row>
    <row r="212" spans="1:19" s="19" customFormat="1" ht="25" customHeight="1" x14ac:dyDescent="0.15">
      <c r="A212" s="19">
        <v>211</v>
      </c>
      <c r="B212" s="14" t="s">
        <v>123</v>
      </c>
      <c r="C212" s="11" t="s">
        <v>637</v>
      </c>
      <c r="D212" s="20" t="str">
        <f>IF(ISERR(FIND("):",C212,1)),C212,MID(C212,FIND("):",C212,1)+2,999))</f>
        <v>Hi Matteo, I'm doing well thanks. Just wanted to check when my SIM plan expires please.</v>
      </c>
      <c r="E212" s="14" t="s">
        <v>123</v>
      </c>
      <c r="F212" s="11"/>
      <c r="G212" s="10" t="s">
        <v>720</v>
      </c>
      <c r="H212" s="19" t="str">
        <f>IFERROR(IF(ISBLANK(G212),"",LEFT(G212, FIND(":",G212) - 1)),"")</f>
        <v>ProductType</v>
      </c>
      <c r="I212" s="19" t="str">
        <f>IFERROR(IF(ISBLANK(G212),"",RIGHT(G212, LEN(G212)-FIND(":",G212) )),"")</f>
        <v>Sim</v>
      </c>
      <c r="K212" s="10" t="s">
        <v>1292</v>
      </c>
      <c r="L212" s="19" t="str">
        <f>IF(K212="",C212,K212)</f>
        <v>I'm doing well thanks. Just wanted to check when my &lt;SIM plan&gt; expires please.</v>
      </c>
      <c r="M212" s="11" t="s">
        <v>2654</v>
      </c>
      <c r="N212" s="20" t="s">
        <v>2654</v>
      </c>
      <c r="O212" s="18" t="str">
        <f t="shared" si="41"/>
        <v>ContractExpiryRequest</v>
      </c>
      <c r="P212" s="18" t="str">
        <f t="shared" ca="1" si="42"/>
        <v>TRAIN</v>
      </c>
      <c r="Q212" s="11" t="s">
        <v>1799</v>
      </c>
      <c r="R212" s="19" t="str">
        <f t="shared" si="43"/>
        <v>ContractExpiryRequest - TRAIN</v>
      </c>
      <c r="S212" s="10" t="s">
        <v>4598</v>
      </c>
    </row>
    <row r="213" spans="1:19" s="19" customFormat="1" ht="25" customHeight="1" x14ac:dyDescent="0.15">
      <c r="A213" s="19">
        <v>212</v>
      </c>
      <c r="B213" s="31" t="s">
        <v>4842</v>
      </c>
      <c r="C213" s="11" t="s">
        <v>1439</v>
      </c>
      <c r="E213" s="11"/>
      <c r="F213" s="11"/>
      <c r="G213" s="11"/>
      <c r="K213" s="11" t="s">
        <v>1439</v>
      </c>
      <c r="L213" s="19" t="str">
        <f xml:space="preserve"> IF(ISBLANK(K213),C213,K213)</f>
        <v>i was just wondering if it was possible to change my phone plan..</v>
      </c>
      <c r="M213" s="10" t="s">
        <v>3425</v>
      </c>
      <c r="N213" s="26" t="s">
        <v>3425</v>
      </c>
      <c r="O213" s="18" t="str">
        <f t="shared" si="41"/>
        <v>PlanChange</v>
      </c>
      <c r="P213" s="18" t="str">
        <f t="shared" ca="1" si="42"/>
        <v>TRAIN</v>
      </c>
      <c r="Q213" s="11" t="s">
        <v>1799</v>
      </c>
      <c r="R213" s="19" t="str">
        <f t="shared" si="43"/>
        <v>PlanChange - TRAIN</v>
      </c>
      <c r="S213" s="11" t="s">
        <v>4598</v>
      </c>
    </row>
    <row r="214" spans="1:19" s="19" customFormat="1" ht="25" customHeight="1" x14ac:dyDescent="0.15">
      <c r="A214" s="19">
        <v>213</v>
      </c>
      <c r="B214" s="10" t="s">
        <v>203</v>
      </c>
      <c r="C214" s="11" t="s">
        <v>1440</v>
      </c>
      <c r="E214" s="10" t="s">
        <v>2940</v>
      </c>
      <c r="F214" s="11"/>
      <c r="G214" s="11"/>
      <c r="K214" s="11" t="s">
        <v>1440</v>
      </c>
      <c r="L214" s="19" t="str">
        <f>IF(K214="",C214,K214)</f>
        <v>i received an email this morning to say my bill hadn't been paid, but direct debit is set up on the account</v>
      </c>
      <c r="M214" s="11" t="s">
        <v>1440</v>
      </c>
      <c r="N214" s="20" t="s">
        <v>1440</v>
      </c>
      <c r="O214" s="18" t="str">
        <f t="shared" si="41"/>
        <v>DirectDebitComplain</v>
      </c>
      <c r="P214" s="18" t="str">
        <f t="shared" ca="1" si="42"/>
        <v>TEST</v>
      </c>
      <c r="Q214" s="11" t="s">
        <v>1799</v>
      </c>
      <c r="R214" s="19" t="str">
        <f t="shared" si="43"/>
        <v>DirectDebitComplain - TRAIN</v>
      </c>
      <c r="S214" s="11" t="s">
        <v>4598</v>
      </c>
    </row>
    <row r="215" spans="1:19" s="19" customFormat="1" ht="25" customHeight="1" x14ac:dyDescent="0.15">
      <c r="A215" s="19">
        <v>214</v>
      </c>
      <c r="B215" s="14" t="s">
        <v>123</v>
      </c>
      <c r="C215" s="11" t="s">
        <v>677</v>
      </c>
      <c r="D215" s="20" t="str">
        <f>IF(ISERR(FIND("):",C215,1)),C215,MID(C215,FIND("):",C215,1)+2,999))</f>
        <v>Hi, my plan ends on XX/XXXX/XXX. I would like to confirm that It be cancelled on this day. Regards</v>
      </c>
      <c r="E215" s="14" t="s">
        <v>123</v>
      </c>
      <c r="F215" s="11"/>
      <c r="G215" s="11"/>
      <c r="H215" s="19" t="str">
        <f>IFERROR(IF(ISBLANK(G215),"",LEFT(G215, FIND(":",G215) - 1)),"")</f>
        <v/>
      </c>
      <c r="I215" s="19" t="str">
        <f>IFERROR(IF(ISBLANK(G215),"",RIGHT(G215, LEN(G215)-FIND(":",G215) )),"")</f>
        <v/>
      </c>
      <c r="K215" s="11" t="s">
        <v>1290</v>
      </c>
      <c r="L215" s="19" t="str">
        <f>IF(K215="",C215,K215)</f>
        <v>my plan ends on XX/XXXX/XXX. I would like to confirm that It be cancelled on this day. Regards</v>
      </c>
      <c r="M215" s="10" t="s">
        <v>2925</v>
      </c>
      <c r="N215" s="20" t="s">
        <v>2733</v>
      </c>
      <c r="O215" s="18" t="str">
        <f t="shared" si="41"/>
        <v>ContractExpiryRequest</v>
      </c>
      <c r="P215" s="18" t="str">
        <f t="shared" ca="1" si="42"/>
        <v>TRAIN</v>
      </c>
      <c r="Q215" s="11" t="s">
        <v>1799</v>
      </c>
      <c r="R215" s="19" t="str">
        <f t="shared" si="43"/>
        <v>ContractExpiryRequest - TRAIN</v>
      </c>
      <c r="S215" s="10" t="s">
        <v>4598</v>
      </c>
    </row>
    <row r="216" spans="1:19" s="19" customFormat="1" ht="25" customHeight="1" x14ac:dyDescent="0.15">
      <c r="A216" s="19">
        <v>215</v>
      </c>
      <c r="B216" s="11" t="s">
        <v>1161</v>
      </c>
      <c r="C216" s="11" t="s">
        <v>1441</v>
      </c>
      <c r="E216" s="11"/>
      <c r="F216" s="11"/>
      <c r="G216" s="11"/>
      <c r="K216" s="11" t="s">
        <v>1441</v>
      </c>
      <c r="L216" s="19" t="str">
        <f xml:space="preserve"> IF(ISBLANK(K216),C216,K216)</f>
        <v>yeah because i have slow internet in my place</v>
      </c>
      <c r="M216" s="11" t="s">
        <v>2494</v>
      </c>
      <c r="N216" s="20" t="s">
        <v>2494</v>
      </c>
      <c r="O216" s="18" t="str">
        <f t="shared" si="41"/>
        <v>InternetAccess</v>
      </c>
      <c r="P216" s="18" t="str">
        <f t="shared" ca="1" si="42"/>
        <v>TEST</v>
      </c>
      <c r="Q216" s="11" t="s">
        <v>1798</v>
      </c>
      <c r="R216" s="19" t="str">
        <f t="shared" si="43"/>
        <v>InternetAccess - TEST</v>
      </c>
      <c r="S216" s="11" t="s">
        <v>4598</v>
      </c>
    </row>
    <row r="217" spans="1:19" s="19" customFormat="1" ht="25" customHeight="1" x14ac:dyDescent="0.15">
      <c r="A217" s="19">
        <v>216</v>
      </c>
      <c r="B217" s="11" t="s">
        <v>123</v>
      </c>
      <c r="C217" s="11" t="s">
        <v>699</v>
      </c>
      <c r="D217" s="20" t="str">
        <f>IF(ISERR(FIND("):",C217,1)),C217,MID(C217,FIND("):",C217,1)+2,999))</f>
        <v>Hi I wanted to know when my current plan ends and if I am eligible to upgrade to more data</v>
      </c>
      <c r="E217" s="10" t="s">
        <v>123</v>
      </c>
      <c r="F217" s="11"/>
      <c r="G217" s="11"/>
      <c r="H217" s="19" t="str">
        <f>IFERROR(IF(ISBLANK(G217),"",LEFT(G217, FIND(":",G217) - 1)),"")</f>
        <v/>
      </c>
      <c r="I217" s="19" t="str">
        <f>IFERROR(IF(ISBLANK(G217),"",RIGHT(G217, LEN(G217)-FIND(":",G217) )),"")</f>
        <v/>
      </c>
      <c r="K217" s="10" t="s">
        <v>1169</v>
      </c>
      <c r="L217" s="19" t="str">
        <f>IF(K217="",C217,K217)</f>
        <v>I wanted to know when my current plan ends and if I am eligible to upgrade to more data</v>
      </c>
      <c r="M217" s="10" t="s">
        <v>3969</v>
      </c>
      <c r="N217" s="26" t="s">
        <v>3969</v>
      </c>
      <c r="O217" s="18" t="str">
        <f t="shared" si="41"/>
        <v>ContractExpiryRequest</v>
      </c>
      <c r="P217" s="18" t="str">
        <f t="shared" ca="1" si="42"/>
        <v>TRAIN</v>
      </c>
      <c r="Q217" s="11" t="s">
        <v>1799</v>
      </c>
      <c r="R217" s="19" t="str">
        <f t="shared" si="43"/>
        <v>ContractExpiryRequest - TRAIN</v>
      </c>
      <c r="S217" s="10" t="s">
        <v>4598</v>
      </c>
    </row>
    <row r="218" spans="1:19" s="19" customFormat="1" ht="25" customHeight="1" x14ac:dyDescent="0.15">
      <c r="A218" s="19">
        <v>217</v>
      </c>
      <c r="B218" s="31" t="s">
        <v>978</v>
      </c>
      <c r="C218" s="11" t="s">
        <v>1442</v>
      </c>
      <c r="E218" s="11"/>
      <c r="F218" s="11"/>
      <c r="G218" s="11"/>
      <c r="K218" s="11" t="s">
        <v>1442</v>
      </c>
      <c r="L218" s="19" t="str">
        <f xml:space="preserve"> IF(ISBLANK(K218),C218,K218)</f>
        <v>morning, i wanted to know about recharging options, i want to change the plan on a different phone, if i buy the $15 recharge will it automatically change over to the 28 day plan once i recharge</v>
      </c>
      <c r="M218" s="10" t="s">
        <v>3173</v>
      </c>
      <c r="N218" s="26" t="s">
        <v>3174</v>
      </c>
      <c r="O218" s="18" t="str">
        <f t="shared" si="41"/>
        <v>SalesEnquire</v>
      </c>
      <c r="P218" s="18" t="str">
        <f t="shared" ca="1" si="42"/>
        <v>TRAIN</v>
      </c>
      <c r="Q218" s="11" t="s">
        <v>1799</v>
      </c>
      <c r="R218" s="19" t="str">
        <f t="shared" si="43"/>
        <v>SalesEnquire - TRAIN</v>
      </c>
      <c r="S218" s="11" t="s">
        <v>4598</v>
      </c>
    </row>
    <row r="219" spans="1:19" s="19" customFormat="1" ht="25" customHeight="1" x14ac:dyDescent="0.15">
      <c r="A219" s="19">
        <v>218</v>
      </c>
      <c r="B219" s="13" t="s">
        <v>391</v>
      </c>
      <c r="C219" s="13" t="s">
        <v>186</v>
      </c>
      <c r="D219" s="20" t="str">
        <f>IF(ISERR(FIND("):",C219,1)),C219,MID(C219,FIND("):",C219,1)+2,999))</f>
        <v>Hello trying to set up my direct debit but it’s come up with an error message</v>
      </c>
      <c r="E219" s="14" t="s">
        <v>1790</v>
      </c>
      <c r="F219" s="13"/>
      <c r="G219" s="10" t="s">
        <v>836</v>
      </c>
      <c r="H219" s="19" t="str">
        <f>IFERROR(IF(ISBLANK(G219),"",LEFT(G219, FIND(":",G219) - 1)),"")</f>
        <v>PayMethod</v>
      </c>
      <c r="I219" s="19" t="str">
        <f>IFERROR(IF(ISBLANK(G219),"",RIGHT(G219, LEN(G219)-FIND(":",G219) )),"")</f>
        <v>Direct Debit</v>
      </c>
      <c r="K219" s="14" t="s">
        <v>835</v>
      </c>
      <c r="L219" s="19" t="str">
        <f>IF(K219="",C219,K219)</f>
        <v>trying to set up my &lt;direct debit&gt; but it’s come up with an error message</v>
      </c>
      <c r="M219" s="10" t="s">
        <v>3366</v>
      </c>
      <c r="N219" s="26" t="s">
        <v>3366</v>
      </c>
      <c r="O219" s="18" t="str">
        <f t="shared" si="41"/>
        <v>DirectDebitChange</v>
      </c>
      <c r="P219" s="18" t="str">
        <f t="shared" ca="1" si="42"/>
        <v>TRAIN</v>
      </c>
      <c r="Q219" s="11" t="s">
        <v>1799</v>
      </c>
      <c r="R219" s="19" t="str">
        <f t="shared" si="43"/>
        <v>DirectDebitChange - TRAIN</v>
      </c>
      <c r="S219" s="10" t="s">
        <v>4598</v>
      </c>
    </row>
    <row r="220" spans="1:19" s="19" customFormat="1" ht="25" customHeight="1" x14ac:dyDescent="0.15">
      <c r="A220" s="19">
        <v>219</v>
      </c>
      <c r="B220" s="10" t="s">
        <v>1790</v>
      </c>
      <c r="C220" s="11" t="s">
        <v>1443</v>
      </c>
      <c r="E220" s="11"/>
      <c r="F220" s="11"/>
      <c r="G220" s="11"/>
      <c r="K220" s="11" t="s">
        <v>1443</v>
      </c>
      <c r="L220" s="19" t="str">
        <f xml:space="preserve"> IF(ISBLANK(K220),C220,K220)</f>
        <v>i am having trouble with updating my credit card details on my home internet.</v>
      </c>
      <c r="M220" s="10" t="s">
        <v>3351</v>
      </c>
      <c r="N220" s="26" t="s">
        <v>3351</v>
      </c>
      <c r="O220" s="18" t="str">
        <f t="shared" ref="O220:O282" si="44">IF(E220="",B220,E220)</f>
        <v>DirectDebitChange</v>
      </c>
      <c r="P220" s="18" t="str">
        <f t="shared" ref="P220:P282" ca="1" si="45">IF(RAND()&gt;0.2,"TRAIN", "TEST")</f>
        <v>TEST</v>
      </c>
      <c r="Q220" s="11" t="s">
        <v>1799</v>
      </c>
      <c r="R220" s="19" t="str">
        <f t="shared" ref="R220:R282" si="46">O220 &amp; " - " &amp; Q220</f>
        <v>DirectDebitChange - TRAIN</v>
      </c>
      <c r="S220" s="11" t="s">
        <v>4598</v>
      </c>
    </row>
    <row r="221" spans="1:19" s="19" customFormat="1" ht="25" customHeight="1" x14ac:dyDescent="0.15">
      <c r="A221" s="19">
        <v>220</v>
      </c>
      <c r="B221" s="11" t="s">
        <v>180</v>
      </c>
      <c r="C221" s="11" t="s">
        <v>1444</v>
      </c>
      <c r="E221" s="10" t="s">
        <v>978</v>
      </c>
      <c r="F221" s="11"/>
      <c r="G221" s="11"/>
      <c r="K221" s="11" t="s">
        <v>1534</v>
      </c>
      <c r="L221" s="19" t="str">
        <f>IF(K221="",C221,K221)</f>
        <v>i'm sure to upgrade my phone and plan i'm wanting to order my new phone and plan</v>
      </c>
      <c r="M221" s="10" t="s">
        <v>3958</v>
      </c>
      <c r="N221" s="26" t="s">
        <v>3958</v>
      </c>
      <c r="O221" s="18" t="str">
        <f t="shared" si="44"/>
        <v>SalesEnquire</v>
      </c>
      <c r="P221" s="18" t="str">
        <f t="shared" ca="1" si="45"/>
        <v>TRAIN</v>
      </c>
      <c r="Q221" s="11" t="s">
        <v>1799</v>
      </c>
      <c r="R221" s="19" t="str">
        <f t="shared" si="46"/>
        <v>SalesEnquire - TRAIN</v>
      </c>
      <c r="S221" s="11" t="s">
        <v>4598</v>
      </c>
    </row>
    <row r="222" spans="1:19" s="19" customFormat="1" ht="25" customHeight="1" x14ac:dyDescent="0.15">
      <c r="A222" s="19">
        <v>221</v>
      </c>
      <c r="B222" s="31" t="s">
        <v>203</v>
      </c>
      <c r="C222" s="11" t="s">
        <v>1445</v>
      </c>
      <c r="E222" s="11"/>
      <c r="F222" s="11"/>
      <c r="G222" s="11"/>
      <c r="K222" s="11" t="s">
        <v>1535</v>
      </c>
      <c r="L222" s="19" t="str">
        <f xml:space="preserve"> IF(ISBLANK(K222),C222,K222)</f>
        <v>i am writing in regard to my mobile bill. i received a text message saying there was a problem with payment and to avoid my phone being suspended i needed to be in contact with you guys. how ever my app shows i don't owe anything and my bill is in</v>
      </c>
      <c r="M222" s="11" t="s">
        <v>1535</v>
      </c>
      <c r="N222" s="20" t="s">
        <v>1535</v>
      </c>
      <c r="O222" s="18" t="str">
        <f t="shared" si="44"/>
        <v>BillNotificationClarify</v>
      </c>
      <c r="P222" s="18" t="str">
        <f t="shared" ca="1" si="45"/>
        <v>TRAIN</v>
      </c>
      <c r="Q222" s="11" t="s">
        <v>1799</v>
      </c>
      <c r="R222" s="19" t="str">
        <f t="shared" si="46"/>
        <v>BillNotificationClarify - TRAIN</v>
      </c>
      <c r="S222" s="11" t="s">
        <v>4598</v>
      </c>
    </row>
    <row r="223" spans="1:19" s="19" customFormat="1" ht="25" customHeight="1" x14ac:dyDescent="0.15">
      <c r="A223" s="19">
        <v>222</v>
      </c>
      <c r="B223" s="13" t="s">
        <v>229</v>
      </c>
      <c r="C223" s="13" t="s">
        <v>230</v>
      </c>
      <c r="D223" s="20" t="str">
        <f>IF(ISERR(FIND("):",C223,1)),C223,MID(C223,FIND("):",C223,1)+2,999))</f>
        <v>I need to change my direct debit</v>
      </c>
      <c r="E223" s="14" t="s">
        <v>1790</v>
      </c>
      <c r="F223" s="13"/>
      <c r="G223" s="10" t="s">
        <v>836</v>
      </c>
      <c r="H223" s="19" t="str">
        <f>IFERROR(IF(ISBLANK(G223),"",LEFT(G223, FIND(":",G223) - 1)),"")</f>
        <v>PayMethod</v>
      </c>
      <c r="I223" s="19" t="str">
        <f>IFERROR(IF(ISBLANK(G223),"",RIGHT(G223, LEN(G223)-FIND(":",G223) )),"")</f>
        <v>Direct Debit</v>
      </c>
      <c r="K223" s="14" t="s">
        <v>872</v>
      </c>
      <c r="L223" s="19" t="str">
        <f>IF(K223="",C223,K223)</f>
        <v>I need to change my &lt;direct debit&gt;</v>
      </c>
      <c r="M223" s="11" t="s">
        <v>230</v>
      </c>
      <c r="N223" s="20" t="s">
        <v>230</v>
      </c>
      <c r="O223" s="18" t="str">
        <f t="shared" si="44"/>
        <v>DirectDebitChange</v>
      </c>
      <c r="P223" s="18" t="str">
        <f t="shared" ca="1" si="45"/>
        <v>TRAIN</v>
      </c>
      <c r="Q223" s="11" t="s">
        <v>1799</v>
      </c>
      <c r="R223" s="19" t="str">
        <f t="shared" si="46"/>
        <v>DirectDebitChange - TRAIN</v>
      </c>
      <c r="S223" s="10" t="s">
        <v>4598</v>
      </c>
    </row>
    <row r="224" spans="1:19" s="19" customFormat="1" ht="25" customHeight="1" x14ac:dyDescent="0.15">
      <c r="A224" s="19">
        <v>223</v>
      </c>
      <c r="B224" s="10" t="s">
        <v>107</v>
      </c>
      <c r="C224" s="10" t="s">
        <v>1767</v>
      </c>
      <c r="D224" s="21"/>
      <c r="E224" s="11"/>
      <c r="F224" s="11"/>
      <c r="G224" s="11"/>
      <c r="K224" s="11"/>
      <c r="L224" s="19" t="str">
        <f xml:space="preserve"> IF(ISBLANK(K224),C224,K224)</f>
        <v xml:space="preserve">statement for July </v>
      </c>
      <c r="M224" s="11" t="s">
        <v>1767</v>
      </c>
      <c r="N224" s="20" t="s">
        <v>2868</v>
      </c>
      <c r="O224" s="18" t="str">
        <f t="shared" si="44"/>
        <v>BillRequest</v>
      </c>
      <c r="P224" s="18" t="str">
        <f t="shared" ca="1" si="45"/>
        <v>TRAIN</v>
      </c>
      <c r="Q224" s="11" t="s">
        <v>1799</v>
      </c>
      <c r="R224" s="19" t="str">
        <f t="shared" si="46"/>
        <v>BillRequest - TRAIN</v>
      </c>
      <c r="S224" s="10" t="s">
        <v>4598</v>
      </c>
    </row>
    <row r="225" spans="1:19" s="19" customFormat="1" ht="25" customHeight="1" x14ac:dyDescent="0.15">
      <c r="A225" s="19">
        <v>224</v>
      </c>
      <c r="B225" s="13" t="s">
        <v>229</v>
      </c>
      <c r="C225" s="13" t="s">
        <v>231</v>
      </c>
      <c r="D225" s="20" t="str">
        <f>IF(ISERR(FIND("):",C225,1)),C225,MID(C225,FIND("):",C225,1)+2,999))</f>
        <v>Id like to set up auto bill pay please.</v>
      </c>
      <c r="E225" s="14" t="s">
        <v>1790</v>
      </c>
      <c r="F225" s="13"/>
      <c r="G225" s="11"/>
      <c r="H225" s="19" t="str">
        <f>IFERROR(IF(ISBLANK(G225),"",LEFT(G225, FIND(":",G225) - 1)),"")</f>
        <v/>
      </c>
      <c r="I225" s="19" t="str">
        <f>IFERROR(IF(ISBLANK(G225),"",RIGHT(G225, LEN(G225)-FIND(":",G225) )),"")</f>
        <v/>
      </c>
      <c r="K225" s="13" t="s">
        <v>231</v>
      </c>
      <c r="L225" s="19" t="str">
        <f>IF(K225="",C225,K225)</f>
        <v>Id like to set up auto bill pay please.</v>
      </c>
      <c r="M225" s="10" t="s">
        <v>3357</v>
      </c>
      <c r="N225" s="26" t="s">
        <v>3357</v>
      </c>
      <c r="O225" s="18" t="str">
        <f t="shared" si="44"/>
        <v>DirectDebitChange</v>
      </c>
      <c r="P225" s="18" t="str">
        <f t="shared" ca="1" si="45"/>
        <v>TRAIN</v>
      </c>
      <c r="Q225" s="11" t="s">
        <v>1799</v>
      </c>
      <c r="R225" s="19" t="str">
        <f t="shared" si="46"/>
        <v>DirectDebitChange - TRAIN</v>
      </c>
      <c r="S225" s="10" t="s">
        <v>4598</v>
      </c>
    </row>
    <row r="226" spans="1:19" s="19" customFormat="1" ht="25" customHeight="1" x14ac:dyDescent="0.15">
      <c r="A226" s="19">
        <v>225</v>
      </c>
      <c r="B226" s="31" t="s">
        <v>31</v>
      </c>
      <c r="C226" s="11" t="s">
        <v>4898</v>
      </c>
      <c r="E226" s="11"/>
      <c r="F226" s="11"/>
      <c r="G226" s="11"/>
      <c r="K226" s="11" t="s">
        <v>4899</v>
      </c>
      <c r="L226" s="19" t="str">
        <f xml:space="preserve"> IF(ISBLANK(K226),C226,K226)</f>
        <v>i recently changed my phone plan and upgraded at the same time i changed ownership and now i can not log into my  app on my phone?</v>
      </c>
      <c r="M226" s="11" t="s">
        <v>4899</v>
      </c>
      <c r="N226" s="20" t="s">
        <v>4899</v>
      </c>
      <c r="O226" s="18" t="str">
        <f t="shared" si="44"/>
        <v>CredentialsRequest</v>
      </c>
      <c r="P226" s="18" t="str">
        <f t="shared" ca="1" si="45"/>
        <v>TRAIN</v>
      </c>
      <c r="Q226" s="11" t="s">
        <v>1799</v>
      </c>
      <c r="R226" s="19" t="str">
        <f t="shared" si="46"/>
        <v>CredentialsRequest - TRAIN</v>
      </c>
      <c r="S226" s="11" t="s">
        <v>4598</v>
      </c>
    </row>
    <row r="227" spans="1:19" s="19" customFormat="1" ht="25" customHeight="1" x14ac:dyDescent="0.15">
      <c r="A227" s="19">
        <v>226</v>
      </c>
      <c r="B227" s="13" t="s">
        <v>952</v>
      </c>
      <c r="C227" s="14" t="s">
        <v>106</v>
      </c>
      <c r="D227" s="20" t="str">
        <f>IF(ISERR(FIND("):",C227,1)),C227,MID(C227,FIND("):",C227,1)+2,999))</f>
        <v>hello, l am trying to activate a phone number. My daughter lost her phone and she is trying to use her old phone number into a new sam card. It is under my name though</v>
      </c>
      <c r="E227" s="13"/>
      <c r="F227" s="13"/>
      <c r="G227" s="11"/>
      <c r="H227" s="19" t="str">
        <f>IFERROR(IF(ISBLANK(G227),"",LEFT(G227, FIND(":",G227) - 1)),"")</f>
        <v/>
      </c>
      <c r="I227" s="19" t="str">
        <f>IFERROR(IF(ISBLANK(G227),"",RIGHT(G227, LEN(G227)-FIND(":",G227) )),"")</f>
        <v/>
      </c>
      <c r="K227" s="13" t="s">
        <v>777</v>
      </c>
      <c r="L227" s="19" t="str">
        <f>IF(K227="",C227,K227)</f>
        <v xml:space="preserve">l am trying to activate a phone number. </v>
      </c>
      <c r="M227" s="11" t="s">
        <v>777</v>
      </c>
      <c r="N227" s="20" t="s">
        <v>2782</v>
      </c>
      <c r="O227" s="18" t="str">
        <f t="shared" si="44"/>
        <v>SimActivate</v>
      </c>
      <c r="P227" s="18" t="str">
        <f t="shared" ca="1" si="45"/>
        <v>TRAIN</v>
      </c>
      <c r="Q227" s="11" t="s">
        <v>1798</v>
      </c>
      <c r="R227" s="19" t="str">
        <f t="shared" si="46"/>
        <v>SimActivate - TEST</v>
      </c>
      <c r="S227" s="10" t="s">
        <v>4598</v>
      </c>
    </row>
    <row r="228" spans="1:19" s="19" customFormat="1" ht="25" customHeight="1" x14ac:dyDescent="0.15">
      <c r="A228" s="19">
        <v>227</v>
      </c>
      <c r="B228" s="13" t="s">
        <v>107</v>
      </c>
      <c r="C228" s="13" t="s">
        <v>108</v>
      </c>
      <c r="D228" s="20" t="str">
        <f>IF(ISERR(FIND("):",C228,1)),C228,MID(C228,FIND("):",C228,1)+2,999))</f>
        <v>Do I have anything outstanding on the account ?</v>
      </c>
      <c r="E228" s="14" t="s">
        <v>945</v>
      </c>
      <c r="F228" s="13"/>
      <c r="G228" s="11"/>
      <c r="H228" s="19" t="str">
        <f>IFERROR(IF(ISBLANK(G228),"",LEFT(G228, FIND(":",G228) - 1)),"")</f>
        <v/>
      </c>
      <c r="I228" s="19" t="str">
        <f>IFERROR(IF(ISBLANK(G228),"",RIGHT(G228, LEN(G228)-FIND(":",G228) )),"")</f>
        <v/>
      </c>
      <c r="K228" s="13"/>
      <c r="L228" s="19" t="str">
        <f xml:space="preserve"> IF(ISBLANK(K228),C228,K228)</f>
        <v>Do I have anything outstanding on the account ?</v>
      </c>
      <c r="M228" s="10" t="s">
        <v>3534</v>
      </c>
      <c r="N228" s="26" t="s">
        <v>3534</v>
      </c>
      <c r="O228" s="18" t="str">
        <f t="shared" si="44"/>
        <v>BalanceCheck</v>
      </c>
      <c r="P228" s="18" t="str">
        <f t="shared" ca="1" si="45"/>
        <v>TRAIN</v>
      </c>
      <c r="Q228" s="11" t="s">
        <v>1799</v>
      </c>
      <c r="R228" s="19" t="str">
        <f t="shared" si="46"/>
        <v>BalanceCheck - TRAIN</v>
      </c>
      <c r="S228" s="10" t="s">
        <v>4598</v>
      </c>
    </row>
    <row r="229" spans="1:19" s="19" customFormat="1" ht="25" customHeight="1" x14ac:dyDescent="0.15">
      <c r="A229" s="19">
        <v>228</v>
      </c>
      <c r="B229" s="11" t="s">
        <v>1161</v>
      </c>
      <c r="C229" s="11" t="s">
        <v>1447</v>
      </c>
      <c r="E229" s="11"/>
      <c r="F229" s="11"/>
      <c r="G229" s="11"/>
      <c r="K229" s="11" t="s">
        <v>1537</v>
      </c>
      <c r="L229" s="19" t="str">
        <f>IF(K229="",C229,K229)</f>
        <v>i am having trouble connecting my modem and getting wifi connection. all instructions have been followed for a naked broadband connection and i still have no wifi.</v>
      </c>
      <c r="M229" s="10" t="s">
        <v>1537</v>
      </c>
      <c r="N229" s="20" t="s">
        <v>1537</v>
      </c>
      <c r="O229" s="18" t="str">
        <f t="shared" si="44"/>
        <v>InternetAccess</v>
      </c>
      <c r="P229" s="18" t="str">
        <f t="shared" ca="1" si="45"/>
        <v>TEST</v>
      </c>
      <c r="Q229" s="11" t="s">
        <v>1799</v>
      </c>
      <c r="R229" s="19" t="str">
        <f t="shared" si="46"/>
        <v>InternetAccess - TRAIN</v>
      </c>
      <c r="S229" s="11" t="s">
        <v>4598</v>
      </c>
    </row>
    <row r="230" spans="1:19" s="19" customFormat="1" ht="25" customHeight="1" x14ac:dyDescent="0.15">
      <c r="A230" s="19">
        <v>229</v>
      </c>
      <c r="B230" s="11" t="s">
        <v>423</v>
      </c>
      <c r="C230" s="11" t="s">
        <v>1448</v>
      </c>
      <c r="E230" s="11"/>
      <c r="F230" s="11"/>
      <c r="G230" s="11"/>
      <c r="K230" s="11" t="s">
        <v>1538</v>
      </c>
      <c r="L230" s="19" t="str">
        <f xml:space="preserve"> IF(ISBLANK(K230),C230,K230)</f>
        <v>just letting u know i've paid my outstanding bill</v>
      </c>
      <c r="M230" s="10" t="s">
        <v>4635</v>
      </c>
      <c r="N230" s="26" t="s">
        <v>4635</v>
      </c>
      <c r="O230" s="18" t="str">
        <f t="shared" si="44"/>
        <v>PaymentReport</v>
      </c>
      <c r="P230" s="18" t="str">
        <f t="shared" ca="1" si="45"/>
        <v>TRAIN</v>
      </c>
      <c r="Q230" s="11" t="s">
        <v>1798</v>
      </c>
      <c r="R230" s="19" t="str">
        <f t="shared" si="46"/>
        <v>PaymentReport - TEST</v>
      </c>
      <c r="S230" s="11" t="s">
        <v>4598</v>
      </c>
    </row>
    <row r="231" spans="1:19" s="19" customFormat="1" ht="25" customHeight="1" x14ac:dyDescent="0.15">
      <c r="A231" s="19">
        <v>230</v>
      </c>
      <c r="B231" s="13" t="s">
        <v>107</v>
      </c>
      <c r="C231" s="14" t="s">
        <v>109</v>
      </c>
      <c r="D231" s="20" t="str">
        <f>IF(ISERR(FIND("):",C231,1)),C231,MID(C231,FIND("):",C231,1)+2,999))</f>
        <v>hi I just want to know when my bill is due</v>
      </c>
      <c r="E231" s="14" t="s">
        <v>945</v>
      </c>
      <c r="F231" s="13"/>
      <c r="G231" s="11"/>
      <c r="H231" s="19" t="str">
        <f>IFERROR(IF(ISBLANK(G231),"",LEFT(G231, FIND(":",G231) - 1)),"")</f>
        <v/>
      </c>
      <c r="I231" s="19" t="str">
        <f>IFERROR(IF(ISBLANK(G231),"",RIGHT(G231, LEN(G231)-FIND(":",G231) )),"")</f>
        <v/>
      </c>
      <c r="K231" s="13" t="s">
        <v>778</v>
      </c>
      <c r="L231" s="19" t="str">
        <f>IF(K231="",C231,K231)</f>
        <v>I just want to know when my bill is due</v>
      </c>
      <c r="M231" s="10" t="s">
        <v>3550</v>
      </c>
      <c r="N231" s="26" t="s">
        <v>3550</v>
      </c>
      <c r="O231" s="18" t="str">
        <f t="shared" si="44"/>
        <v>BalanceCheck</v>
      </c>
      <c r="P231" s="18" t="str">
        <f t="shared" ca="1" si="45"/>
        <v>TRAIN</v>
      </c>
      <c r="Q231" s="11" t="s">
        <v>1799</v>
      </c>
      <c r="R231" s="19" t="str">
        <f t="shared" si="46"/>
        <v>BalanceCheck - TRAIN</v>
      </c>
      <c r="S231" s="10" t="s">
        <v>4598</v>
      </c>
    </row>
    <row r="232" spans="1:19" s="19" customFormat="1" ht="25" customHeight="1" x14ac:dyDescent="0.15">
      <c r="A232" s="19">
        <v>231</v>
      </c>
      <c r="B232" s="31" t="s">
        <v>234</v>
      </c>
      <c r="C232" s="11" t="s">
        <v>1449</v>
      </c>
      <c r="E232" s="11"/>
      <c r="F232" s="11"/>
      <c r="G232" s="11"/>
      <c r="K232" s="11" t="s">
        <v>1449</v>
      </c>
      <c r="L232" s="19" t="str">
        <f xml:space="preserve"> IF(ISBLANK(K232),C232,K232)</f>
        <v>i would like to disconnect one of my mobile services.</v>
      </c>
      <c r="M232" s="11" t="s">
        <v>1449</v>
      </c>
      <c r="N232" s="20" t="s">
        <v>1449</v>
      </c>
      <c r="O232" s="18" t="str">
        <f t="shared" si="44"/>
        <v>ContractCancel</v>
      </c>
      <c r="P232" s="18" t="str">
        <f t="shared" ca="1" si="45"/>
        <v>TRAIN</v>
      </c>
      <c r="Q232" s="11" t="s">
        <v>1799</v>
      </c>
      <c r="R232" s="19" t="str">
        <f t="shared" si="46"/>
        <v>ContractCancel - TRAIN</v>
      </c>
      <c r="S232" s="11" t="s">
        <v>4598</v>
      </c>
    </row>
    <row r="233" spans="1:19" s="19" customFormat="1" ht="25" customHeight="1" x14ac:dyDescent="0.15">
      <c r="A233" s="19">
        <v>232</v>
      </c>
      <c r="B233" s="13" t="s">
        <v>107</v>
      </c>
      <c r="C233" s="14" t="s">
        <v>112</v>
      </c>
      <c r="D233" s="20" t="str">
        <f>IF(ISERR(FIND("):",C233,1)),C233,MID(C233,FIND("):",C233,1)+2,999))</f>
        <v>I was just wondering if I can get a bill sent to my phone</v>
      </c>
      <c r="E233" s="13"/>
      <c r="F233" s="13"/>
      <c r="G233" s="11"/>
      <c r="H233" s="19" t="str">
        <f>IFERROR(IF(ISBLANK(G233),"",LEFT(G233, FIND(":",G233) - 1)),"")</f>
        <v/>
      </c>
      <c r="I233" s="19" t="str">
        <f>IFERROR(IF(ISBLANK(G233),"",RIGHT(G233, LEN(G233)-FIND(":",G233) )),"")</f>
        <v/>
      </c>
      <c r="K233" s="13" t="s">
        <v>781</v>
      </c>
      <c r="L233" s="19" t="str">
        <f>IF(K233="",C233,K233)</f>
        <v>wondering if I can get a bill sent to my phone</v>
      </c>
      <c r="M233" s="11" t="s">
        <v>3423</v>
      </c>
      <c r="N233" s="20" t="s">
        <v>3423</v>
      </c>
      <c r="O233" s="18" t="str">
        <f t="shared" si="44"/>
        <v>BillRequest</v>
      </c>
      <c r="P233" s="18" t="str">
        <f t="shared" ca="1" si="45"/>
        <v>TRAIN</v>
      </c>
      <c r="Q233" s="11" t="s">
        <v>1799</v>
      </c>
      <c r="R233" s="19" t="str">
        <f t="shared" si="46"/>
        <v>BillRequest - TRAIN</v>
      </c>
      <c r="S233" s="10" t="s">
        <v>4598</v>
      </c>
    </row>
    <row r="234" spans="1:19" s="19" customFormat="1" ht="25" customHeight="1" x14ac:dyDescent="0.15">
      <c r="A234" s="19">
        <v>233</v>
      </c>
      <c r="B234" s="11" t="s">
        <v>902</v>
      </c>
      <c r="C234" s="11" t="s">
        <v>1940</v>
      </c>
      <c r="E234" s="11"/>
      <c r="F234" s="11"/>
      <c r="G234" s="11"/>
      <c r="K234" s="11"/>
      <c r="L234" s="19" t="str">
        <f xml:space="preserve"> IF(ISBLANK(K234),C234,K234)</f>
        <v>hello i think my phone got disconnected and i need it restored i just paid my bill</v>
      </c>
      <c r="M234" s="10" t="s">
        <v>3626</v>
      </c>
      <c r="N234" s="26" t="s">
        <v>3626</v>
      </c>
      <c r="O234" s="18" t="str">
        <f t="shared" si="44"/>
        <v>ServiceRestore</v>
      </c>
      <c r="P234" s="18" t="str">
        <f t="shared" ca="1" si="45"/>
        <v>TRAIN</v>
      </c>
      <c r="Q234" s="11" t="s">
        <v>1798</v>
      </c>
      <c r="R234" s="19" t="str">
        <f t="shared" si="46"/>
        <v>ServiceRestore - TEST</v>
      </c>
      <c r="S234" s="10" t="s">
        <v>4598</v>
      </c>
    </row>
    <row r="235" spans="1:19" s="19" customFormat="1" ht="25" customHeight="1" x14ac:dyDescent="0.15">
      <c r="A235" s="19">
        <v>234</v>
      </c>
      <c r="B235" s="13" t="s">
        <v>107</v>
      </c>
      <c r="C235" s="13" t="s">
        <v>111</v>
      </c>
      <c r="D235" s="20" t="str">
        <f>IF(ISERR(FIND("):",C235,1)),C235,MID(C235,FIND("):",C235,1)+2,999))</f>
        <v>was just wondering if my phone is cut off and if so how much is owing</v>
      </c>
      <c r="E235" s="14" t="s">
        <v>945</v>
      </c>
      <c r="F235" s="13"/>
      <c r="G235" s="10" t="s">
        <v>730</v>
      </c>
      <c r="H235" s="19" t="str">
        <f>IFERROR(IF(ISBLANK(G235),"",LEFT(G235, FIND(":",G235) - 1)),"")</f>
        <v>ProductType</v>
      </c>
      <c r="I235" s="19" t="str">
        <f>IFERROR(IF(ISBLANK(G235),"",RIGHT(G235, LEN(G235)-FIND(":",G235) )),"")</f>
        <v>Phone</v>
      </c>
      <c r="K235" s="14" t="s">
        <v>780</v>
      </c>
      <c r="L235" s="19" t="str">
        <f>IF(K235="",C235,K235)</f>
        <v>was just wondering if my &lt;phone&gt; is cut off and if so how much is owing</v>
      </c>
      <c r="M235" s="10" t="s">
        <v>3544</v>
      </c>
      <c r="N235" s="26" t="s">
        <v>3544</v>
      </c>
      <c r="O235" s="18" t="str">
        <f t="shared" si="44"/>
        <v>BalanceCheck</v>
      </c>
      <c r="P235" s="18" t="str">
        <f t="shared" ca="1" si="45"/>
        <v>TRAIN</v>
      </c>
      <c r="Q235" s="11" t="s">
        <v>1799</v>
      </c>
      <c r="R235" s="19" t="str">
        <f t="shared" si="46"/>
        <v>BalanceCheck - TRAIN</v>
      </c>
      <c r="S235" s="10" t="s">
        <v>4598</v>
      </c>
    </row>
    <row r="236" spans="1:19" s="19" customFormat="1" ht="25" customHeight="1" x14ac:dyDescent="0.15">
      <c r="A236" s="19">
        <v>235</v>
      </c>
      <c r="B236" s="13" t="s">
        <v>20</v>
      </c>
      <c r="C236" s="13" t="s">
        <v>179</v>
      </c>
      <c r="D236" s="20" t="str">
        <f>IF(ISERR(FIND("):",C236,1)),C236,MID(C236,FIND("):",C236,1)+2,999))</f>
        <v>Hi. Can you. PleasE. Check. My. Bill</v>
      </c>
      <c r="E236" s="14" t="s">
        <v>107</v>
      </c>
      <c r="F236" s="13"/>
      <c r="G236" s="11"/>
      <c r="H236" s="19" t="str">
        <f>IFERROR(IF(ISBLANK(G236),"",LEFT(G236, FIND(":",G236) - 1)),"")</f>
        <v/>
      </c>
      <c r="I236" s="19" t="str">
        <f>IFERROR(IF(ISBLANK(G236),"",RIGHT(G236, LEN(G236)-FIND(":",G236) )),"")</f>
        <v/>
      </c>
      <c r="K236" s="13" t="s">
        <v>179</v>
      </c>
      <c r="L236" s="19" t="str">
        <f xml:space="preserve"> IF(ISBLANK(K236),C236,K236)</f>
        <v>Hi. Can you. PleasE. Check. My. Bill</v>
      </c>
      <c r="M236" s="11" t="s">
        <v>3401</v>
      </c>
      <c r="N236" s="20" t="s">
        <v>3401</v>
      </c>
      <c r="O236" s="18" t="str">
        <f t="shared" si="44"/>
        <v>BillRequest</v>
      </c>
      <c r="P236" s="18" t="str">
        <f t="shared" ca="1" si="45"/>
        <v>TRAIN</v>
      </c>
      <c r="Q236" s="11" t="s">
        <v>1798</v>
      </c>
      <c r="R236" s="19" t="str">
        <f t="shared" si="46"/>
        <v>BillRequest - TEST</v>
      </c>
      <c r="S236" s="10" t="s">
        <v>4598</v>
      </c>
    </row>
    <row r="237" spans="1:19" s="19" customFormat="1" ht="25" customHeight="1" x14ac:dyDescent="0.15">
      <c r="A237" s="19">
        <v>236</v>
      </c>
      <c r="B237" s="31" t="s">
        <v>978</v>
      </c>
      <c r="C237" s="11" t="s">
        <v>1451</v>
      </c>
      <c r="E237" s="11"/>
      <c r="F237" s="11"/>
      <c r="G237" s="11"/>
      <c r="K237" s="11" t="s">
        <v>1540</v>
      </c>
      <c r="L237" s="19" t="str">
        <f>IF(K237="",C237,K237)</f>
        <v>can i put a apple watch on my account</v>
      </c>
      <c r="M237" s="11" t="s">
        <v>1540</v>
      </c>
      <c r="N237" s="20" t="s">
        <v>1540</v>
      </c>
      <c r="O237" s="18" t="str">
        <f t="shared" si="44"/>
        <v>SalesEnquire</v>
      </c>
      <c r="P237" s="18" t="str">
        <f t="shared" ca="1" si="45"/>
        <v>TRAIN</v>
      </c>
      <c r="Q237" s="11" t="s">
        <v>1799</v>
      </c>
      <c r="R237" s="19" t="str">
        <f t="shared" si="46"/>
        <v>SalesEnquire - TRAIN</v>
      </c>
      <c r="S237" s="11" t="s">
        <v>4598</v>
      </c>
    </row>
    <row r="238" spans="1:19" s="19" customFormat="1" ht="25" customHeight="1" x14ac:dyDescent="0.15">
      <c r="A238" s="19">
        <v>237</v>
      </c>
      <c r="B238" s="10" t="s">
        <v>107</v>
      </c>
      <c r="C238" s="10" t="s">
        <v>1768</v>
      </c>
      <c r="D238" s="21"/>
      <c r="E238" s="11"/>
      <c r="F238" s="11"/>
      <c r="G238" s="11"/>
      <c r="K238" s="11"/>
      <c r="L238" s="19" t="str">
        <f xml:space="preserve"> IF(ISBLANK(K238),C238,K238)</f>
        <v xml:space="preserve">can I get my bill for last month </v>
      </c>
      <c r="M238" s="11" t="s">
        <v>1768</v>
      </c>
      <c r="N238" s="20" t="s">
        <v>2869</v>
      </c>
      <c r="O238" s="18" t="str">
        <f t="shared" si="44"/>
        <v>BillRequest</v>
      </c>
      <c r="P238" s="18" t="str">
        <f t="shared" ca="1" si="45"/>
        <v>TEST</v>
      </c>
      <c r="Q238" s="11" t="s">
        <v>1799</v>
      </c>
      <c r="R238" s="19" t="str">
        <f t="shared" si="46"/>
        <v>BillRequest - TRAIN</v>
      </c>
      <c r="S238" s="10" t="s">
        <v>4598</v>
      </c>
    </row>
    <row r="239" spans="1:19" s="19" customFormat="1" ht="25" customHeight="1" x14ac:dyDescent="0.15">
      <c r="A239" s="19">
        <v>238</v>
      </c>
      <c r="B239" s="13" t="s">
        <v>391</v>
      </c>
      <c r="C239" s="13" t="s">
        <v>189</v>
      </c>
      <c r="D239" s="20" t="str">
        <f>IF(ISERR(FIND("):",C239,1)),C239,MID(C239,FIND("):",C239,1)+2,999))</f>
        <v>Can you help me to have a look on my bill this month</v>
      </c>
      <c r="E239" s="14" t="s">
        <v>107</v>
      </c>
      <c r="F239" s="13"/>
      <c r="G239" s="11"/>
      <c r="H239" s="19" t="str">
        <f>IFERROR(IF(ISBLANK(G239),"",LEFT(G239, FIND(":",G239) - 1)),"")</f>
        <v/>
      </c>
      <c r="I239" s="19" t="str">
        <f>IFERROR(IF(ISBLANK(G239),"",RIGHT(G239, LEN(G239)-FIND(":",G239) )),"")</f>
        <v/>
      </c>
      <c r="K239" s="13" t="s">
        <v>189</v>
      </c>
      <c r="L239" s="19" t="str">
        <f>IF(K239="",C239,K239)</f>
        <v>Can you help me to have a look on my bill this month</v>
      </c>
      <c r="M239" s="11" t="s">
        <v>3399</v>
      </c>
      <c r="N239" s="20" t="s">
        <v>3399</v>
      </c>
      <c r="O239" s="18" t="str">
        <f t="shared" si="44"/>
        <v>BillRequest</v>
      </c>
      <c r="P239" s="18" t="str">
        <f t="shared" ca="1" si="45"/>
        <v>TRAIN</v>
      </c>
      <c r="Q239" s="11" t="s">
        <v>1799</v>
      </c>
      <c r="R239" s="19" t="str">
        <f t="shared" si="46"/>
        <v>BillRequest - TRAIN</v>
      </c>
      <c r="S239" s="10" t="s">
        <v>4598</v>
      </c>
    </row>
    <row r="240" spans="1:19" s="19" customFormat="1" ht="25" customHeight="1" x14ac:dyDescent="0.15">
      <c r="A240" s="19">
        <v>239</v>
      </c>
      <c r="B240" s="31" t="s">
        <v>49</v>
      </c>
      <c r="C240" s="11" t="s">
        <v>1453</v>
      </c>
      <c r="E240" s="10" t="s">
        <v>3478</v>
      </c>
      <c r="F240" s="11"/>
      <c r="G240" s="11"/>
      <c r="K240" s="11" t="s">
        <v>1453</v>
      </c>
      <c r="L240" s="19" t="str">
        <f xml:space="preserve"> IF(ISBLANK(K240),C240,K240)</f>
        <v>can you just confirm if us calling is free on my current plan?</v>
      </c>
      <c r="M240" s="10" t="s">
        <v>3481</v>
      </c>
      <c r="N240" s="26" t="s">
        <v>3481</v>
      </c>
      <c r="O240" s="18" t="str">
        <f t="shared" si="44"/>
        <v>ContractInternationalDetails</v>
      </c>
      <c r="P240" s="18" t="str">
        <f t="shared" ca="1" si="45"/>
        <v>TEST</v>
      </c>
      <c r="Q240" s="11" t="s">
        <v>1799</v>
      </c>
      <c r="R240" s="19" t="str">
        <f t="shared" si="46"/>
        <v>ContractInternationalDetails - TRAIN</v>
      </c>
      <c r="S240" s="11" t="s">
        <v>4598</v>
      </c>
    </row>
    <row r="241" spans="1:19" s="19" customFormat="1" ht="25" customHeight="1" x14ac:dyDescent="0.15">
      <c r="A241" s="19">
        <v>240</v>
      </c>
      <c r="B241" s="13" t="s">
        <v>107</v>
      </c>
      <c r="C241" s="11" t="s">
        <v>555</v>
      </c>
      <c r="D241" s="20" t="str">
        <f>IF(ISERR(FIND("):",C241,1)),C241,MID(C241,FIND("):",C241,1)+2,999))</f>
        <v>I am no longer able to view my bill or download. This has happened before. But don’t know why I’m not able to do so.</v>
      </c>
      <c r="E241" s="11"/>
      <c r="F241" s="11"/>
      <c r="G241" s="10"/>
      <c r="H241" s="19" t="str">
        <f>IFERROR(IF(ISBLANK(G241),"",LEFT(G241, FIND(":",G241) - 1)),"")</f>
        <v/>
      </c>
      <c r="I241" s="19" t="str">
        <f>IFERROR(IF(ISBLANK(G241),"",RIGHT(G241, LEN(G241)-FIND(":",G241) )),"")</f>
        <v/>
      </c>
      <c r="K241" s="10" t="s">
        <v>1050</v>
      </c>
      <c r="L241" s="19" t="str">
        <f>IF(K241="",C241,K241)</f>
        <v xml:space="preserve">I am no longer able to view my bill or download. This has happened before. </v>
      </c>
      <c r="M241" s="11" t="s">
        <v>3402</v>
      </c>
      <c r="N241" s="20" t="s">
        <v>3402</v>
      </c>
      <c r="O241" s="18" t="str">
        <f t="shared" si="44"/>
        <v>BillRequest</v>
      </c>
      <c r="P241" s="18" t="str">
        <f t="shared" ca="1" si="45"/>
        <v>TRAIN</v>
      </c>
      <c r="Q241" s="11" t="s">
        <v>1799</v>
      </c>
      <c r="R241" s="19" t="str">
        <f t="shared" si="46"/>
        <v>BillRequest - TRAIN</v>
      </c>
      <c r="S241" s="10" t="s">
        <v>4598</v>
      </c>
    </row>
    <row r="242" spans="1:19" s="19" customFormat="1" ht="25" customHeight="1" x14ac:dyDescent="0.15">
      <c r="A242" s="19">
        <v>241</v>
      </c>
      <c r="B242" s="11" t="s">
        <v>902</v>
      </c>
      <c r="C242" s="11" t="s">
        <v>2073</v>
      </c>
      <c r="E242" s="11"/>
      <c r="F242" s="11"/>
      <c r="G242" s="11"/>
      <c r="K242" s="11"/>
      <c r="M242" s="11" t="s">
        <v>1950</v>
      </c>
      <c r="N242" s="20" t="s">
        <v>1950</v>
      </c>
      <c r="O242" s="18" t="str">
        <f t="shared" si="44"/>
        <v>ServiceRestore</v>
      </c>
      <c r="P242" s="18" t="str">
        <f t="shared" ca="1" si="45"/>
        <v>TEST</v>
      </c>
      <c r="Q242" s="11" t="s">
        <v>1798</v>
      </c>
      <c r="R242" s="19" t="str">
        <f t="shared" si="46"/>
        <v>ServiceRestore - TEST</v>
      </c>
      <c r="S242" s="10" t="s">
        <v>4598</v>
      </c>
    </row>
    <row r="243" spans="1:19" s="19" customFormat="1" ht="25" customHeight="1" x14ac:dyDescent="0.15">
      <c r="A243" s="19">
        <v>242</v>
      </c>
      <c r="B243" s="13" t="s">
        <v>107</v>
      </c>
      <c r="C243" s="14" t="s">
        <v>113</v>
      </c>
      <c r="D243" s="20" t="str">
        <f>IF(ISERR(FIND("):",C243,1)),C243,MID(C243,FIND("):",C243,1)+2,999))</f>
        <v>Hi i received a note saying i havent paid my bill</v>
      </c>
      <c r="E243" s="14" t="s">
        <v>203</v>
      </c>
      <c r="F243" s="13"/>
      <c r="G243" s="11"/>
      <c r="H243" s="19" t="str">
        <f>IFERROR(IF(ISBLANK(G243),"",LEFT(G243, FIND(":",G243) - 1)),"")</f>
        <v/>
      </c>
      <c r="I243" s="19" t="str">
        <f>IFERROR(IF(ISBLANK(G243),"",RIGHT(G243, LEN(G243)-FIND(":",G243) )),"")</f>
        <v/>
      </c>
      <c r="K243" s="13" t="s">
        <v>782</v>
      </c>
      <c r="L243" s="19" t="str">
        <f>IF(K243="",C243,K243)</f>
        <v>i received a note saying i havent paid my bill</v>
      </c>
      <c r="M243" s="11" t="s">
        <v>782</v>
      </c>
      <c r="N243" s="20" t="s">
        <v>782</v>
      </c>
      <c r="O243" s="18" t="str">
        <f t="shared" si="44"/>
        <v>BillNotificationClarify</v>
      </c>
      <c r="P243" s="18" t="str">
        <f t="shared" ca="1" si="45"/>
        <v>TRAIN</v>
      </c>
      <c r="Q243" s="11" t="s">
        <v>1799</v>
      </c>
      <c r="R243" s="19" t="str">
        <f t="shared" si="46"/>
        <v>BillNotificationClarify - TRAIN</v>
      </c>
      <c r="S243" s="10" t="s">
        <v>4598</v>
      </c>
    </row>
    <row r="244" spans="1:19" s="19" customFormat="1" ht="25" customHeight="1" x14ac:dyDescent="0.15">
      <c r="A244" s="19">
        <v>243</v>
      </c>
      <c r="B244" s="31" t="s">
        <v>4842</v>
      </c>
      <c r="C244" s="11" t="s">
        <v>1455</v>
      </c>
      <c r="E244" s="11"/>
      <c r="F244" s="11"/>
      <c r="G244" s="11"/>
      <c r="K244" s="11" t="s">
        <v>1455</v>
      </c>
      <c r="L244" s="19" t="str">
        <f xml:space="preserve"> IF(ISBLANK(K244),C244,K244)</f>
        <v>i am currently overseas and trying to change my plan to an international $10 a day one</v>
      </c>
      <c r="M244" s="10" t="s">
        <v>3426</v>
      </c>
      <c r="N244" s="26" t="s">
        <v>3427</v>
      </c>
      <c r="O244" s="18" t="str">
        <f t="shared" si="44"/>
        <v>PlanChange</v>
      </c>
      <c r="P244" s="18" t="str">
        <f t="shared" ca="1" si="45"/>
        <v>TRAIN</v>
      </c>
      <c r="Q244" s="11" t="s">
        <v>1799</v>
      </c>
      <c r="R244" s="19" t="str">
        <f t="shared" si="46"/>
        <v>PlanChange - TRAIN</v>
      </c>
      <c r="S244" s="11" t="s">
        <v>4598</v>
      </c>
    </row>
    <row r="245" spans="1:19" s="19" customFormat="1" ht="25" customHeight="1" x14ac:dyDescent="0.15">
      <c r="A245" s="19">
        <v>244</v>
      </c>
      <c r="B245" s="13" t="s">
        <v>107</v>
      </c>
      <c r="C245" s="14" t="s">
        <v>114</v>
      </c>
      <c r="D245" s="20" t="str">
        <f>IF(ISERR(FIND("):",C245,1)),C245,MID(C245,FIND("):",C245,1)+2,999))</f>
        <v>Hi my name is Ryan, I received a bill in the mail about my internet services even though I have requested bills to be emailed. Look at the bill online and the Account number says their is no bill...</v>
      </c>
      <c r="E245" s="14" t="s">
        <v>306</v>
      </c>
      <c r="F245" s="13"/>
      <c r="G245" s="10" t="s">
        <v>785</v>
      </c>
      <c r="H245" s="19" t="str">
        <f>IFERROR(IF(ISBLANK(G245),"",LEFT(G245, FIND(":",G245) - 1)),"")</f>
        <v>CommunicationChannel</v>
      </c>
      <c r="I245" s="19" t="str">
        <f>IFERROR(IF(ISBLANK(G245),"",RIGHT(G245, LEN(G245)-FIND(":",G245) )),"")</f>
        <v>Email</v>
      </c>
      <c r="K245" s="14" t="s">
        <v>784</v>
      </c>
      <c r="L245" s="19" t="str">
        <f>IF(K245="",C245,K245)</f>
        <v xml:space="preserve">I have requested bills to be &lt;emailed&gt;. </v>
      </c>
      <c r="M245" s="11" t="s">
        <v>4111</v>
      </c>
      <c r="N245" s="20" t="s">
        <v>4110</v>
      </c>
      <c r="O245" s="18" t="str">
        <f t="shared" si="44"/>
        <v>BillCommunicationSwitch</v>
      </c>
      <c r="P245" s="18" t="str">
        <f t="shared" ca="1" si="45"/>
        <v>TRAIN</v>
      </c>
      <c r="Q245" s="11" t="s">
        <v>1799</v>
      </c>
      <c r="R245" s="19" t="str">
        <f t="shared" si="46"/>
        <v>BillCommunicationSwitch - TRAIN</v>
      </c>
      <c r="S245" s="10" t="s">
        <v>4598</v>
      </c>
    </row>
    <row r="246" spans="1:19" s="19" customFormat="1" ht="25" customHeight="1" x14ac:dyDescent="0.15">
      <c r="A246" s="19">
        <v>245</v>
      </c>
      <c r="B246" s="31" t="s">
        <v>49</v>
      </c>
      <c r="C246" s="11" t="s">
        <v>1456</v>
      </c>
      <c r="E246" s="10" t="s">
        <v>3478</v>
      </c>
      <c r="F246" s="11"/>
      <c r="G246" s="11"/>
      <c r="K246" s="11" t="s">
        <v>1543</v>
      </c>
      <c r="L246" s="19" t="str">
        <f xml:space="preserve"> IF(ISBLANK(K246),C246,K246)</f>
        <v>i would like to know if my plan has any international call.</v>
      </c>
      <c r="M246" s="10" t="s">
        <v>3482</v>
      </c>
      <c r="N246" s="26" t="s">
        <v>3482</v>
      </c>
      <c r="O246" s="18" t="str">
        <f t="shared" si="44"/>
        <v>ContractInternationalDetails</v>
      </c>
      <c r="P246" s="18" t="str">
        <f t="shared" ca="1" si="45"/>
        <v>TRAIN</v>
      </c>
      <c r="Q246" s="11" t="s">
        <v>1799</v>
      </c>
      <c r="R246" s="19" t="str">
        <f t="shared" si="46"/>
        <v>ContractInternationalDetails - TRAIN</v>
      </c>
      <c r="S246" s="11" t="s">
        <v>4598</v>
      </c>
    </row>
    <row r="247" spans="1:19" s="19" customFormat="1" ht="25" customHeight="1" x14ac:dyDescent="0.15">
      <c r="A247" s="19">
        <v>246</v>
      </c>
      <c r="B247" s="13" t="s">
        <v>4842</v>
      </c>
      <c r="C247" s="14" t="s">
        <v>115</v>
      </c>
      <c r="D247" s="20" t="str">
        <f>IF(ISERR(FIND("):",C247,1)),C247,MID(C247,FIND("):",C247,1)+2,999))</f>
        <v>Hi, I signed a contract for a new phone two weeks ago and was just wondering if I would be able to switch to a different plan</v>
      </c>
      <c r="E247" s="13"/>
      <c r="F247" s="13"/>
      <c r="G247" s="10" t="s">
        <v>730</v>
      </c>
      <c r="H247" s="19" t="str">
        <f>IFERROR(IF(ISBLANK(G247),"",LEFT(G247, FIND(":",G247) - 1)),"")</f>
        <v>ProductType</v>
      </c>
      <c r="I247" s="19" t="str">
        <f>IFERROR(IF(ISBLANK(G247),"",RIGHT(G247, LEN(G247)-FIND(":",G247) )),"")</f>
        <v>Phone</v>
      </c>
      <c r="K247" s="14" t="s">
        <v>787</v>
      </c>
      <c r="L247" s="19" t="str">
        <f>IF(K247="",C247,K247)</f>
        <v>I signed a contract for a new &lt;phone&gt; two weeks ago and was just wondering if I would be able to switch to a different plan</v>
      </c>
      <c r="M247" s="10" t="s">
        <v>3428</v>
      </c>
      <c r="N247" s="26" t="s">
        <v>3428</v>
      </c>
      <c r="O247" s="18" t="str">
        <f t="shared" si="44"/>
        <v>PlanChange</v>
      </c>
      <c r="P247" s="18" t="str">
        <f t="shared" ca="1" si="45"/>
        <v>TRAIN</v>
      </c>
      <c r="Q247" s="11" t="s">
        <v>1799</v>
      </c>
      <c r="R247" s="19" t="str">
        <f t="shared" si="46"/>
        <v>PlanChange - TRAIN</v>
      </c>
      <c r="S247" s="10" t="s">
        <v>4598</v>
      </c>
    </row>
    <row r="248" spans="1:19" s="19" customFormat="1" ht="25" customHeight="1" x14ac:dyDescent="0.15">
      <c r="A248" s="19">
        <v>247</v>
      </c>
      <c r="B248" s="11" t="s">
        <v>339</v>
      </c>
      <c r="C248" s="11" t="s">
        <v>1457</v>
      </c>
      <c r="E248" s="11"/>
      <c r="F248" s="11"/>
      <c r="G248" s="11"/>
      <c r="K248" s="11" t="s">
        <v>1544</v>
      </c>
      <c r="L248" s="19" t="str">
        <f xml:space="preserve"> IF(ISBLANK(K248),C248,K248)</f>
        <v>i have paid my bill but it wrong account</v>
      </c>
      <c r="M248" s="11" t="s">
        <v>1544</v>
      </c>
      <c r="N248" s="20" t="s">
        <v>1544</v>
      </c>
      <c r="O248" s="18" t="str">
        <f t="shared" si="44"/>
        <v>PaymentAmend</v>
      </c>
      <c r="P248" s="18" t="str">
        <f t="shared" ca="1" si="45"/>
        <v>TRAIN</v>
      </c>
      <c r="Q248" s="11" t="s">
        <v>1798</v>
      </c>
      <c r="R248" s="19" t="str">
        <f t="shared" si="46"/>
        <v>PaymentAmend - TEST</v>
      </c>
      <c r="S248" s="11" t="s">
        <v>4598</v>
      </c>
    </row>
    <row r="249" spans="1:19" s="19" customFormat="1" ht="25" customHeight="1" x14ac:dyDescent="0.15">
      <c r="A249" s="19">
        <v>248</v>
      </c>
      <c r="B249" s="13" t="s">
        <v>4842</v>
      </c>
      <c r="C249" s="14" t="s">
        <v>786</v>
      </c>
      <c r="D249" s="20" t="str">
        <f>IF(ISERR(FIND("):",C249,1)),C249,MID(C249,FIND("):",C249,1)+2,999))</f>
        <v>I've asked to change my mobile plan on saturday</v>
      </c>
      <c r="E249" s="13"/>
      <c r="F249" s="13"/>
      <c r="G249" s="10" t="s">
        <v>371</v>
      </c>
      <c r="H249" s="19" t="str">
        <f>IFERROR(IF(ISBLANK(G249),"",LEFT(G249, FIND(":",G249) - 1)),"")</f>
        <v>ServiceType</v>
      </c>
      <c r="I249" s="19" t="str">
        <f>IFERROR(IF(ISBLANK(G249),"",RIGHT(G249, LEN(G249)-FIND(":",G249) )),"")</f>
        <v>Mobile</v>
      </c>
      <c r="K249" s="14" t="s">
        <v>788</v>
      </c>
      <c r="L249" s="19" t="str">
        <f>IF(K249="",C249,K249)</f>
        <v>I've asked to change my &lt;mobile&gt; plan on saturday</v>
      </c>
      <c r="M249" s="10" t="s">
        <v>3429</v>
      </c>
      <c r="N249" s="26" t="s">
        <v>3429</v>
      </c>
      <c r="O249" s="18" t="str">
        <f t="shared" si="44"/>
        <v>PlanChange</v>
      </c>
      <c r="P249" s="18" t="str">
        <f t="shared" ca="1" si="45"/>
        <v>TRAIN</v>
      </c>
      <c r="Q249" s="11" t="s">
        <v>1799</v>
      </c>
      <c r="R249" s="19" t="str">
        <f t="shared" si="46"/>
        <v>PlanChange - TRAIN</v>
      </c>
      <c r="S249" s="10" t="s">
        <v>4598</v>
      </c>
    </row>
    <row r="250" spans="1:19" s="19" customFormat="1" ht="25" customHeight="1" x14ac:dyDescent="0.15">
      <c r="A250" s="19">
        <v>249</v>
      </c>
      <c r="B250" s="13" t="s">
        <v>4842</v>
      </c>
      <c r="C250" s="14" t="s">
        <v>116</v>
      </c>
      <c r="D250" s="20" t="str">
        <f>IF(ISERR(FIND("):",C250,1)),C250,MID(C250,FIND("):",C250,1)+2,999))</f>
        <v>Hi I want to change plan</v>
      </c>
      <c r="E250" s="13"/>
      <c r="F250" s="13"/>
      <c r="G250" s="11"/>
      <c r="H250" s="19" t="str">
        <f>IFERROR(IF(ISBLANK(G250),"",LEFT(G250, FIND(":",G250) - 1)),"")</f>
        <v/>
      </c>
      <c r="I250" s="19" t="str">
        <f>IFERROR(IF(ISBLANK(G250),"",RIGHT(G250, LEN(G250)-FIND(":",G250) )),"")</f>
        <v/>
      </c>
      <c r="K250" s="14" t="s">
        <v>789</v>
      </c>
      <c r="L250" s="19" t="str">
        <f>IF(K250="",C250,K250)</f>
        <v>I want to change plan</v>
      </c>
      <c r="M250" s="11" t="s">
        <v>789</v>
      </c>
      <c r="N250" s="20" t="s">
        <v>789</v>
      </c>
      <c r="O250" s="18" t="str">
        <f t="shared" si="44"/>
        <v>PlanChange</v>
      </c>
      <c r="P250" s="18" t="str">
        <f t="shared" ca="1" si="45"/>
        <v>TRAIN</v>
      </c>
      <c r="Q250" s="11" t="s">
        <v>1799</v>
      </c>
      <c r="R250" s="19" t="str">
        <f t="shared" si="46"/>
        <v>PlanChange - TRAIN</v>
      </c>
      <c r="S250" s="10" t="s">
        <v>4598</v>
      </c>
    </row>
    <row r="251" spans="1:19" s="19" customFormat="1" ht="25" customHeight="1" x14ac:dyDescent="0.15">
      <c r="A251" s="19">
        <v>250</v>
      </c>
      <c r="B251" s="10" t="s">
        <v>107</v>
      </c>
      <c r="C251" s="10" t="s">
        <v>1769</v>
      </c>
      <c r="D251" s="21"/>
      <c r="E251" s="11"/>
      <c r="F251" s="11"/>
      <c r="G251" s="11"/>
      <c r="K251" s="11"/>
      <c r="L251" s="19" t="str">
        <f xml:space="preserve"> IF(ISBLANK(K251),C251,K251)</f>
        <v>can I get my bills for the last year</v>
      </c>
      <c r="M251" s="11" t="s">
        <v>1769</v>
      </c>
      <c r="N251" s="20" t="s">
        <v>1769</v>
      </c>
      <c r="O251" s="18" t="str">
        <f t="shared" si="44"/>
        <v>BillRequest</v>
      </c>
      <c r="P251" s="18" t="str">
        <f t="shared" ca="1" si="45"/>
        <v>TRAIN</v>
      </c>
      <c r="Q251" s="11" t="s">
        <v>1799</v>
      </c>
      <c r="R251" s="19" t="str">
        <f t="shared" si="46"/>
        <v>BillRequest - TRAIN</v>
      </c>
      <c r="S251" s="10" t="s">
        <v>4598</v>
      </c>
    </row>
    <row r="252" spans="1:19" s="19" customFormat="1" ht="25" customHeight="1" x14ac:dyDescent="0.15">
      <c r="A252" s="19">
        <v>251</v>
      </c>
      <c r="B252" s="13" t="s">
        <v>4842</v>
      </c>
      <c r="C252" s="13" t="s">
        <v>117</v>
      </c>
      <c r="D252" s="20" t="str">
        <f>IF(ISERR(FIND("):",C252,1)),C252,MID(C252,FIND("):",C252,1)+2,999))</f>
        <v>I would to change my current post paid plan to pee paid plan</v>
      </c>
      <c r="E252" s="13"/>
      <c r="F252" s="13"/>
      <c r="G252" s="10" t="s">
        <v>1749</v>
      </c>
      <c r="H252" s="19" t="str">
        <f>IFERROR(IF(ISBLANK(G252),"",LEFT(G252, FIND(":",G252) - 1)),"")</f>
        <v>ServiceType</v>
      </c>
      <c r="I252" s="19" t="str">
        <f>IFERROR(IF(ISBLANK(G252),"",RIGHT(G252, LEN(G252)-FIND(":",G252) )),"")</f>
        <v>PostPaid</v>
      </c>
      <c r="K252" s="14" t="s">
        <v>790</v>
      </c>
      <c r="L252" s="19" t="str">
        <f>IF(K252="",C252,K252)</f>
        <v>I would to change my current &lt;post paid&gt; plan to pee paid plan</v>
      </c>
      <c r="M252" s="10" t="s">
        <v>3431</v>
      </c>
      <c r="N252" s="26" t="s">
        <v>3431</v>
      </c>
      <c r="O252" s="18" t="str">
        <f t="shared" si="44"/>
        <v>PlanChange</v>
      </c>
      <c r="P252" s="18" t="str">
        <f t="shared" ca="1" si="45"/>
        <v>TEST</v>
      </c>
      <c r="Q252" s="11" t="s">
        <v>1798</v>
      </c>
      <c r="R252" s="19" t="str">
        <f t="shared" si="46"/>
        <v>PlanChange - TEST</v>
      </c>
      <c r="S252" s="10" t="s">
        <v>4598</v>
      </c>
    </row>
    <row r="253" spans="1:19" s="19" customFormat="1" ht="25" customHeight="1" x14ac:dyDescent="0.15">
      <c r="A253" s="19">
        <v>252</v>
      </c>
      <c r="B253" s="31" t="s">
        <v>295</v>
      </c>
      <c r="C253" s="11" t="s">
        <v>1459</v>
      </c>
      <c r="E253" s="14" t="s">
        <v>4842</v>
      </c>
      <c r="F253" s="11"/>
      <c r="G253" s="11"/>
      <c r="K253" s="11" t="s">
        <v>1545</v>
      </c>
      <c r="L253" s="19" t="str">
        <f xml:space="preserve"> IF(ISBLANK(K253),C253,K253)</f>
        <v>i am having an issues please. i just activated a new prepaid sim card, and i think it activated the wrong plan</v>
      </c>
      <c r="M253" s="10" t="s">
        <v>4703</v>
      </c>
      <c r="N253" s="26" t="s">
        <v>4703</v>
      </c>
      <c r="O253" s="18" t="str">
        <f t="shared" si="44"/>
        <v>PlanChange</v>
      </c>
      <c r="P253" s="18" t="str">
        <f t="shared" ca="1" si="45"/>
        <v>TEST</v>
      </c>
      <c r="Q253" s="11" t="s">
        <v>1799</v>
      </c>
      <c r="R253" s="19" t="str">
        <f t="shared" si="46"/>
        <v>PlanChange - TRAIN</v>
      </c>
      <c r="S253" s="11" t="s">
        <v>4598</v>
      </c>
    </row>
    <row r="254" spans="1:19" s="19" customFormat="1" ht="25" customHeight="1" x14ac:dyDescent="0.15">
      <c r="A254" s="19">
        <v>253</v>
      </c>
      <c r="B254" s="13" t="s">
        <v>4842</v>
      </c>
      <c r="C254" s="13" t="s">
        <v>118</v>
      </c>
      <c r="D254" s="18" t="str">
        <f>IF(ISERR(FIND("):",C254,1)),C254,MID(C254,FIND("):",C254,1)+2,999))</f>
        <v>Hi. I am paying $XXX a month for my phone. Can I keep this phone but change my plan with less data so it’s cheaper?</v>
      </c>
      <c r="E254" s="13"/>
      <c r="F254" s="13"/>
      <c r="G254" s="10" t="s">
        <v>388</v>
      </c>
      <c r="H254" s="19" t="str">
        <f>IFERROR(IF(ISBLANK(G254),"",LEFT(G254, FIND(":",G254) - 1)),"")</f>
        <v>ProductType</v>
      </c>
      <c r="I254" s="19" t="str">
        <f>IFERROR(IF(ISBLANK(G254),"",RIGHT(G254, LEN(G254)-FIND(":",G254) )),"")</f>
        <v>Data</v>
      </c>
      <c r="K254" s="14" t="s">
        <v>791</v>
      </c>
      <c r="L254" s="18" t="str">
        <f>IF(K254="",C254,K254)</f>
        <v>Can I keep this phone but change my plan with less &lt;data&gt; so it’s cheaper?</v>
      </c>
      <c r="M254" s="10" t="s">
        <v>3430</v>
      </c>
      <c r="N254" s="26" t="s">
        <v>3430</v>
      </c>
      <c r="O254" s="18" t="str">
        <f t="shared" si="44"/>
        <v>PlanChange</v>
      </c>
      <c r="P254" s="18" t="str">
        <f t="shared" ca="1" si="45"/>
        <v>TRAIN</v>
      </c>
      <c r="Q254" s="11" t="s">
        <v>1799</v>
      </c>
      <c r="R254" s="19" t="str">
        <f t="shared" si="46"/>
        <v>PlanChange - TRAIN</v>
      </c>
      <c r="S254" s="10" t="s">
        <v>4598</v>
      </c>
    </row>
    <row r="255" spans="1:19" s="19" customFormat="1" ht="25" customHeight="1" x14ac:dyDescent="0.15">
      <c r="A255" s="19">
        <v>254</v>
      </c>
      <c r="B255" s="11" t="s">
        <v>902</v>
      </c>
      <c r="C255" s="11" t="s">
        <v>2085</v>
      </c>
      <c r="E255" s="11"/>
      <c r="F255" s="11"/>
      <c r="G255" s="11"/>
      <c r="K255" s="11"/>
      <c r="M255" s="10" t="s">
        <v>2473</v>
      </c>
      <c r="N255" s="20" t="s">
        <v>2473</v>
      </c>
      <c r="O255" s="18" t="str">
        <f t="shared" si="44"/>
        <v>ServiceRestore</v>
      </c>
      <c r="P255" s="18" t="str">
        <f t="shared" ca="1" si="45"/>
        <v>TRAIN</v>
      </c>
      <c r="Q255" s="11" t="s">
        <v>1799</v>
      </c>
      <c r="R255" s="19" t="str">
        <f t="shared" si="46"/>
        <v>ServiceRestore - TRAIN</v>
      </c>
      <c r="S255" s="10" t="s">
        <v>4598</v>
      </c>
    </row>
    <row r="256" spans="1:19" s="19" customFormat="1" ht="25" customHeight="1" x14ac:dyDescent="0.15">
      <c r="A256" s="19">
        <v>255</v>
      </c>
      <c r="B256" s="13" t="s">
        <v>4842</v>
      </c>
      <c r="C256" s="13" t="s">
        <v>4900</v>
      </c>
      <c r="D256" s="20" t="str">
        <f>IF(ISERR(FIND("):",C256,1)),C256,MID(C256,FIND("):",C256,1)+2,999))</f>
        <v>Hi, I was told from a worker in the  store that my 12 month son only plan is up today. I would like to now go on the $36 sim only offer that expires today. But it won’t allow me to do it?</v>
      </c>
      <c r="E256" s="14" t="s">
        <v>978</v>
      </c>
      <c r="F256" s="13"/>
      <c r="G256" s="10" t="s">
        <v>720</v>
      </c>
      <c r="H256" s="19" t="str">
        <f>IFERROR(IF(ISBLANK(G256),"",LEFT(G256, FIND(":",G256) - 1)),"")</f>
        <v>ProductType</v>
      </c>
      <c r="I256" s="19" t="str">
        <f>IFERROR(IF(ISBLANK(G256),"",RIGHT(G256, LEN(G256)-FIND(":",G256) )),"")</f>
        <v>Sim</v>
      </c>
      <c r="K256" s="14" t="s">
        <v>792</v>
      </c>
      <c r="L256" s="19" t="str">
        <f>IF(K256="",C256,K256)</f>
        <v>my 12 month son only plan is up today. I would like to now go on the $36 &lt;sim&gt; only offer that expires today.</v>
      </c>
      <c r="M256" s="10" t="s">
        <v>1195</v>
      </c>
      <c r="N256" s="20" t="s">
        <v>2783</v>
      </c>
      <c r="O256" s="18" t="str">
        <f t="shared" si="44"/>
        <v>SalesEnquire</v>
      </c>
      <c r="P256" s="18" t="str">
        <f t="shared" ca="1" si="45"/>
        <v>TEST</v>
      </c>
      <c r="Q256" s="11" t="s">
        <v>1799</v>
      </c>
      <c r="R256" s="19" t="str">
        <f t="shared" si="46"/>
        <v>SalesEnquire - TRAIN</v>
      </c>
      <c r="S256" s="10" t="s">
        <v>4598</v>
      </c>
    </row>
    <row r="257" spans="1:19" s="19" customFormat="1" ht="25" customHeight="1" x14ac:dyDescent="0.15">
      <c r="A257" s="19">
        <v>256</v>
      </c>
      <c r="B257" s="31" t="s">
        <v>81</v>
      </c>
      <c r="C257" s="11" t="s">
        <v>1461</v>
      </c>
      <c r="E257" s="11"/>
      <c r="F257" s="11"/>
      <c r="G257" s="11"/>
      <c r="K257" s="11" t="s">
        <v>1546</v>
      </c>
      <c r="L257" s="19" t="str">
        <f xml:space="preserve"> IF(ISBLANK(K257),C257,K257)</f>
        <v>i'd like to know if i could upgrade my phone to a s8 or s9 and how much would the plans be?</v>
      </c>
      <c r="M257" s="11" t="s">
        <v>1546</v>
      </c>
      <c r="N257" s="20" t="s">
        <v>1546</v>
      </c>
      <c r="O257" s="18" t="str">
        <f t="shared" si="44"/>
        <v>ContractUpgrade</v>
      </c>
      <c r="P257" s="18" t="str">
        <f t="shared" ca="1" si="45"/>
        <v>TRAIN</v>
      </c>
      <c r="Q257" s="11" t="s">
        <v>1799</v>
      </c>
      <c r="R257" s="19" t="str">
        <f t="shared" si="46"/>
        <v>ContractUpgrade - TRAIN</v>
      </c>
      <c r="S257" s="11" t="s">
        <v>4598</v>
      </c>
    </row>
    <row r="258" spans="1:19" s="19" customFormat="1" ht="25" customHeight="1" x14ac:dyDescent="0.15">
      <c r="A258" s="19">
        <v>257</v>
      </c>
      <c r="B258" s="13" t="s">
        <v>4842</v>
      </c>
      <c r="C258" s="13" t="s">
        <v>119</v>
      </c>
      <c r="D258" s="20" t="str">
        <f>IF(ISERR(FIND("):",C258,1)),C258,MID(C258,FIND("):",C258,1)+2,999))</f>
        <v xml:space="preserve">Hello Kay, I do not seem to be able to look at options to change my broard ban plan through my account. </v>
      </c>
      <c r="E258" s="13"/>
      <c r="F258" s="13"/>
      <c r="G258" s="10" t="s">
        <v>384</v>
      </c>
      <c r="H258" s="19" t="str">
        <f>IFERROR(IF(ISBLANK(G258),"",LEFT(G258, FIND(":",G258) - 1)),"")</f>
        <v>ServiceType</v>
      </c>
      <c r="I258" s="19" t="str">
        <f>IFERROR(IF(ISBLANK(G258),"",RIGHT(G258, LEN(G258)-FIND(":",G258) )),"")</f>
        <v>Internet</v>
      </c>
      <c r="K258" s="14" t="s">
        <v>793</v>
      </c>
      <c r="L258" s="19" t="str">
        <f>IF(K258="",C258,K258)</f>
        <v xml:space="preserve">I do not seem to be able to look at options to change my &lt;broard ban&gt; plan through my account. </v>
      </c>
      <c r="M258" s="10" t="s">
        <v>3432</v>
      </c>
      <c r="N258" s="26" t="s">
        <v>3432</v>
      </c>
      <c r="O258" s="18" t="str">
        <f t="shared" si="44"/>
        <v>PlanChange</v>
      </c>
      <c r="P258" s="18" t="str">
        <f t="shared" ca="1" si="45"/>
        <v>TRAIN</v>
      </c>
      <c r="Q258" s="11" t="s">
        <v>1798</v>
      </c>
      <c r="R258" s="19" t="str">
        <f t="shared" si="46"/>
        <v>PlanChange - TEST</v>
      </c>
      <c r="S258" s="10" t="s">
        <v>4598</v>
      </c>
    </row>
    <row r="259" spans="1:19" s="19" customFormat="1" ht="25" customHeight="1" x14ac:dyDescent="0.15">
      <c r="A259" s="19">
        <v>258</v>
      </c>
      <c r="B259" s="13" t="s">
        <v>4842</v>
      </c>
      <c r="C259" s="13" t="s">
        <v>120</v>
      </c>
      <c r="D259" s="20" t="str">
        <f>IF(ISERR(FIND("):",C259,1)),C259,MID(C259,FIND("):",C259,1)+2,999))</f>
        <v>Hi Layla, I'm good. I am trying to switch my broadband plan to the nbn plan via validating my service. I entered my father's details (who is the account holder) however am getting an error saying that I have exceeded my trial limit and cannot proceed further</v>
      </c>
      <c r="E259" s="14" t="s">
        <v>899</v>
      </c>
      <c r="F259" s="13"/>
      <c r="G259" s="10" t="s">
        <v>384</v>
      </c>
      <c r="H259" s="19" t="str">
        <f>IFERROR(IF(ISBLANK(G259),"",LEFT(G259, FIND(":",G259) - 1)),"")</f>
        <v>ServiceType</v>
      </c>
      <c r="I259" s="19" t="str">
        <f>IFERROR(IF(ISBLANK(G259),"",RIGHT(G259, LEN(G259)-FIND(":",G259) )),"")</f>
        <v>Internet</v>
      </c>
      <c r="K259" s="14" t="s">
        <v>795</v>
      </c>
      <c r="L259" s="19" t="str">
        <f>IF(K259="",C259,K259)</f>
        <v>I am trying to switch my &lt;broadband&gt; plan to the &lt;nbn&gt; plan via validating my service.</v>
      </c>
      <c r="M259" s="10" t="s">
        <v>3433</v>
      </c>
      <c r="N259" s="26" t="s">
        <v>3433</v>
      </c>
      <c r="O259" s="18" t="str">
        <f t="shared" si="44"/>
        <v>NBNRequest</v>
      </c>
      <c r="P259" s="18" t="str">
        <f t="shared" ca="1" si="45"/>
        <v>TRAIN</v>
      </c>
      <c r="Q259" s="11" t="s">
        <v>1799</v>
      </c>
      <c r="R259" s="19" t="str">
        <f t="shared" si="46"/>
        <v>NBNRequest - TRAIN</v>
      </c>
      <c r="S259" s="10" t="s">
        <v>4598</v>
      </c>
    </row>
    <row r="260" spans="1:19" s="19" customFormat="1" ht="25" customHeight="1" x14ac:dyDescent="0.15">
      <c r="A260" s="19">
        <v>259</v>
      </c>
      <c r="B260" s="11" t="s">
        <v>123</v>
      </c>
      <c r="C260" s="11" t="s">
        <v>1462</v>
      </c>
      <c r="E260" s="14" t="s">
        <v>123</v>
      </c>
      <c r="F260" s="11"/>
      <c r="G260" s="11"/>
      <c r="K260" s="11" t="s">
        <v>1547</v>
      </c>
      <c r="L260" s="19" t="str">
        <f xml:space="preserve"> IF(ISBLANK(K260),C260,K260)</f>
        <v>i'd like to know how much is left on my plan</v>
      </c>
      <c r="M260" s="11" t="s">
        <v>1547</v>
      </c>
      <c r="N260" s="20" t="s">
        <v>1547</v>
      </c>
      <c r="O260" s="18" t="str">
        <f t="shared" si="44"/>
        <v>ContractExpiryRequest</v>
      </c>
      <c r="P260" s="18" t="str">
        <f t="shared" ca="1" si="45"/>
        <v>TRAIN</v>
      </c>
      <c r="Q260" s="11" t="s">
        <v>1799</v>
      </c>
      <c r="R260" s="19" t="str">
        <f t="shared" si="46"/>
        <v>ContractExpiryRequest - TRAIN</v>
      </c>
      <c r="S260" s="11" t="s">
        <v>4598</v>
      </c>
    </row>
    <row r="261" spans="1:19" s="19" customFormat="1" ht="25" customHeight="1" x14ac:dyDescent="0.15">
      <c r="A261" s="19">
        <v>260</v>
      </c>
      <c r="B261" s="13" t="s">
        <v>4842</v>
      </c>
      <c r="C261" s="13" t="s">
        <v>121</v>
      </c>
      <c r="D261" s="20" t="str">
        <f>IF(ISERR(FIND("):",C261,1)),C261,MID(C261,FIND("):",C261,1)+2,999))</f>
        <v>Hi Madeyln, I'm on a 40 a month plan with an additional 50 a month for extra data. I don't need the extra data anymore so im looking to cancel the 50 a month extra</v>
      </c>
      <c r="E261" s="14" t="s">
        <v>3434</v>
      </c>
      <c r="F261" s="13"/>
      <c r="G261" s="10" t="s">
        <v>388</v>
      </c>
      <c r="H261" s="19" t="str">
        <f>IFERROR(IF(ISBLANK(G261),"",LEFT(G261, FIND(":",G261) - 1)),"")</f>
        <v>ProductType</v>
      </c>
      <c r="I261" s="19" t="str">
        <f>IFERROR(IF(ISBLANK(G261),"",RIGHT(G261, LEN(G261)-FIND(":",G261) )),"")</f>
        <v>Data</v>
      </c>
      <c r="K261" s="14" t="s">
        <v>796</v>
      </c>
      <c r="L261" s="19" t="str">
        <f>IF(K261="",C261,K261)</f>
        <v>I don't need the extra &lt;data&gt; anymore so im looking to cancel the 50 a month extra</v>
      </c>
      <c r="M261" s="11" t="s">
        <v>1196</v>
      </c>
      <c r="N261" s="20" t="s">
        <v>1196</v>
      </c>
      <c r="O261" s="18" t="str">
        <f t="shared" si="44"/>
        <v>DataRemove</v>
      </c>
      <c r="P261" s="18" t="str">
        <f t="shared" ca="1" si="45"/>
        <v>TEST</v>
      </c>
      <c r="Q261" s="11" t="s">
        <v>1799</v>
      </c>
      <c r="R261" s="19" t="str">
        <f t="shared" si="46"/>
        <v>DataRemove - TRAIN</v>
      </c>
      <c r="S261" s="10" t="s">
        <v>4598</v>
      </c>
    </row>
    <row r="262" spans="1:19" s="19" customFormat="1" ht="25" customHeight="1" x14ac:dyDescent="0.15">
      <c r="A262" s="19">
        <v>261</v>
      </c>
      <c r="B262" s="11" t="s">
        <v>180</v>
      </c>
      <c r="C262" s="11" t="s">
        <v>1463</v>
      </c>
      <c r="E262" s="10" t="s">
        <v>978</v>
      </c>
      <c r="F262" s="11"/>
      <c r="G262" s="11"/>
      <c r="K262" s="11" t="s">
        <v>1463</v>
      </c>
      <c r="L262" s="19" t="str">
        <f xml:space="preserve"> IF(ISBLANK(K262),C262,K262)</f>
        <v>i am wondering how much it would cost to add another phone to my account please</v>
      </c>
      <c r="M262" s="10" t="s">
        <v>3959</v>
      </c>
      <c r="N262" s="26" t="s">
        <v>3959</v>
      </c>
      <c r="O262" s="18" t="str">
        <f t="shared" si="44"/>
        <v>SalesEnquire</v>
      </c>
      <c r="P262" s="18" t="str">
        <f t="shared" ca="1" si="45"/>
        <v>TRAIN</v>
      </c>
      <c r="Q262" s="11" t="s">
        <v>1799</v>
      </c>
      <c r="R262" s="19" t="str">
        <f t="shared" si="46"/>
        <v>SalesEnquire - TRAIN</v>
      </c>
      <c r="S262" s="11" t="s">
        <v>4598</v>
      </c>
    </row>
    <row r="263" spans="1:19" s="19" customFormat="1" ht="25" customHeight="1" x14ac:dyDescent="0.15">
      <c r="A263" s="19">
        <v>262</v>
      </c>
      <c r="B263" s="11" t="s">
        <v>1161</v>
      </c>
      <c r="C263" s="11" t="s">
        <v>1464</v>
      </c>
      <c r="E263" s="11"/>
      <c r="F263" s="11"/>
      <c r="G263" s="11"/>
      <c r="K263" s="11" t="s">
        <v>1548</v>
      </c>
      <c r="L263" s="19" t="str">
        <f xml:space="preserve"> IF(ISBLANK(K263),C263,K263)</f>
        <v>i had my cable internet set up yesterday and it is still not working</v>
      </c>
      <c r="M263" s="11" t="s">
        <v>1548</v>
      </c>
      <c r="N263" s="20" t="s">
        <v>1548</v>
      </c>
      <c r="O263" s="18" t="str">
        <f t="shared" si="44"/>
        <v>InternetAccess</v>
      </c>
      <c r="P263" s="18" t="str">
        <f t="shared" ca="1" si="45"/>
        <v>TRAIN</v>
      </c>
      <c r="Q263" s="11" t="s">
        <v>1799</v>
      </c>
      <c r="R263" s="19" t="str">
        <f t="shared" si="46"/>
        <v>InternetAccess - TRAIN</v>
      </c>
      <c r="S263" s="11" t="s">
        <v>4598</v>
      </c>
    </row>
    <row r="264" spans="1:19" s="19" customFormat="1" ht="25" customHeight="1" x14ac:dyDescent="0.15">
      <c r="A264" s="19">
        <v>263</v>
      </c>
      <c r="B264" s="13" t="s">
        <v>4842</v>
      </c>
      <c r="C264" s="13" t="s">
        <v>122</v>
      </c>
      <c r="D264" s="20" t="str">
        <f>IF(ISERR(FIND("):",C264,1)),C264,MID(C264,FIND("):",C264,1)+2,999))</f>
        <v>I would like to turn off my internet speed pack</v>
      </c>
      <c r="E264" s="14" t="s">
        <v>954</v>
      </c>
      <c r="F264" s="13"/>
      <c r="G264" s="10" t="s">
        <v>384</v>
      </c>
      <c r="H264" s="19" t="str">
        <f>IFERROR(IF(ISBLANK(G264),"",LEFT(G264, FIND(":",G264) - 1)),"")</f>
        <v>ServiceType</v>
      </c>
      <c r="I264" s="19" t="str">
        <f>IFERROR(IF(ISBLANK(G264),"",RIGHT(G264, LEN(G264)-FIND(":",G264) )),"")</f>
        <v>Internet</v>
      </c>
      <c r="K264" s="14" t="s">
        <v>797</v>
      </c>
      <c r="L264" s="19" t="str">
        <f>IF(K264="",C264,K264)</f>
        <v>I would like to turn off my &lt;internet&gt; speed pack</v>
      </c>
      <c r="M264" s="11" t="s">
        <v>122</v>
      </c>
      <c r="N264" s="20" t="s">
        <v>122</v>
      </c>
      <c r="O264" s="18" t="str">
        <f t="shared" si="44"/>
        <v>InternetSetup</v>
      </c>
      <c r="P264" s="18" t="str">
        <f t="shared" ca="1" si="45"/>
        <v>TEST</v>
      </c>
      <c r="Q264" s="11" t="s">
        <v>1798</v>
      </c>
      <c r="R264" s="19" t="str">
        <f t="shared" si="46"/>
        <v>InternetSetup - TEST</v>
      </c>
      <c r="S264" s="10" t="s">
        <v>4598</v>
      </c>
    </row>
    <row r="265" spans="1:19" s="19" customFormat="1" ht="25" customHeight="1" x14ac:dyDescent="0.15">
      <c r="A265" s="19">
        <v>264</v>
      </c>
      <c r="B265" s="31" t="s">
        <v>31</v>
      </c>
      <c r="C265" s="11" t="s">
        <v>1465</v>
      </c>
      <c r="E265" s="11"/>
      <c r="F265" s="11"/>
      <c r="G265" s="11"/>
      <c r="K265" s="11" t="s">
        <v>1465</v>
      </c>
      <c r="L265" s="19" t="str">
        <f xml:space="preserve"> IF(ISBLANK(K265),C265,K265)</f>
        <v>my account puk lock...i forget email and password</v>
      </c>
      <c r="M265" s="11" t="s">
        <v>1465</v>
      </c>
      <c r="N265" s="20" t="s">
        <v>1465</v>
      </c>
      <c r="O265" s="18" t="str">
        <f t="shared" si="44"/>
        <v>CredentialsRequest</v>
      </c>
      <c r="P265" s="18" t="str">
        <f t="shared" ca="1" si="45"/>
        <v>TRAIN</v>
      </c>
      <c r="Q265" s="11" t="s">
        <v>1799</v>
      </c>
      <c r="R265" s="19" t="str">
        <f t="shared" si="46"/>
        <v>CredentialsRequest - TRAIN</v>
      </c>
      <c r="S265" s="11" t="s">
        <v>4598</v>
      </c>
    </row>
    <row r="266" spans="1:19" s="19" customFormat="1" ht="25" customHeight="1" x14ac:dyDescent="0.15">
      <c r="A266" s="19">
        <v>265</v>
      </c>
      <c r="B266" s="11" t="s">
        <v>902</v>
      </c>
      <c r="C266" s="11" t="s">
        <v>2050</v>
      </c>
      <c r="E266" s="11"/>
      <c r="F266" s="11"/>
      <c r="G266" s="11"/>
      <c r="K266" s="11"/>
      <c r="M266" s="10" t="s">
        <v>3593</v>
      </c>
      <c r="N266" s="26" t="s">
        <v>3593</v>
      </c>
      <c r="O266" s="18" t="str">
        <f t="shared" si="44"/>
        <v>ServiceRestore</v>
      </c>
      <c r="P266" s="18" t="str">
        <f t="shared" ca="1" si="45"/>
        <v>TRAIN</v>
      </c>
      <c r="Q266" s="11" t="s">
        <v>1798</v>
      </c>
      <c r="R266" s="19" t="str">
        <f t="shared" si="46"/>
        <v>ServiceRestore - TEST</v>
      </c>
      <c r="S266" s="10" t="s">
        <v>4598</v>
      </c>
    </row>
    <row r="267" spans="1:19" s="19" customFormat="1" ht="25" customHeight="1" x14ac:dyDescent="0.15">
      <c r="A267" s="19">
        <v>266</v>
      </c>
      <c r="B267" s="13" t="s">
        <v>229</v>
      </c>
      <c r="C267" s="13" t="s">
        <v>232</v>
      </c>
      <c r="D267" s="20" t="str">
        <f>IF(ISERR(FIND("):",C267,1)),C267,MID(C267,FIND("):",C267,1)+2,999))</f>
        <v>I’d like to change my direct debit</v>
      </c>
      <c r="E267" s="14" t="s">
        <v>1790</v>
      </c>
      <c r="F267" s="13"/>
      <c r="G267" s="10" t="s">
        <v>836</v>
      </c>
      <c r="H267" s="19" t="str">
        <f>IFERROR(IF(ISBLANK(G267),"",LEFT(G267, FIND(":",G267) - 1)),"")</f>
        <v>PayMethod</v>
      </c>
      <c r="I267" s="19" t="str">
        <f>IFERROR(IF(ISBLANK(G267),"",RIGHT(G267, LEN(G267)-FIND(":",G267) )),"")</f>
        <v>Direct Debit</v>
      </c>
      <c r="K267" s="14" t="s">
        <v>873</v>
      </c>
      <c r="L267" s="19" t="str">
        <f>IF(K267="",C267,K267)</f>
        <v>I’d like to change my &lt;direct debit&gt;</v>
      </c>
      <c r="M267" s="11" t="s">
        <v>232</v>
      </c>
      <c r="N267" s="20" t="s">
        <v>2784</v>
      </c>
      <c r="O267" s="18" t="str">
        <f t="shared" si="44"/>
        <v>DirectDebitChange</v>
      </c>
      <c r="P267" s="18" t="str">
        <f t="shared" ca="1" si="45"/>
        <v>TRAIN</v>
      </c>
      <c r="Q267" s="11" t="s">
        <v>1799</v>
      </c>
      <c r="R267" s="19" t="str">
        <f t="shared" si="46"/>
        <v>DirectDebitChange - TRAIN</v>
      </c>
      <c r="S267" s="10" t="s">
        <v>4598</v>
      </c>
    </row>
    <row r="268" spans="1:19" s="19" customFormat="1" ht="25" customHeight="1" x14ac:dyDescent="0.15">
      <c r="A268" s="19">
        <v>267</v>
      </c>
      <c r="B268" s="13" t="s">
        <v>229</v>
      </c>
      <c r="C268" s="11" t="s">
        <v>466</v>
      </c>
      <c r="D268" s="20" t="str">
        <f>IF(ISERR(FIND("):",C268,1)),C268,MID(C268,FIND("):",C268,1)+2,999))</f>
        <v>I’ve accidentally set my direct debit as my whole bill in one pay, I was trying to make fortnightly payments</v>
      </c>
      <c r="E268" s="14" t="s">
        <v>1790</v>
      </c>
      <c r="F268" s="11"/>
      <c r="G268" s="11"/>
      <c r="H268" s="19" t="str">
        <f>IFERROR(IF(ISBLANK(G268),"",LEFT(G268, FIND(":",G268) - 1)),"")</f>
        <v/>
      </c>
      <c r="I268" s="19" t="str">
        <f>IFERROR(IF(ISBLANK(G268),"",RIGHT(G268, LEN(G268)-FIND(":",G268) )),"")</f>
        <v/>
      </c>
      <c r="K268" s="11" t="s">
        <v>466</v>
      </c>
      <c r="L268" s="19" t="str">
        <f>IF(K268="",C268,K268)</f>
        <v>I’ve accidentally set my direct debit as my whole bill in one pay, I was trying to make fortnightly payments</v>
      </c>
      <c r="M268" s="10" t="s">
        <v>3360</v>
      </c>
      <c r="N268" s="26" t="s">
        <v>3361</v>
      </c>
      <c r="O268" s="18" t="str">
        <f t="shared" si="44"/>
        <v>DirectDebitChange</v>
      </c>
      <c r="P268" s="18" t="str">
        <f t="shared" ca="1" si="45"/>
        <v>TRAIN</v>
      </c>
      <c r="Q268" s="11" t="s">
        <v>1799</v>
      </c>
      <c r="R268" s="19" t="str">
        <f t="shared" si="46"/>
        <v>DirectDebitChange - TRAIN</v>
      </c>
      <c r="S268" s="10" t="s">
        <v>4598</v>
      </c>
    </row>
    <row r="269" spans="1:19" s="19" customFormat="1" ht="25" customHeight="1" x14ac:dyDescent="0.15">
      <c r="A269" s="19">
        <v>268</v>
      </c>
      <c r="B269" s="10" t="s">
        <v>1790</v>
      </c>
      <c r="C269" s="11" t="s">
        <v>1467</v>
      </c>
      <c r="E269" s="11"/>
      <c r="F269" s="11"/>
      <c r="G269" s="11"/>
      <c r="K269" s="11" t="s">
        <v>1550</v>
      </c>
      <c r="L269" s="19" t="str">
        <f xml:space="preserve"> IF(ISBLANK(K269),C269,K269)</f>
        <v>just looking to change my debit card details and pay my current bill pls</v>
      </c>
      <c r="M269" s="10" t="s">
        <v>3362</v>
      </c>
      <c r="N269" s="26" t="s">
        <v>3362</v>
      </c>
      <c r="O269" s="18" t="str">
        <f t="shared" si="44"/>
        <v>DirectDebitChange</v>
      </c>
      <c r="P269" s="18" t="str">
        <f t="shared" ca="1" si="45"/>
        <v>TRAIN</v>
      </c>
      <c r="Q269" s="11" t="s">
        <v>1798</v>
      </c>
      <c r="R269" s="19" t="str">
        <f t="shared" si="46"/>
        <v>DirectDebitChange - TEST</v>
      </c>
      <c r="S269" s="11" t="s">
        <v>4598</v>
      </c>
    </row>
    <row r="270" spans="1:19" s="19" customFormat="1" ht="25" customHeight="1" x14ac:dyDescent="0.15">
      <c r="A270" s="19">
        <v>269</v>
      </c>
      <c r="B270" s="13" t="s">
        <v>229</v>
      </c>
      <c r="C270" s="11" t="s">
        <v>529</v>
      </c>
      <c r="D270" s="20" t="str">
        <f>IF(ISERR(FIND("):",C270,1)),C270,MID(C270,FIND("):",C270,1)+2,999))</f>
        <v>Great. I sent a direct debit form in. I can see the credit card number has changed but it still says manual payments. Can you update.</v>
      </c>
      <c r="E270" s="14" t="s">
        <v>1790</v>
      </c>
      <c r="F270" s="11"/>
      <c r="G270" s="10" t="s">
        <v>836</v>
      </c>
      <c r="H270" s="19" t="str">
        <f>IFERROR(IF(ISBLANK(G270),"",LEFT(G270, FIND(":",G270) - 1)),"")</f>
        <v>PayMethod</v>
      </c>
      <c r="I270" s="19" t="str">
        <f>IFERROR(IF(ISBLANK(G270),"",RIGHT(G270, LEN(G270)-FIND(":",G270) )),"")</f>
        <v>Direct Debit</v>
      </c>
      <c r="K270" s="10" t="s">
        <v>1014</v>
      </c>
      <c r="L270" s="19" t="str">
        <f>IF(K270="",C270,K270)</f>
        <v>I sent a &lt;direct debit&gt; form in. I can see the credit card number has changed but it still says manual payments. Can you update.</v>
      </c>
      <c r="M270" s="10" t="s">
        <v>3580</v>
      </c>
      <c r="N270" s="26" t="s">
        <v>3580</v>
      </c>
      <c r="O270" s="18" t="str">
        <f t="shared" si="44"/>
        <v>DirectDebitChange</v>
      </c>
      <c r="P270" s="18" t="str">
        <f t="shared" ca="1" si="45"/>
        <v>TRAIN</v>
      </c>
      <c r="Q270" s="11" t="s">
        <v>1799</v>
      </c>
      <c r="R270" s="19" t="str">
        <f t="shared" si="46"/>
        <v>DirectDebitChange - TRAIN</v>
      </c>
      <c r="S270" s="10" t="s">
        <v>4598</v>
      </c>
    </row>
    <row r="271" spans="1:19" s="19" customFormat="1" ht="25" customHeight="1" x14ac:dyDescent="0.15">
      <c r="A271" s="19">
        <v>270</v>
      </c>
      <c r="B271" s="10" t="s">
        <v>107</v>
      </c>
      <c r="C271" s="10" t="s">
        <v>1770</v>
      </c>
      <c r="D271" s="21"/>
      <c r="E271" s="11"/>
      <c r="F271" s="11"/>
      <c r="G271" s="11"/>
      <c r="K271" s="11"/>
      <c r="L271" s="19" t="str">
        <f xml:space="preserve"> IF(ISBLANK(K271),C271,K271)</f>
        <v>can I see my last month bill</v>
      </c>
      <c r="M271" s="11" t="s">
        <v>1770</v>
      </c>
      <c r="N271" s="20" t="s">
        <v>1770</v>
      </c>
      <c r="O271" s="18" t="str">
        <f t="shared" si="44"/>
        <v>BillRequest</v>
      </c>
      <c r="P271" s="18" t="str">
        <f t="shared" ca="1" si="45"/>
        <v>TRAIN</v>
      </c>
      <c r="Q271" s="11" t="s">
        <v>1799</v>
      </c>
      <c r="R271" s="19" t="str">
        <f t="shared" si="46"/>
        <v>BillRequest - TRAIN</v>
      </c>
      <c r="S271" s="10" t="s">
        <v>4598</v>
      </c>
    </row>
    <row r="272" spans="1:19" s="19" customFormat="1" ht="25" customHeight="1" x14ac:dyDescent="0.15">
      <c r="A272" s="19">
        <v>271</v>
      </c>
      <c r="B272" s="13" t="s">
        <v>123</v>
      </c>
      <c r="C272" s="13" t="s">
        <v>126</v>
      </c>
      <c r="D272" s="20" t="str">
        <f>IF(ISERR(FIND("):",C272,1)),C272,MID(C272,FIND("):",C272,1)+2,999))</f>
        <v>Hi. Can you please tell me if I am still in contract.</v>
      </c>
      <c r="E272" s="14" t="s">
        <v>123</v>
      </c>
      <c r="F272" s="13"/>
      <c r="G272" s="11"/>
      <c r="H272" s="19" t="str">
        <f>IFERROR(IF(ISBLANK(G272),"",LEFT(G272, FIND(":",G272) - 1)),"")</f>
        <v/>
      </c>
      <c r="I272" s="19" t="str">
        <f>IFERROR(IF(ISBLANK(G272),"",RIGHT(G272, LEN(G272)-FIND(":",G272) )),"")</f>
        <v/>
      </c>
      <c r="K272" s="14" t="s">
        <v>800</v>
      </c>
      <c r="L272" s="19" t="str">
        <f>IF(K272="",C272,K272)</f>
        <v>Can you please tell me if I am still in contract.</v>
      </c>
      <c r="M272" s="10" t="s">
        <v>3483</v>
      </c>
      <c r="N272" s="26" t="s">
        <v>3483</v>
      </c>
      <c r="O272" s="18" t="str">
        <f t="shared" si="44"/>
        <v>ContractExpiryRequest</v>
      </c>
      <c r="P272" s="18" t="str">
        <f t="shared" ca="1" si="45"/>
        <v>TRAIN</v>
      </c>
      <c r="Q272" s="11" t="s">
        <v>1798</v>
      </c>
      <c r="R272" s="19" t="str">
        <f t="shared" si="46"/>
        <v>ContractExpiryRequest - TEST</v>
      </c>
      <c r="S272" s="10" t="s">
        <v>4598</v>
      </c>
    </row>
    <row r="273" spans="1:19" s="19" customFormat="1" ht="25" customHeight="1" x14ac:dyDescent="0.15">
      <c r="A273" s="19">
        <v>272</v>
      </c>
      <c r="B273" s="31" t="s">
        <v>347</v>
      </c>
      <c r="C273" s="11" t="s">
        <v>1468</v>
      </c>
      <c r="E273" s="11"/>
      <c r="F273" s="11"/>
      <c r="G273" s="11"/>
      <c r="K273" s="11" t="s">
        <v>1468</v>
      </c>
      <c r="L273" s="19" t="str">
        <f xml:space="preserve"> IF(ISBLANK(K273),C273,K273)</f>
        <v>i want to know if my porting enquiry was requested</v>
      </c>
      <c r="M273" s="11" t="s">
        <v>1468</v>
      </c>
      <c r="N273" s="20" t="s">
        <v>1468</v>
      </c>
      <c r="O273" s="18" t="str">
        <f t="shared" si="44"/>
        <v>PhonePortRequest</v>
      </c>
      <c r="P273" s="18" t="str">
        <f t="shared" ca="1" si="45"/>
        <v>TRAIN</v>
      </c>
      <c r="Q273" s="11" t="s">
        <v>1798</v>
      </c>
      <c r="R273" s="19" t="str">
        <f t="shared" si="46"/>
        <v>PhonePortRequest - TEST</v>
      </c>
      <c r="S273" s="11" t="s">
        <v>4598</v>
      </c>
    </row>
    <row r="274" spans="1:19" s="19" customFormat="1" ht="25" customHeight="1" x14ac:dyDescent="0.15">
      <c r="A274" s="19">
        <v>273</v>
      </c>
      <c r="B274" s="14" t="s">
        <v>229</v>
      </c>
      <c r="C274" s="11" t="s">
        <v>616</v>
      </c>
      <c r="D274" s="20" t="str">
        <f>IF(ISERR(FIND("):",C274,1)),C274,MID(C274,FIND("):",C274,1)+2,999))</f>
        <v>Hi I need help on direct debit</v>
      </c>
      <c r="E274" s="14" t="s">
        <v>1790</v>
      </c>
      <c r="F274" s="11"/>
      <c r="G274" s="10" t="s">
        <v>836</v>
      </c>
      <c r="H274" s="19" t="str">
        <f>IFERROR(IF(ISBLANK(G274),"",LEFT(G274, FIND(":",G274) - 1)),"")</f>
        <v>PayMethod</v>
      </c>
      <c r="I274" s="19" t="str">
        <f>IFERROR(IF(ISBLANK(G274),"",RIGHT(G274, LEN(G274)-FIND(":",G274) )),"")</f>
        <v>Direct Debit</v>
      </c>
      <c r="K274" s="10" t="s">
        <v>1103</v>
      </c>
      <c r="L274" s="19" t="str">
        <f>IF(K274="",C274,K274)</f>
        <v>I need help on &lt;direct debit&gt;</v>
      </c>
      <c r="M274" s="11" t="s">
        <v>1234</v>
      </c>
      <c r="N274" s="20" t="s">
        <v>1234</v>
      </c>
      <c r="O274" s="18" t="str">
        <f t="shared" si="44"/>
        <v>DirectDebitChange</v>
      </c>
      <c r="P274" s="18" t="str">
        <f t="shared" ca="1" si="45"/>
        <v>TRAIN</v>
      </c>
      <c r="Q274" s="11" t="s">
        <v>1799</v>
      </c>
      <c r="R274" s="19" t="str">
        <f t="shared" si="46"/>
        <v>DirectDebitChange - TRAIN</v>
      </c>
      <c r="S274" s="10" t="s">
        <v>4598</v>
      </c>
    </row>
    <row r="275" spans="1:19" s="19" customFormat="1" ht="25" customHeight="1" x14ac:dyDescent="0.15">
      <c r="A275" s="19">
        <v>274</v>
      </c>
      <c r="B275" s="10" t="s">
        <v>107</v>
      </c>
      <c r="C275" s="10" t="s">
        <v>1771</v>
      </c>
      <c r="D275" s="21"/>
      <c r="E275" s="11"/>
      <c r="F275" s="11"/>
      <c r="G275" s="11"/>
      <c r="K275" s="11"/>
      <c r="L275" s="19" t="str">
        <f xml:space="preserve"> IF(ISBLANK(K275),C275,K275)</f>
        <v xml:space="preserve">how much did I spend in june </v>
      </c>
      <c r="M275" s="11" t="s">
        <v>1771</v>
      </c>
      <c r="N275" s="20" t="s">
        <v>2870</v>
      </c>
      <c r="O275" s="18" t="str">
        <f t="shared" si="44"/>
        <v>BillRequest</v>
      </c>
      <c r="P275" s="18" t="str">
        <f t="shared" ca="1" si="45"/>
        <v>TRAIN</v>
      </c>
      <c r="Q275" s="11" t="s">
        <v>1799</v>
      </c>
      <c r="R275" s="19" t="str">
        <f t="shared" si="46"/>
        <v>BillRequest - TRAIN</v>
      </c>
      <c r="S275" s="10" t="s">
        <v>4598</v>
      </c>
    </row>
    <row r="276" spans="1:19" s="19" customFormat="1" ht="25" customHeight="1" x14ac:dyDescent="0.15">
      <c r="A276" s="19">
        <v>275</v>
      </c>
      <c r="B276" s="31" t="s">
        <v>81</v>
      </c>
      <c r="C276" s="11" t="s">
        <v>1469</v>
      </c>
      <c r="E276" s="11"/>
      <c r="F276" s="11"/>
      <c r="G276" s="11"/>
      <c r="K276" s="11" t="s">
        <v>1469</v>
      </c>
      <c r="L276" s="19" t="str">
        <f xml:space="preserve"> IF(ISBLANK(K276),C276,K276)</f>
        <v>im interested in upgrading my plan, buying a new sim-only plan and getting a new device</v>
      </c>
      <c r="M276" s="10" t="s">
        <v>3970</v>
      </c>
      <c r="N276" s="26" t="s">
        <v>3970</v>
      </c>
      <c r="O276" s="18" t="str">
        <f t="shared" si="44"/>
        <v>ContractUpgrade</v>
      </c>
      <c r="P276" s="18" t="str">
        <f t="shared" ca="1" si="45"/>
        <v>TEST</v>
      </c>
      <c r="Q276" s="11" t="s">
        <v>1799</v>
      </c>
      <c r="R276" s="19" t="str">
        <f t="shared" si="46"/>
        <v>ContractUpgrade - TRAIN</v>
      </c>
      <c r="S276" s="11" t="s">
        <v>4598</v>
      </c>
    </row>
    <row r="277" spans="1:19" s="19" customFormat="1" ht="25" customHeight="1" x14ac:dyDescent="0.15">
      <c r="A277" s="19">
        <v>276</v>
      </c>
      <c r="B277" s="13" t="s">
        <v>229</v>
      </c>
      <c r="C277" s="11" t="s">
        <v>640</v>
      </c>
      <c r="D277" s="20" t="str">
        <f>IF(ISERR(FIND("):",C277,1)),C277,MID(C277,FIND("):",C277,1)+2,999))</f>
        <v>hi, i want to change my direct debit details.</v>
      </c>
      <c r="E277" s="14" t="s">
        <v>1790</v>
      </c>
      <c r="F277" s="11"/>
      <c r="G277" s="10" t="s">
        <v>836</v>
      </c>
      <c r="H277" s="19" t="str">
        <f>IFERROR(IF(ISBLANK(G277),"",LEFT(G277, FIND(":",G277) - 1)),"")</f>
        <v>PayMethod</v>
      </c>
      <c r="I277" s="19" t="str">
        <f>IFERROR(IF(ISBLANK(G277),"",RIGHT(G277, LEN(G277)-FIND(":",G277) )),"")</f>
        <v>Direct Debit</v>
      </c>
      <c r="K277" s="10" t="s">
        <v>1121</v>
      </c>
      <c r="L277" s="19" t="str">
        <f>IF(K277="",C277,K277)</f>
        <v>i want to change my &lt;direct debit&gt; details.</v>
      </c>
      <c r="M277" s="11" t="s">
        <v>1236</v>
      </c>
      <c r="N277" s="20" t="s">
        <v>1236</v>
      </c>
      <c r="O277" s="18" t="str">
        <f t="shared" si="44"/>
        <v>DirectDebitChange</v>
      </c>
      <c r="P277" s="18" t="str">
        <f t="shared" ca="1" si="45"/>
        <v>TRAIN</v>
      </c>
      <c r="Q277" s="11" t="s">
        <v>1799</v>
      </c>
      <c r="R277" s="19" t="str">
        <f t="shared" si="46"/>
        <v>DirectDebitChange - TRAIN</v>
      </c>
      <c r="S277" s="10" t="s">
        <v>4598</v>
      </c>
    </row>
    <row r="278" spans="1:19" s="18" customFormat="1" ht="25" customHeight="1" x14ac:dyDescent="0.15">
      <c r="A278" s="19">
        <v>277</v>
      </c>
      <c r="B278" s="14" t="s">
        <v>132</v>
      </c>
      <c r="C278" s="11" t="s">
        <v>678</v>
      </c>
      <c r="D278" s="20" t="str">
        <f>IF(ISERR(FIND("):",C278,1)),C278,MID(C278,FIND("):",C278,1)+2,999))</f>
        <v>Hi could you please call me so I can update my credit card</v>
      </c>
      <c r="E278" s="14" t="s">
        <v>1790</v>
      </c>
      <c r="F278" s="11"/>
      <c r="G278" s="10" t="s">
        <v>838</v>
      </c>
      <c r="H278" s="19" t="str">
        <f>IFERROR(IF(ISBLANK(G278),"",LEFT(G278, FIND(":",G278) - 1)),"")</f>
        <v>PayMethod</v>
      </c>
      <c r="I278" s="19" t="str">
        <f>IFERROR(IF(ISBLANK(G278),"",RIGHT(G278, LEN(G278)-FIND(":",G278) )),"")</f>
        <v>Credit Card</v>
      </c>
      <c r="J278" s="19"/>
      <c r="K278" s="10" t="s">
        <v>1151</v>
      </c>
      <c r="L278" s="19" t="str">
        <f>IF(K278="",C278,K278)</f>
        <v>could you please call me so I can update my &lt;credit card&gt;</v>
      </c>
      <c r="M278" s="10" t="s">
        <v>3347</v>
      </c>
      <c r="N278" s="26" t="s">
        <v>3347</v>
      </c>
      <c r="O278" s="18" t="str">
        <f t="shared" si="44"/>
        <v>DirectDebitChange</v>
      </c>
      <c r="P278" s="18" t="str">
        <f t="shared" ca="1" si="45"/>
        <v>TEST</v>
      </c>
      <c r="Q278" s="11" t="s">
        <v>1799</v>
      </c>
      <c r="R278" s="19" t="str">
        <f t="shared" si="46"/>
        <v>DirectDebitChange - TRAIN</v>
      </c>
      <c r="S278" s="10" t="s">
        <v>4598</v>
      </c>
    </row>
    <row r="279" spans="1:19" s="19" customFormat="1" ht="25" customHeight="1" x14ac:dyDescent="0.15">
      <c r="A279" s="19">
        <v>278</v>
      </c>
      <c r="B279" s="11" t="s">
        <v>340</v>
      </c>
      <c r="C279" s="11" t="s">
        <v>1470</v>
      </c>
      <c r="E279" s="11"/>
      <c r="F279" s="11"/>
      <c r="G279" s="11"/>
      <c r="K279" s="11" t="s">
        <v>1551</v>
      </c>
      <c r="L279" s="19" t="str">
        <f xml:space="preserve"> IF(ISBLANK(K279),C279,K279)</f>
        <v>trying to contact the technical support as my phone is not working</v>
      </c>
      <c r="M279" s="11" t="s">
        <v>1551</v>
      </c>
      <c r="N279" s="20" t="s">
        <v>1551</v>
      </c>
      <c r="O279" s="18" t="str">
        <f t="shared" si="44"/>
        <v>PhoneHandsetComplain</v>
      </c>
      <c r="P279" s="18" t="str">
        <f t="shared" ca="1" si="45"/>
        <v>TRAIN</v>
      </c>
      <c r="Q279" s="11" t="s">
        <v>1799</v>
      </c>
      <c r="R279" s="19" t="str">
        <f t="shared" si="46"/>
        <v>PhoneHandsetComplain - TRAIN</v>
      </c>
      <c r="S279" s="11" t="s">
        <v>4598</v>
      </c>
    </row>
    <row r="280" spans="1:19" s="19" customFormat="1" ht="25" customHeight="1" x14ac:dyDescent="0.15">
      <c r="A280" s="19">
        <v>279</v>
      </c>
      <c r="B280" s="10" t="s">
        <v>1790</v>
      </c>
      <c r="C280" s="11" t="s">
        <v>1471</v>
      </c>
      <c r="E280" s="10" t="s">
        <v>2940</v>
      </c>
      <c r="F280" s="11"/>
      <c r="G280" s="11"/>
      <c r="K280" s="11" t="s">
        <v>1471</v>
      </c>
      <c r="L280" s="19" t="str">
        <f xml:space="preserve"> IF(ISBLANK(K280),C280,K280)</f>
        <v>i concern about payment has not taken out from my account</v>
      </c>
      <c r="M280" s="10" t="s">
        <v>3567</v>
      </c>
      <c r="N280" s="26" t="s">
        <v>3567</v>
      </c>
      <c r="O280" s="18" t="str">
        <f t="shared" si="44"/>
        <v>DirectDebitComplain</v>
      </c>
      <c r="P280" s="18" t="str">
        <f t="shared" ca="1" si="45"/>
        <v>TRAIN</v>
      </c>
      <c r="Q280" s="11" t="s">
        <v>1799</v>
      </c>
      <c r="R280" s="19" t="str">
        <f t="shared" si="46"/>
        <v>DirectDebitComplain - TRAIN</v>
      </c>
      <c r="S280" s="11" t="s">
        <v>4598</v>
      </c>
    </row>
    <row r="281" spans="1:19" s="19" customFormat="1" ht="25" customHeight="1" x14ac:dyDescent="0.15">
      <c r="A281" s="19">
        <v>280</v>
      </c>
      <c r="B281" s="13" t="s">
        <v>412</v>
      </c>
      <c r="C281" s="13" t="s">
        <v>162</v>
      </c>
      <c r="D281" s="20" t="str">
        <f>IF(ISERR(FIND("):",C281,1)),C281,MID(C281,FIND("):",C281,1)+2,999))</f>
        <v>I am still getting speeds of .2 mbps</v>
      </c>
      <c r="E281" s="13" t="s">
        <v>1161</v>
      </c>
      <c r="F281" s="13"/>
      <c r="G281" s="11"/>
      <c r="H281" s="19" t="str">
        <f>IFERROR(IF(ISBLANK(G281),"",LEFT(G281, FIND(":",G281) - 1)),"")</f>
        <v/>
      </c>
      <c r="I281" s="19" t="str">
        <f>IFERROR(IF(ISBLANK(G281),"",RIGHT(G281, LEN(G281)-FIND(":",G281) )),"")</f>
        <v/>
      </c>
      <c r="K281" s="13" t="s">
        <v>162</v>
      </c>
      <c r="L281" s="19" t="str">
        <f>IF(K281="",C281,K281)</f>
        <v>I am still getting speeds of .2 mbps</v>
      </c>
      <c r="M281" s="11" t="s">
        <v>162</v>
      </c>
      <c r="N281" s="20" t="s">
        <v>162</v>
      </c>
      <c r="O281" s="18" t="str">
        <f t="shared" si="44"/>
        <v>InternetAccess</v>
      </c>
      <c r="P281" s="18" t="str">
        <f t="shared" ca="1" si="45"/>
        <v>TEST</v>
      </c>
      <c r="Q281" s="11" t="s">
        <v>1799</v>
      </c>
      <c r="R281" s="19" t="str">
        <f t="shared" si="46"/>
        <v>InternetAccess - TRAIN</v>
      </c>
      <c r="S281" s="10" t="s">
        <v>4598</v>
      </c>
    </row>
    <row r="282" spans="1:19" s="19" customFormat="1" ht="25" customHeight="1" x14ac:dyDescent="0.15">
      <c r="A282" s="19">
        <v>281</v>
      </c>
      <c r="B282" s="10" t="s">
        <v>107</v>
      </c>
      <c r="C282" s="10" t="s">
        <v>1772</v>
      </c>
      <c r="D282" s="21"/>
      <c r="E282" s="11"/>
      <c r="F282" s="11"/>
      <c r="G282" s="11"/>
      <c r="K282" s="11"/>
      <c r="L282" s="19" t="str">
        <f xml:space="preserve"> IF(ISBLANK(K282),C282,K282)</f>
        <v>I want to check my last month bill</v>
      </c>
      <c r="M282" s="11" t="s">
        <v>1772</v>
      </c>
      <c r="N282" s="20" t="s">
        <v>1772</v>
      </c>
      <c r="O282" s="18" t="str">
        <f t="shared" si="44"/>
        <v>BillRequest</v>
      </c>
      <c r="P282" s="18" t="str">
        <f t="shared" ca="1" si="45"/>
        <v>TRAIN</v>
      </c>
      <c r="Q282" s="11" t="s">
        <v>1799</v>
      </c>
      <c r="R282" s="19" t="str">
        <f t="shared" si="46"/>
        <v>BillRequest - TRAIN</v>
      </c>
      <c r="S282" s="10" t="s">
        <v>4598</v>
      </c>
    </row>
    <row r="283" spans="1:19" s="19" customFormat="1" ht="25" customHeight="1" x14ac:dyDescent="0.15">
      <c r="A283" s="19">
        <v>282</v>
      </c>
      <c r="B283" s="13" t="s">
        <v>412</v>
      </c>
      <c r="C283" s="13" t="s">
        <v>163</v>
      </c>
      <c r="D283" s="20" t="str">
        <f>IF(ISERR(FIND("):",C283,1)),C283,MID(C283,FIND("):",C283,1)+2,999))</f>
        <v>Our internet speed has dropped to almost nothing today. Wondering if something can be done</v>
      </c>
      <c r="E283" s="13" t="s">
        <v>1161</v>
      </c>
      <c r="F283" s="13"/>
      <c r="G283" s="11"/>
      <c r="H283" s="19" t="str">
        <f>IFERROR(IF(ISBLANK(G283),"",LEFT(G283, FIND(":",G283) - 1)),"")</f>
        <v/>
      </c>
      <c r="I283" s="19" t="str">
        <f>IFERROR(IF(ISBLANK(G283),"",RIGHT(G283, LEN(G283)-FIND(":",G283) )),"")</f>
        <v/>
      </c>
      <c r="K283" s="14" t="s">
        <v>821</v>
      </c>
      <c r="L283" s="19" t="str">
        <f>IF(K283="",C283,K283)</f>
        <v>Our internet speed has dropped to almost nothing today.</v>
      </c>
      <c r="M283" s="11" t="s">
        <v>821</v>
      </c>
      <c r="N283" s="20" t="s">
        <v>821</v>
      </c>
      <c r="O283" s="18" t="str">
        <f t="shared" ref="O283:O284" si="47">IF(E283="",B283,E283)</f>
        <v>InternetAccess</v>
      </c>
      <c r="P283" s="18" t="str">
        <f t="shared" ref="P283:P284" ca="1" si="48">IF(RAND()&gt;0.2,"TRAIN", "TEST")</f>
        <v>TRAIN</v>
      </c>
      <c r="Q283" s="11" t="s">
        <v>1798</v>
      </c>
      <c r="R283" s="19" t="str">
        <f t="shared" ref="R283:R284" si="49">O283 &amp; " - " &amp; Q283</f>
        <v>InternetAccess - TEST</v>
      </c>
      <c r="S283" s="10" t="s">
        <v>4598</v>
      </c>
    </row>
    <row r="284" spans="1:19" s="19" customFormat="1" ht="25" customHeight="1" x14ac:dyDescent="0.15">
      <c r="A284" s="19">
        <v>283</v>
      </c>
      <c r="B284" s="11" t="s">
        <v>1368</v>
      </c>
      <c r="C284" s="11" t="s">
        <v>1852</v>
      </c>
      <c r="E284" s="11"/>
      <c r="F284" s="11"/>
      <c r="G284" s="11"/>
      <c r="K284" s="11"/>
      <c r="L284" s="19" t="str">
        <f xml:space="preserve"> IF(ISBLANK(K284),C284,K284)</f>
        <v>i have awuestion regarding to my new bill.</v>
      </c>
      <c r="M284" s="11" t="s">
        <v>4123</v>
      </c>
      <c r="N284" s="20" t="s">
        <v>4123</v>
      </c>
      <c r="O284" s="18" t="str">
        <f t="shared" si="47"/>
        <v>BillExplain</v>
      </c>
      <c r="P284" s="18" t="str">
        <f t="shared" ca="1" si="48"/>
        <v>TRAIN</v>
      </c>
      <c r="Q284" s="11" t="s">
        <v>1799</v>
      </c>
      <c r="R284" s="19" t="str">
        <f t="shared" si="49"/>
        <v>BillExplain - TRAIN</v>
      </c>
      <c r="S284" s="10" t="s">
        <v>4598</v>
      </c>
    </row>
    <row r="285" spans="1:19" s="19" customFormat="1" ht="25" customHeight="1" x14ac:dyDescent="0.15">
      <c r="A285" s="19">
        <v>284</v>
      </c>
      <c r="B285" s="13" t="s">
        <v>132</v>
      </c>
      <c r="C285" s="13" t="s">
        <v>135</v>
      </c>
      <c r="D285" s="20" t="str">
        <f>IF(ISERR(FIND("):",C285,1)),C285,MID(C285,FIND("):",C285,1)+2,999))</f>
        <v>I just changed my plan to the $36 a month with 30 gig of data, but I have put the wrong email add in</v>
      </c>
      <c r="E285" s="13"/>
      <c r="F285" s="13"/>
      <c r="G285" s="10" t="s">
        <v>785</v>
      </c>
      <c r="H285" s="19" t="str">
        <f>IFERROR(IF(ISBLANK(G285),"",LEFT(G285, FIND(":",G285) - 1)),"")</f>
        <v>CommunicationChannel</v>
      </c>
      <c r="I285" s="19" t="str">
        <f>IFERROR(IF(ISBLANK(G285),"",RIGHT(G285, LEN(G285)-FIND(":",G285) )),"")</f>
        <v>Email</v>
      </c>
      <c r="K285" s="14" t="s">
        <v>804</v>
      </c>
      <c r="L285" s="19" t="str">
        <f>IF(K285="",C285,K285)</f>
        <v>but I have put the wrong &lt;email&gt; add in</v>
      </c>
      <c r="M285" s="10" t="s">
        <v>4779</v>
      </c>
      <c r="N285" s="26" t="s">
        <v>4779</v>
      </c>
      <c r="O285" s="18" t="str">
        <f t="shared" ref="O285:O348" si="50">IF(E285="",B285,E285)</f>
        <v>AccountDetailsChange</v>
      </c>
      <c r="P285" s="18" t="str">
        <f t="shared" ref="P285:P348" ca="1" si="51">IF(RAND()&gt;0.2,"TRAIN", "TEST")</f>
        <v>TEST</v>
      </c>
      <c r="Q285" s="11" t="s">
        <v>1799</v>
      </c>
      <c r="R285" s="19" t="str">
        <f t="shared" ref="R285:R348" si="52">O285 &amp; " - " &amp; Q285</f>
        <v>AccountDetailsChange - TRAIN</v>
      </c>
      <c r="S285" s="10" t="s">
        <v>4598</v>
      </c>
    </row>
    <row r="286" spans="1:19" s="19" customFormat="1" ht="25" customHeight="1" x14ac:dyDescent="0.15">
      <c r="A286" s="19">
        <v>285</v>
      </c>
      <c r="B286" s="11" t="s">
        <v>107</v>
      </c>
      <c r="C286" s="11" t="s">
        <v>1874</v>
      </c>
      <c r="E286" s="11"/>
      <c r="F286" s="11"/>
      <c r="G286" s="11"/>
      <c r="K286" s="11"/>
      <c r="L286" s="19" t="str">
        <f xml:space="preserve"> IF(ISBLANK(K286),C286,K286)</f>
        <v>my account as the app doesn't show the bill</v>
      </c>
      <c r="M286" s="10" t="s">
        <v>2463</v>
      </c>
      <c r="N286" s="20" t="s">
        <v>2463</v>
      </c>
      <c r="O286" s="18" t="str">
        <f t="shared" si="50"/>
        <v>BillRequest</v>
      </c>
      <c r="P286" s="18" t="str">
        <f t="shared" ca="1" si="51"/>
        <v>TEST</v>
      </c>
      <c r="Q286" s="11" t="s">
        <v>1799</v>
      </c>
      <c r="R286" s="19" t="str">
        <f t="shared" si="52"/>
        <v>BillRequest - TRAIN</v>
      </c>
      <c r="S286" s="10" t="s">
        <v>4598</v>
      </c>
    </row>
    <row r="287" spans="1:19" s="19" customFormat="1" ht="25" customHeight="1" x14ac:dyDescent="0.15">
      <c r="A287" s="19">
        <v>286</v>
      </c>
      <c r="B287" s="13" t="s">
        <v>132</v>
      </c>
      <c r="C287" s="13" t="s">
        <v>134</v>
      </c>
      <c r="D287" s="20" t="str">
        <f>IF(ISERR(FIND("):",C287,1)),C287,MID(C287,FIND("):",C287,1)+2,999))</f>
        <v>Hi there! I’m good thanks, how are you? I am just wondering how transfer an account to someone else. At the moment my boyfriends phone is under my name and I want to put it under his name, is there some way I can do that online or something ?</v>
      </c>
      <c r="E287" s="13" t="s">
        <v>368</v>
      </c>
      <c r="F287" s="13"/>
      <c r="G287" s="11"/>
      <c r="H287" s="19" t="str">
        <f>IFERROR(IF(ISBLANK(G287),"",LEFT(G287, FIND(":",G287) - 1)),"")</f>
        <v/>
      </c>
      <c r="I287" s="19" t="str">
        <f>IFERROR(IF(ISBLANK(G287),"",RIGHT(G287, LEN(G287)-FIND(":",G287) )),"")</f>
        <v/>
      </c>
      <c r="K287" s="14" t="s">
        <v>803</v>
      </c>
      <c r="L287" s="19" t="str">
        <f>IF(K287="",C287,K287)</f>
        <v xml:space="preserve">I am just wondering how transfer an account to someone else. </v>
      </c>
      <c r="M287" s="11" t="s">
        <v>803</v>
      </c>
      <c r="N287" s="20" t="s">
        <v>2785</v>
      </c>
      <c r="O287" s="18" t="str">
        <f t="shared" si="50"/>
        <v>AccountTransfer</v>
      </c>
      <c r="P287" s="18" t="str">
        <f t="shared" ca="1" si="51"/>
        <v>TRAIN</v>
      </c>
      <c r="Q287" s="11" t="s">
        <v>1799</v>
      </c>
      <c r="R287" s="19" t="str">
        <f t="shared" si="52"/>
        <v>AccountTransfer - TRAIN</v>
      </c>
      <c r="S287" s="10" t="s">
        <v>4598</v>
      </c>
    </row>
    <row r="288" spans="1:19" s="19" customFormat="1" ht="25" customHeight="1" x14ac:dyDescent="0.15">
      <c r="A288" s="19">
        <v>287</v>
      </c>
      <c r="B288" s="10" t="s">
        <v>203</v>
      </c>
      <c r="C288" s="11" t="s">
        <v>1475</v>
      </c>
      <c r="E288" s="11" t="s">
        <v>2941</v>
      </c>
      <c r="F288" s="11"/>
      <c r="G288" s="11"/>
      <c r="K288" s="11" t="s">
        <v>1552</v>
      </c>
      <c r="L288" s="19" t="str">
        <f xml:space="preserve"> IF(ISBLANK(K288),C288,K288)</f>
        <v xml:space="preserve">i have received a statement stating my last bill has not been paid. i pay be direct debit. i have checked that the correct visa card details are recorded for my account. i have a very large amount of credit available on my credit card. i request your </v>
      </c>
      <c r="M288" s="11" t="s">
        <v>4124</v>
      </c>
      <c r="N288" s="20" t="s">
        <v>4124</v>
      </c>
      <c r="O288" s="18" t="str">
        <f t="shared" si="50"/>
        <v>BillPaymentClarify</v>
      </c>
      <c r="P288" s="18" t="str">
        <f t="shared" ca="1" si="51"/>
        <v>TRAIN</v>
      </c>
      <c r="Q288" s="11" t="s">
        <v>1799</v>
      </c>
      <c r="R288" s="19" t="str">
        <f t="shared" si="52"/>
        <v>BillPaymentClarify - TRAIN</v>
      </c>
      <c r="S288" s="11" t="s">
        <v>4598</v>
      </c>
    </row>
    <row r="289" spans="1:19" s="19" customFormat="1" ht="25" customHeight="1" x14ac:dyDescent="0.15">
      <c r="A289" s="19">
        <v>288</v>
      </c>
      <c r="B289" s="11" t="s">
        <v>132</v>
      </c>
      <c r="C289" s="11"/>
      <c r="E289" s="11"/>
      <c r="F289" s="11"/>
      <c r="G289" s="11"/>
      <c r="K289" s="11"/>
      <c r="M289" s="10" t="s">
        <v>4780</v>
      </c>
      <c r="N289" s="26" t="s">
        <v>4780</v>
      </c>
      <c r="O289" s="18" t="str">
        <f t="shared" si="50"/>
        <v>AccountDetailsChange</v>
      </c>
      <c r="P289" s="18" t="str">
        <f t="shared" ca="1" si="51"/>
        <v>TEST</v>
      </c>
      <c r="Q289" s="11" t="s">
        <v>1799</v>
      </c>
      <c r="R289" s="19" t="str">
        <f t="shared" si="52"/>
        <v>AccountDetailsChange - TRAIN</v>
      </c>
      <c r="S289" s="10" t="s">
        <v>4599</v>
      </c>
    </row>
    <row r="290" spans="1:19" s="19" customFormat="1" ht="25" customHeight="1" x14ac:dyDescent="0.15">
      <c r="A290" s="19">
        <v>289</v>
      </c>
      <c r="B290" s="11" t="s">
        <v>1161</v>
      </c>
      <c r="C290" s="11" t="s">
        <v>1476</v>
      </c>
      <c r="E290" s="11"/>
      <c r="F290" s="11"/>
      <c r="G290" s="11"/>
      <c r="K290" s="11" t="s">
        <v>1553</v>
      </c>
      <c r="L290" s="19" t="str">
        <f xml:space="preserve"> IF(ISBLANK(K290),C290,K290)</f>
        <v>my internet is not going.. when it does work it drops out</v>
      </c>
      <c r="M290" s="11" t="s">
        <v>1553</v>
      </c>
      <c r="N290" s="20" t="s">
        <v>1553</v>
      </c>
      <c r="O290" s="18" t="str">
        <f t="shared" si="50"/>
        <v>InternetAccess</v>
      </c>
      <c r="P290" s="18" t="str">
        <f t="shared" ca="1" si="51"/>
        <v>TRAIN</v>
      </c>
      <c r="Q290" s="11" t="s">
        <v>1799</v>
      </c>
      <c r="R290" s="19" t="str">
        <f t="shared" si="52"/>
        <v>InternetAccess - TRAIN</v>
      </c>
      <c r="S290" s="11" t="s">
        <v>4598</v>
      </c>
    </row>
    <row r="291" spans="1:19" s="19" customFormat="1" ht="25" customHeight="1" x14ac:dyDescent="0.15">
      <c r="A291" s="19">
        <v>290</v>
      </c>
      <c r="B291" s="33" t="s">
        <v>132</v>
      </c>
      <c r="C291" s="11"/>
      <c r="E291" s="11"/>
      <c r="F291" s="11"/>
      <c r="G291" s="11"/>
      <c r="K291" s="11"/>
      <c r="M291" s="34" t="s">
        <v>4781</v>
      </c>
      <c r="N291" s="35" t="s">
        <v>4781</v>
      </c>
      <c r="O291" s="18" t="str">
        <f t="shared" si="50"/>
        <v>AccountDetailsChange</v>
      </c>
      <c r="P291" s="18" t="str">
        <f t="shared" ca="1" si="51"/>
        <v>TRAIN</v>
      </c>
      <c r="Q291" s="11" t="s">
        <v>1799</v>
      </c>
      <c r="R291" s="19" t="str">
        <f t="shared" si="52"/>
        <v>AccountDetailsChange - TRAIN</v>
      </c>
      <c r="S291" s="10" t="s">
        <v>4599</v>
      </c>
    </row>
    <row r="292" spans="1:19" s="19" customFormat="1" ht="25" customHeight="1" x14ac:dyDescent="0.15">
      <c r="A292" s="19">
        <v>291</v>
      </c>
      <c r="B292" s="31" t="s">
        <v>49</v>
      </c>
      <c r="C292" s="11" t="s">
        <v>1477</v>
      </c>
      <c r="E292" s="10" t="s">
        <v>3478</v>
      </c>
      <c r="F292" s="11"/>
      <c r="G292" s="11"/>
      <c r="K292" s="11" t="s">
        <v>1477</v>
      </c>
      <c r="L292" s="19" t="str">
        <f xml:space="preserve"> IF(ISBLANK(K292),C292,K292)</f>
        <v>im wanting to know does my plan allow me to text people in other county of free</v>
      </c>
      <c r="M292" s="10" t="s">
        <v>3484</v>
      </c>
      <c r="N292" s="26" t="s">
        <v>3484</v>
      </c>
      <c r="O292" s="18" t="str">
        <f t="shared" si="50"/>
        <v>ContractInternationalDetails</v>
      </c>
      <c r="P292" s="18" t="str">
        <f t="shared" ca="1" si="51"/>
        <v>TRAIN</v>
      </c>
      <c r="Q292" s="11" t="s">
        <v>1799</v>
      </c>
      <c r="R292" s="19" t="str">
        <f t="shared" si="52"/>
        <v>ContractInternationalDetails - TRAIN</v>
      </c>
      <c r="S292" s="11" t="s">
        <v>4598</v>
      </c>
    </row>
    <row r="293" spans="1:19" s="19" customFormat="1" ht="25" customHeight="1" x14ac:dyDescent="0.15">
      <c r="A293" s="19">
        <v>292</v>
      </c>
      <c r="B293" s="13" t="s">
        <v>132</v>
      </c>
      <c r="C293" s="13" t="s">
        <v>137</v>
      </c>
      <c r="D293" s="20" t="str">
        <f>IF(ISERR(FIND("):",C293,1)),C293,MID(C293,FIND("):",C293,1)+2,999))</f>
        <v>Can you please update the title for myself ? I find it wrong on the current bill</v>
      </c>
      <c r="E293" s="13"/>
      <c r="F293" s="13"/>
      <c r="G293" s="10" t="s">
        <v>809</v>
      </c>
      <c r="H293" s="19" t="str">
        <f>IFERROR(IF(ISBLANK(G293),"",LEFT(G293, FIND(":",G293) - 1)),"")</f>
        <v>AccountDetails</v>
      </c>
      <c r="I293" s="19" t="str">
        <f>IFERROR(IF(ISBLANK(G293),"",RIGHT(G293, LEN(G293)-FIND(":",G293) )),"")</f>
        <v>Title</v>
      </c>
      <c r="K293" s="14" t="s">
        <v>807</v>
      </c>
      <c r="L293" s="19" t="str">
        <f>IF(K293="",C293,K293)</f>
        <v>Can you please update the &lt;title&gt; for myself ?</v>
      </c>
      <c r="M293" s="10" t="s">
        <v>4782</v>
      </c>
      <c r="N293" s="26" t="s">
        <v>4782</v>
      </c>
      <c r="O293" s="18" t="str">
        <f t="shared" si="50"/>
        <v>AccountDetailsChange</v>
      </c>
      <c r="P293" s="18" t="str">
        <f t="shared" ca="1" si="51"/>
        <v>TEST</v>
      </c>
      <c r="Q293" s="11" t="s">
        <v>1799</v>
      </c>
      <c r="R293" s="19" t="str">
        <f t="shared" si="52"/>
        <v>AccountDetailsChange - TRAIN</v>
      </c>
      <c r="S293" s="10" t="s">
        <v>4598</v>
      </c>
    </row>
    <row r="294" spans="1:19" s="19" customFormat="1" ht="25" customHeight="1" x14ac:dyDescent="0.15">
      <c r="A294" s="19">
        <v>293</v>
      </c>
      <c r="B294" s="11" t="s">
        <v>1161</v>
      </c>
      <c r="C294" s="11" t="s">
        <v>1478</v>
      </c>
      <c r="E294" s="11"/>
      <c r="F294" s="11"/>
      <c r="G294" s="11"/>
      <c r="K294" s="11" t="s">
        <v>1478</v>
      </c>
      <c r="L294" s="19" t="str">
        <f xml:space="preserve"> IF(ISBLANK(K294),C294,K294)</f>
        <v>yesterday i received a new modem i've hooked everything up and it's not working internet</v>
      </c>
      <c r="M294" s="11" t="s">
        <v>1478</v>
      </c>
      <c r="N294" s="26" t="s">
        <v>1478</v>
      </c>
      <c r="O294" s="18" t="str">
        <f t="shared" si="50"/>
        <v>InternetAccess</v>
      </c>
      <c r="P294" s="18" t="str">
        <f t="shared" ca="1" si="51"/>
        <v>TRAIN</v>
      </c>
      <c r="Q294" s="11" t="s">
        <v>1799</v>
      </c>
      <c r="R294" s="19" t="str">
        <f t="shared" si="52"/>
        <v>InternetAccess - TRAIN</v>
      </c>
      <c r="S294" s="11" t="s">
        <v>4598</v>
      </c>
    </row>
    <row r="295" spans="1:19" s="19" customFormat="1" ht="25" customHeight="1" x14ac:dyDescent="0.15">
      <c r="A295" s="19">
        <v>294</v>
      </c>
      <c r="B295" s="11" t="s">
        <v>1278</v>
      </c>
      <c r="C295" s="11" t="s">
        <v>1479</v>
      </c>
      <c r="E295" s="11"/>
      <c r="F295" s="11"/>
      <c r="G295" s="11"/>
      <c r="K295" s="11" t="s">
        <v>1554</v>
      </c>
      <c r="L295" s="19" t="str">
        <f xml:space="preserve"> IF(ISBLANK(K295),C295,K295)</f>
        <v>ive been trying to replace my sim die to my old one failing</v>
      </c>
      <c r="M295" s="10" t="s">
        <v>4750</v>
      </c>
      <c r="N295" s="26" t="s">
        <v>4750</v>
      </c>
      <c r="O295" s="18" t="str">
        <f t="shared" si="50"/>
        <v>SimReplace</v>
      </c>
      <c r="P295" s="18" t="str">
        <f t="shared" ca="1" si="51"/>
        <v>TRAIN</v>
      </c>
      <c r="Q295" s="11" t="s">
        <v>1799</v>
      </c>
      <c r="R295" s="19" t="str">
        <f t="shared" si="52"/>
        <v>SimReplace - TRAIN</v>
      </c>
      <c r="S295" s="11" t="s">
        <v>4598</v>
      </c>
    </row>
    <row r="296" spans="1:19" s="19" customFormat="1" ht="25" customHeight="1" x14ac:dyDescent="0.15">
      <c r="A296" s="19">
        <v>295</v>
      </c>
      <c r="B296" s="13" t="s">
        <v>132</v>
      </c>
      <c r="C296" s="13" t="s">
        <v>138</v>
      </c>
      <c r="D296" s="20" t="str">
        <f>IF(ISERR(FIND("):",C296,1)),C296,MID(C296,FIND("):",C296,1)+2,999))</f>
        <v>i have some questions regarding the changing of ownership.</v>
      </c>
      <c r="E296" s="14" t="s">
        <v>1273</v>
      </c>
      <c r="F296" s="13"/>
      <c r="G296" s="10"/>
      <c r="H296" s="19" t="str">
        <f>IFERROR(IF(ISBLANK(G296),"",LEFT(G296, FIND(":",G296) - 1)),"")</f>
        <v/>
      </c>
      <c r="I296" s="19" t="str">
        <f>IFERROR(IF(ISBLANK(G296),"",RIGHT(G296, LEN(G296)-FIND(":",G296) )),"")</f>
        <v/>
      </c>
      <c r="K296" s="14" t="s">
        <v>808</v>
      </c>
      <c r="L296" s="19" t="str">
        <f>IF(K296="",C296,K296)</f>
        <v>i have some questions regarding the changing of &lt;ownership&gt;.</v>
      </c>
      <c r="M296" s="11" t="s">
        <v>138</v>
      </c>
      <c r="N296" s="20" t="s">
        <v>138</v>
      </c>
      <c r="O296" s="18" t="str">
        <f t="shared" si="50"/>
        <v>AccountOwnershipChange</v>
      </c>
      <c r="P296" s="18" t="str">
        <f t="shared" ca="1" si="51"/>
        <v>TRAIN</v>
      </c>
      <c r="Q296" s="11" t="s">
        <v>1799</v>
      </c>
      <c r="R296" s="19" t="str">
        <f t="shared" si="52"/>
        <v>AccountOwnershipChange - TRAIN</v>
      </c>
      <c r="S296" s="10" t="s">
        <v>4598</v>
      </c>
    </row>
    <row r="297" spans="1:19" s="19" customFormat="1" ht="25" customHeight="1" x14ac:dyDescent="0.15">
      <c r="A297" s="19">
        <v>296</v>
      </c>
      <c r="B297" s="11" t="s">
        <v>4842</v>
      </c>
      <c r="C297" s="11" t="s">
        <v>1480</v>
      </c>
      <c r="E297" s="11"/>
      <c r="F297" s="11"/>
      <c r="G297" s="11"/>
      <c r="K297" s="11" t="s">
        <v>1555</v>
      </c>
      <c r="L297" s="19" t="str">
        <f xml:space="preserve"> IF(ISBLANK(K297),C297,K297)</f>
        <v>may i change my plan to a prepaid plan online ?</v>
      </c>
      <c r="M297" s="10" t="s">
        <v>3435</v>
      </c>
      <c r="N297" s="26" t="s">
        <v>3435</v>
      </c>
      <c r="O297" s="18" t="str">
        <f t="shared" si="50"/>
        <v>PlanChange</v>
      </c>
      <c r="P297" s="18" t="str">
        <f t="shared" ca="1" si="51"/>
        <v>TRAIN</v>
      </c>
      <c r="Q297" s="11" t="s">
        <v>1799</v>
      </c>
      <c r="R297" s="19" t="str">
        <f t="shared" si="52"/>
        <v>PlanChange - TRAIN</v>
      </c>
      <c r="S297" s="11" t="s">
        <v>4598</v>
      </c>
    </row>
    <row r="298" spans="1:19" s="19" customFormat="1" ht="25" customHeight="1" x14ac:dyDescent="0.15">
      <c r="A298" s="19">
        <v>297</v>
      </c>
      <c r="B298" s="10" t="s">
        <v>132</v>
      </c>
      <c r="C298" s="11"/>
      <c r="E298" s="11"/>
      <c r="F298" s="11"/>
      <c r="G298" s="11"/>
      <c r="K298" s="11"/>
      <c r="M298" s="11" t="s">
        <v>2988</v>
      </c>
      <c r="N298" s="20" t="s">
        <v>2988</v>
      </c>
      <c r="O298" s="18" t="str">
        <f t="shared" si="50"/>
        <v>AccountDetailsChange</v>
      </c>
      <c r="P298" s="18" t="str">
        <f t="shared" ca="1" si="51"/>
        <v>TRAIN</v>
      </c>
      <c r="Q298" s="11" t="s">
        <v>1798</v>
      </c>
      <c r="R298" s="19" t="str">
        <f t="shared" si="52"/>
        <v>AccountDetailsChange - TEST</v>
      </c>
      <c r="S298" s="10" t="s">
        <v>4599</v>
      </c>
    </row>
    <row r="299" spans="1:19" s="19" customFormat="1" ht="25" customHeight="1" x14ac:dyDescent="0.15">
      <c r="A299" s="19">
        <v>298</v>
      </c>
      <c r="B299" s="11" t="s">
        <v>1161</v>
      </c>
      <c r="C299" s="11" t="s">
        <v>4901</v>
      </c>
      <c r="E299" s="11"/>
      <c r="F299" s="11"/>
      <c r="G299" s="11"/>
      <c r="K299" s="11" t="s">
        <v>4901</v>
      </c>
      <c r="L299" s="19" t="str">
        <f xml:space="preserve"> IF(ISBLANK(K299),C299,K299)</f>
        <v>no internet. i've cycled a few times and still nothing.  modem is litten up, but the "online" light is not on</v>
      </c>
      <c r="M299" s="11" t="s">
        <v>4901</v>
      </c>
      <c r="N299" s="20" t="s">
        <v>4901</v>
      </c>
      <c r="O299" s="18" t="str">
        <f t="shared" si="50"/>
        <v>InternetAccess</v>
      </c>
      <c r="P299" s="18" t="str">
        <f t="shared" ca="1" si="51"/>
        <v>TRAIN</v>
      </c>
      <c r="Q299" s="11" t="s">
        <v>1799</v>
      </c>
      <c r="R299" s="19" t="str">
        <f t="shared" si="52"/>
        <v>InternetAccess - TRAIN</v>
      </c>
      <c r="S299" s="11" t="s">
        <v>4598</v>
      </c>
    </row>
    <row r="300" spans="1:19" s="19" customFormat="1" ht="25" customHeight="1" x14ac:dyDescent="0.15">
      <c r="A300" s="19">
        <v>299</v>
      </c>
      <c r="B300" s="13" t="s">
        <v>132</v>
      </c>
      <c r="C300" s="13" t="s">
        <v>140</v>
      </c>
      <c r="D300" s="20" t="str">
        <f>IF(ISERR(FIND("):",C300,1)),C300,MID(C300,FIND("):",C300,1)+2,999))</f>
        <v>trying to delete a card</v>
      </c>
      <c r="E300" s="14" t="s">
        <v>1790</v>
      </c>
      <c r="F300" s="13"/>
      <c r="G300" s="10" t="s">
        <v>811</v>
      </c>
      <c r="H300" s="19" t="str">
        <f>IFERROR(IF(ISBLANK(G300),"",LEFT(G300, FIND(":",G300) - 1)),"")</f>
        <v>AccountDetails</v>
      </c>
      <c r="I300" s="19" t="str">
        <f>IFERROR(IF(ISBLANK(G300),"",RIGHT(G300, LEN(G300)-FIND(":",G300) )),"")</f>
        <v>Card</v>
      </c>
      <c r="K300" s="14" t="s">
        <v>810</v>
      </c>
      <c r="L300" s="19" t="str">
        <f>IF(K300="",C300,K300)</f>
        <v>trying to delete a &lt;card&gt;</v>
      </c>
      <c r="M300" s="10" t="s">
        <v>3365</v>
      </c>
      <c r="N300" s="26" t="s">
        <v>3365</v>
      </c>
      <c r="O300" s="18" t="str">
        <f t="shared" si="50"/>
        <v>DirectDebitChange</v>
      </c>
      <c r="P300" s="18" t="str">
        <f t="shared" ca="1" si="51"/>
        <v>TEST</v>
      </c>
      <c r="Q300" s="11" t="s">
        <v>1799</v>
      </c>
      <c r="R300" s="19" t="str">
        <f t="shared" si="52"/>
        <v>DirectDebitChange - TRAIN</v>
      </c>
      <c r="S300" s="10" t="s">
        <v>4598</v>
      </c>
    </row>
    <row r="301" spans="1:19" s="19" customFormat="1" ht="25" customHeight="1" x14ac:dyDescent="0.15">
      <c r="A301" s="19">
        <v>300</v>
      </c>
      <c r="B301" s="31" t="s">
        <v>49</v>
      </c>
      <c r="C301" s="11" t="s">
        <v>4902</v>
      </c>
      <c r="E301" s="10" t="s">
        <v>1016</v>
      </c>
      <c r="F301" s="11"/>
      <c r="G301" s="11"/>
      <c r="K301" s="11" t="s">
        <v>4902</v>
      </c>
      <c r="L301" s="19" t="str">
        <f xml:space="preserve"> IF(ISBLANK(K301),C301,K301)</f>
        <v>can i use my own fetch mighty box on the $65  plan?</v>
      </c>
      <c r="M301" s="10" t="s">
        <v>3485</v>
      </c>
      <c r="N301" s="26" t="s">
        <v>3485</v>
      </c>
      <c r="O301" s="18" t="str">
        <f t="shared" si="50"/>
        <v>FetchTVSetup</v>
      </c>
      <c r="P301" s="18" t="str">
        <f t="shared" ca="1" si="51"/>
        <v>TRAIN</v>
      </c>
      <c r="Q301" s="11" t="s">
        <v>1799</v>
      </c>
      <c r="R301" s="19" t="str">
        <f t="shared" si="52"/>
        <v>FetchTVSetup - TRAIN</v>
      </c>
      <c r="S301" s="11" t="s">
        <v>4598</v>
      </c>
    </row>
    <row r="302" spans="1:19" s="19" customFormat="1" ht="25" customHeight="1" x14ac:dyDescent="0.15">
      <c r="A302" s="19">
        <v>301</v>
      </c>
      <c r="B302" s="13" t="s">
        <v>132</v>
      </c>
      <c r="C302" s="13" t="s">
        <v>141</v>
      </c>
      <c r="D302" s="20" t="str">
        <f>IF(ISERR(FIND("):",C302,1)),C302,MID(C302,FIND("):",C302,1)+2,999))</f>
        <v>I would like like to transfer the contact under others name and also transfer to a new address</v>
      </c>
      <c r="E302" s="13" t="s">
        <v>368</v>
      </c>
      <c r="F302" s="13"/>
      <c r="G302" s="11"/>
      <c r="H302" s="19" t="str">
        <f>IFERROR(IF(ISBLANK(G302),"",LEFT(G302, FIND(":",G302) - 1)),"")</f>
        <v/>
      </c>
      <c r="I302" s="19" t="str">
        <f>IFERROR(IF(ISBLANK(G302),"",RIGHT(G302, LEN(G302)-FIND(":",G302) )),"")</f>
        <v/>
      </c>
      <c r="K302" s="13" t="s">
        <v>141</v>
      </c>
      <c r="L302" s="19" t="str">
        <f>IF(K302="",C302,K302)</f>
        <v>I would like like to transfer the contact under others name and also transfer to a new address</v>
      </c>
      <c r="M302" s="10" t="s">
        <v>4806</v>
      </c>
      <c r="N302" s="26" t="s">
        <v>4806</v>
      </c>
      <c r="O302" s="18" t="str">
        <f t="shared" si="50"/>
        <v>AccountTransfer</v>
      </c>
      <c r="P302" s="18" t="str">
        <f t="shared" ca="1" si="51"/>
        <v>TEST</v>
      </c>
      <c r="Q302" s="11" t="s">
        <v>1799</v>
      </c>
      <c r="R302" s="19" t="str">
        <f t="shared" si="52"/>
        <v>AccountTransfer - TRAIN</v>
      </c>
      <c r="S302" s="10" t="s">
        <v>4598</v>
      </c>
    </row>
    <row r="303" spans="1:19" s="19" customFormat="1" ht="25" customHeight="1" x14ac:dyDescent="0.15">
      <c r="A303" s="19">
        <v>302</v>
      </c>
      <c r="B303" s="31" t="s">
        <v>911</v>
      </c>
      <c r="C303" s="11" t="s">
        <v>1481</v>
      </c>
      <c r="E303" s="11"/>
      <c r="F303" s="11"/>
      <c r="G303" s="11"/>
      <c r="K303" s="11" t="s">
        <v>1556</v>
      </c>
      <c r="L303" s="19" t="str">
        <f xml:space="preserve"> IF(ISBLANK(K303),C303,K303)</f>
        <v>i wanted some advice in regards travel pack. i am going to nz fir 9 days i am on sim plan. 5 days riding no cover there</v>
      </c>
      <c r="M303" s="10" t="s">
        <v>3862</v>
      </c>
      <c r="N303" s="26" t="s">
        <v>3862</v>
      </c>
      <c r="O303" s="18" t="str">
        <f t="shared" si="50"/>
        <v>RoamingInformationRequest</v>
      </c>
      <c r="P303" s="18" t="str">
        <f t="shared" ca="1" si="51"/>
        <v>TRAIN</v>
      </c>
      <c r="Q303" s="11" t="s">
        <v>1799</v>
      </c>
      <c r="R303" s="19" t="str">
        <f t="shared" si="52"/>
        <v>RoamingInformationRequest - TRAIN</v>
      </c>
      <c r="S303" s="11" t="s">
        <v>4598</v>
      </c>
    </row>
    <row r="304" spans="1:19" s="19" customFormat="1" ht="25" customHeight="1" x14ac:dyDescent="0.15">
      <c r="A304" s="19">
        <v>303</v>
      </c>
      <c r="B304" s="11" t="s">
        <v>123</v>
      </c>
      <c r="C304" s="11" t="s">
        <v>1482</v>
      </c>
      <c r="E304" s="10" t="s">
        <v>81</v>
      </c>
      <c r="F304" s="11"/>
      <c r="G304" s="11"/>
      <c r="K304" s="11" t="s">
        <v>1557</v>
      </c>
      <c r="L304" s="19" t="str">
        <f xml:space="preserve"> IF(ISBLANK(K304),C304,K304)</f>
        <v>i was wanting to know when i can do the upgrade for my phone after i've had it for a year and what type of phones and how much it was going to cost</v>
      </c>
      <c r="M304" s="10" t="s">
        <v>3971</v>
      </c>
      <c r="N304" s="26" t="s">
        <v>3971</v>
      </c>
      <c r="O304" s="18" t="str">
        <f t="shared" si="50"/>
        <v>ContractUpgrade</v>
      </c>
      <c r="P304" s="18" t="str">
        <f t="shared" ca="1" si="51"/>
        <v>TEST</v>
      </c>
      <c r="Q304" s="11" t="s">
        <v>1799</v>
      </c>
      <c r="R304" s="19" t="str">
        <f t="shared" si="52"/>
        <v>ContractUpgrade - TRAIN</v>
      </c>
      <c r="S304" s="11" t="s">
        <v>4598</v>
      </c>
    </row>
    <row r="305" spans="1:19" s="19" customFormat="1" ht="25" customHeight="1" x14ac:dyDescent="0.15">
      <c r="A305" s="19">
        <v>304</v>
      </c>
      <c r="B305" s="13" t="s">
        <v>142</v>
      </c>
      <c r="C305" s="13" t="s">
        <v>145</v>
      </c>
      <c r="D305" s="20" t="str">
        <f>IF(ISERR(FIND("):",C305,1)),C305,MID(C305,FIND("):",C305,1)+2,999))</f>
        <v>Hello Graeme here...just want to know how many GB of data included with my $35 pm plan?</v>
      </c>
      <c r="E305" s="13"/>
      <c r="F305" s="13"/>
      <c r="G305" s="10" t="s">
        <v>388</v>
      </c>
      <c r="H305" s="19" t="str">
        <f>IFERROR(IF(ISBLANK(G305),"",LEFT(G305, FIND(":",G305) - 1)),"")</f>
        <v>ProductType</v>
      </c>
      <c r="I305" s="19" t="str">
        <f>IFERROR(IF(ISBLANK(G305),"",RIGHT(G305, LEN(G305)-FIND(":",G305) )),"")</f>
        <v>Data</v>
      </c>
      <c r="K305" s="14" t="s">
        <v>814</v>
      </c>
      <c r="L305" s="19" t="str">
        <f>IF(K305="",C305,K305)</f>
        <v>just want to know how many GB of &lt;data&gt; included with my $35 pm plan?</v>
      </c>
      <c r="M305" s="11" t="s">
        <v>1199</v>
      </c>
      <c r="N305" s="20" t="s">
        <v>2787</v>
      </c>
      <c r="O305" s="18" t="str">
        <f t="shared" si="50"/>
        <v>DataDetailsRequest</v>
      </c>
      <c r="P305" s="18" t="str">
        <f t="shared" ca="1" si="51"/>
        <v>TRAIN</v>
      </c>
      <c r="Q305" s="11" t="s">
        <v>1799</v>
      </c>
      <c r="R305" s="19" t="str">
        <f t="shared" si="52"/>
        <v>DataDetailsRequest - TRAIN</v>
      </c>
      <c r="S305" s="10" t="s">
        <v>4598</v>
      </c>
    </row>
    <row r="306" spans="1:19" s="19" customFormat="1" ht="25" customHeight="1" x14ac:dyDescent="0.15">
      <c r="A306" s="19">
        <v>305</v>
      </c>
      <c r="B306" s="11" t="s">
        <v>1161</v>
      </c>
      <c r="C306" s="11" t="s">
        <v>1483</v>
      </c>
      <c r="E306" s="11"/>
      <c r="F306" s="11"/>
      <c r="G306" s="11"/>
      <c r="K306" s="11" t="s">
        <v>1558</v>
      </c>
      <c r="L306" s="19" t="str">
        <f xml:space="preserve"> IF(ISBLANK(K306),C306,K306)</f>
        <v>just wanting to check if there are any issues with the nbn today. my internet keeps dropping out and is very slow.</v>
      </c>
      <c r="M306" s="11" t="s">
        <v>1558</v>
      </c>
      <c r="N306" s="20" t="s">
        <v>1558</v>
      </c>
      <c r="O306" s="18" t="str">
        <f t="shared" si="50"/>
        <v>InternetAccess</v>
      </c>
      <c r="P306" s="18" t="str">
        <f t="shared" ca="1" si="51"/>
        <v>TRAIN</v>
      </c>
      <c r="Q306" s="11" t="s">
        <v>1799</v>
      </c>
      <c r="R306" s="19" t="str">
        <f t="shared" si="52"/>
        <v>InternetAccess - TRAIN</v>
      </c>
      <c r="S306" s="11" t="s">
        <v>4598</v>
      </c>
    </row>
    <row r="307" spans="1:19" s="19" customFormat="1" ht="25" customHeight="1" x14ac:dyDescent="0.15">
      <c r="A307" s="19">
        <v>306</v>
      </c>
      <c r="B307" s="13" t="s">
        <v>142</v>
      </c>
      <c r="C307" s="13" t="s">
        <v>144</v>
      </c>
      <c r="D307" s="20" t="str">
        <f>IF(ISERR(FIND("):",C307,1)),C307,MID(C307,FIND("):",C307,1)+2,999))</f>
        <v>It says online that for 52$ per month I get double data (80gb total), however i am only getting 40gb of data per month</v>
      </c>
      <c r="E307" s="14" t="s">
        <v>369</v>
      </c>
      <c r="F307" s="13"/>
      <c r="G307" s="10" t="s">
        <v>388</v>
      </c>
      <c r="H307" s="19" t="str">
        <f>IFERROR(IF(ISBLANK(G307),"",LEFT(G307, FIND(":",G307) - 1)),"")</f>
        <v>ProductType</v>
      </c>
      <c r="I307" s="19" t="str">
        <f>IFERROR(IF(ISBLANK(G307),"",RIGHT(G307, LEN(G307)-FIND(":",G307) )),"")</f>
        <v>Data</v>
      </c>
      <c r="K307" s="14" t="s">
        <v>813</v>
      </c>
      <c r="L307" s="19" t="str">
        <f>IF(K307="",C307,K307)</f>
        <v>It says online that for 52$ per month I get double &lt;data&gt; (80gb total), however i am only getting 40gb of &lt;data&gt; per month</v>
      </c>
      <c r="M307" s="11" t="s">
        <v>144</v>
      </c>
      <c r="N307" s="20" t="s">
        <v>2786</v>
      </c>
      <c r="O307" s="18" t="str">
        <f t="shared" si="50"/>
        <v>DataComplain</v>
      </c>
      <c r="P307" s="18" t="str">
        <f t="shared" ca="1" si="51"/>
        <v>TRAIN</v>
      </c>
      <c r="Q307" s="11" t="s">
        <v>1799</v>
      </c>
      <c r="R307" s="19" t="str">
        <f t="shared" si="52"/>
        <v>DataComplain - TRAIN</v>
      </c>
      <c r="S307" s="10" t="s">
        <v>4598</v>
      </c>
    </row>
    <row r="308" spans="1:19" s="19" customFormat="1" ht="25" customHeight="1" x14ac:dyDescent="0.15">
      <c r="A308" s="19">
        <v>307</v>
      </c>
      <c r="B308" s="11" t="s">
        <v>1161</v>
      </c>
      <c r="C308" s="11" t="s">
        <v>1484</v>
      </c>
      <c r="E308" s="11"/>
      <c r="F308" s="11"/>
      <c r="G308" s="11"/>
      <c r="K308" s="11" t="s">
        <v>1484</v>
      </c>
      <c r="L308" s="19" t="str">
        <f xml:space="preserve"> IF(ISBLANK(K308),C308,K308)</f>
        <v>unable to access internet</v>
      </c>
      <c r="M308" s="11" t="s">
        <v>1484</v>
      </c>
      <c r="N308" s="20" t="s">
        <v>1484</v>
      </c>
      <c r="O308" s="18" t="str">
        <f t="shared" si="50"/>
        <v>InternetAccess</v>
      </c>
      <c r="P308" s="18" t="str">
        <f t="shared" ca="1" si="51"/>
        <v>TRAIN</v>
      </c>
      <c r="Q308" s="11" t="s">
        <v>1799</v>
      </c>
      <c r="R308" s="19" t="str">
        <f t="shared" si="52"/>
        <v>InternetAccess - TRAIN</v>
      </c>
      <c r="S308" s="11" t="s">
        <v>4598</v>
      </c>
    </row>
    <row r="309" spans="1:19" s="19" customFormat="1" ht="25" customHeight="1" x14ac:dyDescent="0.15">
      <c r="A309" s="19">
        <v>308</v>
      </c>
      <c r="B309" s="13" t="s">
        <v>142</v>
      </c>
      <c r="C309" s="13" t="s">
        <v>151</v>
      </c>
      <c r="D309" s="20" t="str">
        <f>IF(ISERR(FIND("):",C309,1)),C309,MID(C309,FIND("):",C309,1)+2,999))</f>
        <v>My mobile plan is $45 (15G+15G)data per month, but I just check that my data is only 15G for this month. Can you please check the data pool for me</v>
      </c>
      <c r="E309" s="13"/>
      <c r="F309" s="13"/>
      <c r="G309" s="11"/>
      <c r="H309" s="19" t="str">
        <f>IFERROR(IF(ISBLANK(G309),"",LEFT(G309, FIND(":",G309) - 1)),"")</f>
        <v/>
      </c>
      <c r="I309" s="19" t="str">
        <f>IFERROR(IF(ISBLANK(G309),"",RIGHT(G309, LEN(G309)-FIND(":",G309) )),"")</f>
        <v/>
      </c>
      <c r="K309" s="13" t="s">
        <v>151</v>
      </c>
      <c r="L309" s="19" t="str">
        <f>IF(K309="",C309,K309)</f>
        <v>My mobile plan is $45 (15G+15G)data per month, but I just check that my data is only 15G for this month. Can you please check the data pool for me</v>
      </c>
      <c r="M309" s="11" t="s">
        <v>3660</v>
      </c>
      <c r="N309" s="28" t="s">
        <v>3740</v>
      </c>
      <c r="O309" s="18" t="str">
        <f t="shared" si="50"/>
        <v>DataDetailsRequest</v>
      </c>
      <c r="P309" s="18" t="str">
        <f t="shared" ca="1" si="51"/>
        <v>TRAIN</v>
      </c>
      <c r="Q309" s="11" t="s">
        <v>1799</v>
      </c>
      <c r="R309" s="19" t="str">
        <f t="shared" si="52"/>
        <v>DataDetailsRequest - TRAIN</v>
      </c>
      <c r="S309" s="10" t="s">
        <v>4598</v>
      </c>
    </row>
    <row r="310" spans="1:19" s="19" customFormat="1" ht="25" customHeight="1" x14ac:dyDescent="0.15">
      <c r="A310" s="19">
        <v>309</v>
      </c>
      <c r="B310" s="11" t="s">
        <v>952</v>
      </c>
      <c r="C310" s="11" t="s">
        <v>1485</v>
      </c>
      <c r="E310" s="11"/>
      <c r="F310" s="11"/>
      <c r="G310" s="11"/>
      <c r="K310" s="11" t="s">
        <v>1559</v>
      </c>
      <c r="L310" s="19" t="str">
        <f xml:space="preserve"> IF(ISBLANK(K310),C310,K310)</f>
        <v xml:space="preserve"> i am having trouble activating my sim card.</v>
      </c>
      <c r="M310" s="11" t="s">
        <v>1559</v>
      </c>
      <c r="N310" s="20" t="s">
        <v>2871</v>
      </c>
      <c r="O310" s="18" t="str">
        <f t="shared" si="50"/>
        <v>SimActivate</v>
      </c>
      <c r="P310" s="18" t="str">
        <f t="shared" ca="1" si="51"/>
        <v>TRAIN</v>
      </c>
      <c r="Q310" s="11" t="s">
        <v>1798</v>
      </c>
      <c r="R310" s="19" t="str">
        <f t="shared" si="52"/>
        <v>SimActivate - TEST</v>
      </c>
      <c r="S310" s="11" t="s">
        <v>4598</v>
      </c>
    </row>
    <row r="311" spans="1:19" s="19" customFormat="1" ht="25" customHeight="1" x14ac:dyDescent="0.15">
      <c r="A311" s="19">
        <v>310</v>
      </c>
      <c r="B311" s="11" t="s">
        <v>81</v>
      </c>
      <c r="C311" s="11" t="s">
        <v>1486</v>
      </c>
      <c r="E311" s="11"/>
      <c r="F311" s="11"/>
      <c r="G311" s="11"/>
      <c r="K311" s="11" t="s">
        <v>1486</v>
      </c>
      <c r="L311" s="19" t="str">
        <f xml:space="preserve"> IF(ISBLANK(K311),C311,K311)</f>
        <v>i would like to upgrade my contract to a 24 month contract</v>
      </c>
      <c r="M311" s="11" t="s">
        <v>1486</v>
      </c>
      <c r="N311" s="20" t="s">
        <v>1486</v>
      </c>
      <c r="O311" s="18" t="str">
        <f t="shared" si="50"/>
        <v>ContractUpgrade</v>
      </c>
      <c r="P311" s="18" t="str">
        <f t="shared" ca="1" si="51"/>
        <v>TRAIN</v>
      </c>
      <c r="Q311" s="11" t="s">
        <v>1799</v>
      </c>
      <c r="R311" s="19" t="str">
        <f t="shared" si="52"/>
        <v>ContractUpgrade - TRAIN</v>
      </c>
      <c r="S311" s="11" t="s">
        <v>4598</v>
      </c>
    </row>
    <row r="312" spans="1:19" s="19" customFormat="1" ht="25" customHeight="1" x14ac:dyDescent="0.15">
      <c r="A312" s="19">
        <v>311</v>
      </c>
      <c r="B312" s="13" t="s">
        <v>142</v>
      </c>
      <c r="C312" s="13" t="s">
        <v>146</v>
      </c>
      <c r="D312" s="20" t="str">
        <f>IF(ISERR(FIND("):",C312,1)),C312,MID(C312,FIND("):",C312,1)+2,999))</f>
        <v>So at 7:00pm I got my data turned on and they said it would take up to 4 hours so that would be at 11pm and it’s now 1:40 and still hasn’t worked</v>
      </c>
      <c r="E312" s="14" t="s">
        <v>369</v>
      </c>
      <c r="F312" s="13"/>
      <c r="G312" s="11"/>
      <c r="H312" s="19" t="str">
        <f>IFERROR(IF(ISBLANK(G312),"",LEFT(G312, FIND(":",G312) - 1)),"")</f>
        <v/>
      </c>
      <c r="I312" s="19" t="str">
        <f>IFERROR(IF(ISBLANK(G312),"",RIGHT(G312, LEN(G312)-FIND(":",G312) )),"")</f>
        <v/>
      </c>
      <c r="K312" s="14" t="s">
        <v>815</v>
      </c>
      <c r="L312" s="19" t="str">
        <f>IF(K312="",C312,K312)</f>
        <v>I got my data turned on and they said it would take up to 4 hours so that would be at 11pm and it’s now 1:40 and still hasn’t worked</v>
      </c>
      <c r="M312" s="11" t="s">
        <v>815</v>
      </c>
      <c r="N312" s="20" t="s">
        <v>2788</v>
      </c>
      <c r="O312" s="18" t="str">
        <f t="shared" si="50"/>
        <v>DataComplain</v>
      </c>
      <c r="P312" s="18" t="str">
        <f t="shared" ca="1" si="51"/>
        <v>TRAIN</v>
      </c>
      <c r="Q312" s="11" t="s">
        <v>1798</v>
      </c>
      <c r="R312" s="19" t="str">
        <f t="shared" si="52"/>
        <v>DataComplain - TEST</v>
      </c>
      <c r="S312" s="10" t="s">
        <v>4598</v>
      </c>
    </row>
    <row r="313" spans="1:19" s="18" customFormat="1" ht="25" customHeight="1" x14ac:dyDescent="0.15">
      <c r="A313" s="19">
        <v>312</v>
      </c>
      <c r="B313" s="13" t="s">
        <v>142</v>
      </c>
      <c r="C313" s="13" t="s">
        <v>147</v>
      </c>
      <c r="D313" s="20" t="str">
        <f>IF(ISERR(FIND("):",C313,1)),C313,MID(C313,FIND("):",C313,1)+2,999))</f>
        <v>I’m meant to be getting the bonus 15gb a month starting this bill but it’s not active</v>
      </c>
      <c r="E313" s="14" t="s">
        <v>369</v>
      </c>
      <c r="F313" s="13"/>
      <c r="G313" s="11"/>
      <c r="H313" s="19" t="str">
        <f>IFERROR(IF(ISBLANK(G313),"",LEFT(G313, FIND(":",G313) - 1)),"")</f>
        <v/>
      </c>
      <c r="I313" s="19" t="str">
        <f>IFERROR(IF(ISBLANK(G313),"",RIGHT(G313, LEN(G313)-FIND(":",G313) )),"")</f>
        <v/>
      </c>
      <c r="J313" s="19"/>
      <c r="K313" s="13" t="s">
        <v>147</v>
      </c>
      <c r="L313" s="19" t="str">
        <f>IF(K313="",C313,K313)</f>
        <v>I’m meant to be getting the bonus 15gb a month starting this bill but it’s not active</v>
      </c>
      <c r="M313" s="11" t="s">
        <v>147</v>
      </c>
      <c r="N313" s="20" t="s">
        <v>2789</v>
      </c>
      <c r="O313" s="18" t="str">
        <f t="shared" si="50"/>
        <v>DataComplain</v>
      </c>
      <c r="P313" s="18" t="str">
        <f t="shared" ca="1" si="51"/>
        <v>TRAIN</v>
      </c>
      <c r="Q313" s="11" t="s">
        <v>1799</v>
      </c>
      <c r="R313" s="19" t="str">
        <f t="shared" si="52"/>
        <v>DataComplain - TRAIN</v>
      </c>
      <c r="S313" s="10" t="s">
        <v>4598</v>
      </c>
    </row>
    <row r="314" spans="1:19" s="19" customFormat="1" ht="25" customHeight="1" x14ac:dyDescent="0.15">
      <c r="A314" s="19">
        <v>313</v>
      </c>
      <c r="B314" s="13" t="s">
        <v>142</v>
      </c>
      <c r="C314" s="13" t="s">
        <v>148</v>
      </c>
      <c r="D314" s="20" t="str">
        <f>IF(ISERR(FIND("):",C314,1)),C314,MID(C314,FIND("):",C314,1)+2,999))</f>
        <v>I can see 23.3GB used of 54GB. I don’t know why</v>
      </c>
      <c r="E314" s="13" t="s">
        <v>369</v>
      </c>
      <c r="F314" s="13"/>
      <c r="G314" s="11"/>
      <c r="H314" s="19" t="str">
        <f>IFERROR(IF(ISBLANK(G314),"",LEFT(G314, FIND(":",G314) - 1)),"")</f>
        <v/>
      </c>
      <c r="I314" s="19" t="str">
        <f>IFERROR(IF(ISBLANK(G314),"",RIGHT(G314, LEN(G314)-FIND(":",G314) )),"")</f>
        <v/>
      </c>
      <c r="K314" s="13" t="s">
        <v>148</v>
      </c>
      <c r="L314" s="19" t="str">
        <f>IF(K314="",C314,K314)</f>
        <v>I can see 23.3GB used of 54GB. I don’t know why</v>
      </c>
      <c r="M314" s="11" t="s">
        <v>148</v>
      </c>
      <c r="N314" s="20" t="s">
        <v>2790</v>
      </c>
      <c r="O314" s="18" t="str">
        <f t="shared" si="50"/>
        <v>DataComplain</v>
      </c>
      <c r="P314" s="18" t="str">
        <f t="shared" ca="1" si="51"/>
        <v>TRAIN</v>
      </c>
      <c r="Q314" s="11" t="s">
        <v>1798</v>
      </c>
      <c r="R314" s="19" t="str">
        <f t="shared" si="52"/>
        <v>DataComplain - TEST</v>
      </c>
      <c r="S314" s="10" t="s">
        <v>4598</v>
      </c>
    </row>
    <row r="315" spans="1:19" s="19" customFormat="1" ht="25" customHeight="1" x14ac:dyDescent="0.15">
      <c r="A315" s="19">
        <v>314</v>
      </c>
      <c r="B315" s="11" t="s">
        <v>902</v>
      </c>
      <c r="C315" s="11" t="s">
        <v>2157</v>
      </c>
      <c r="E315" s="11"/>
      <c r="F315" s="11"/>
      <c r="G315" s="11"/>
      <c r="K315" s="11"/>
      <c r="M315" s="10" t="s">
        <v>3594</v>
      </c>
      <c r="N315" s="26" t="s">
        <v>3594</v>
      </c>
      <c r="O315" s="18" t="str">
        <f t="shared" si="50"/>
        <v>ServiceRestore</v>
      </c>
      <c r="P315" s="18" t="str">
        <f t="shared" ca="1" si="51"/>
        <v>TEST</v>
      </c>
      <c r="Q315" s="11" t="s">
        <v>1799</v>
      </c>
      <c r="R315" s="19" t="str">
        <f t="shared" si="52"/>
        <v>ServiceRestore - TRAIN</v>
      </c>
      <c r="S315" s="10" t="s">
        <v>4598</v>
      </c>
    </row>
    <row r="316" spans="1:19" s="19" customFormat="1" ht="25" customHeight="1" x14ac:dyDescent="0.15">
      <c r="A316" s="19">
        <v>315</v>
      </c>
      <c r="B316" s="13" t="s">
        <v>142</v>
      </c>
      <c r="C316" s="13" t="s">
        <v>149</v>
      </c>
      <c r="D316" s="20" t="str">
        <f>IF(ISERR(FIND("):",C316,1)),C316,MID(C316,FIND("):",C316,1)+2,999))</f>
        <v>Hi, im good cheers. My data is nearly all used up but i havent used it all yet. And the app is telling me ive used 98% which i havent</v>
      </c>
      <c r="E316" s="13" t="s">
        <v>369</v>
      </c>
      <c r="F316" s="13"/>
      <c r="G316" s="11"/>
      <c r="H316" s="19" t="str">
        <f>IFERROR(IF(ISBLANK(G316),"",LEFT(G316, FIND(":",G316) - 1)),"")</f>
        <v/>
      </c>
      <c r="I316" s="19" t="str">
        <f>IFERROR(IF(ISBLANK(G316),"",RIGHT(G316, LEN(G316)-FIND(":",G316) )),"")</f>
        <v/>
      </c>
      <c r="K316" s="14" t="s">
        <v>816</v>
      </c>
      <c r="L316" s="19" t="str">
        <f>IF(K316="",C316,K316)</f>
        <v>My data is nearly all used up but i havent used it all yet. And the app is telling me ive used 98% which i havent</v>
      </c>
      <c r="M316" s="11" t="s">
        <v>816</v>
      </c>
      <c r="N316" s="20" t="s">
        <v>816</v>
      </c>
      <c r="O316" s="18" t="str">
        <f t="shared" si="50"/>
        <v>DataComplain</v>
      </c>
      <c r="P316" s="18" t="str">
        <f t="shared" ca="1" si="51"/>
        <v>TRAIN</v>
      </c>
      <c r="Q316" s="11" t="s">
        <v>1799</v>
      </c>
      <c r="R316" s="19" t="str">
        <f t="shared" si="52"/>
        <v>DataComplain - TRAIN</v>
      </c>
      <c r="S316" s="10" t="s">
        <v>4598</v>
      </c>
    </row>
    <row r="317" spans="1:19" s="19" customFormat="1" ht="25" customHeight="1" x14ac:dyDescent="0.15">
      <c r="A317" s="19">
        <v>316</v>
      </c>
      <c r="B317" s="11" t="s">
        <v>180</v>
      </c>
      <c r="C317" s="11" t="s">
        <v>4903</v>
      </c>
      <c r="E317" s="10" t="s">
        <v>978</v>
      </c>
      <c r="F317" s="11"/>
      <c r="G317" s="11"/>
      <c r="K317" s="11" t="s">
        <v>4903</v>
      </c>
      <c r="L317" s="19" t="str">
        <f xml:space="preserve"> IF(ISBLANK(K317),C317,K317)</f>
        <v>i would like to know.abt  plan $xxx.25 incl samsung s9 over 24.mths</v>
      </c>
      <c r="M317" s="10" t="s">
        <v>4904</v>
      </c>
      <c r="N317" s="26" t="s">
        <v>4905</v>
      </c>
      <c r="O317" s="18" t="str">
        <f t="shared" si="50"/>
        <v>SalesEnquire</v>
      </c>
      <c r="P317" s="18" t="str">
        <f t="shared" ca="1" si="51"/>
        <v>TRAIN</v>
      </c>
      <c r="Q317" s="11" t="s">
        <v>1799</v>
      </c>
      <c r="R317" s="19" t="str">
        <f t="shared" si="52"/>
        <v>SalesEnquire - TRAIN</v>
      </c>
      <c r="S317" s="11" t="s">
        <v>4598</v>
      </c>
    </row>
    <row r="318" spans="1:19" s="19" customFormat="1" ht="25" customHeight="1" x14ac:dyDescent="0.15">
      <c r="A318" s="19">
        <v>317</v>
      </c>
      <c r="B318" s="13" t="s">
        <v>142</v>
      </c>
      <c r="C318" s="13" t="s">
        <v>150</v>
      </c>
      <c r="D318" s="20" t="str">
        <f>IF(ISERR(FIND("):",C318,1)),C318,MID(C318,FIND("):",C318,1)+2,999))</f>
        <v>yesterday my data on my joined plan had run out since than I am getting notifications all the time saying I've used that 1gb and another has been added. today alone I've used like 5gb that is not possible when my internet stick is turned off and all devices. why is it saying I'm using so much data.</v>
      </c>
      <c r="E318" s="13" t="s">
        <v>369</v>
      </c>
      <c r="F318" s="13"/>
      <c r="G318" s="11"/>
      <c r="H318" s="19" t="str">
        <f>IFERROR(IF(ISBLANK(G318),"",LEFT(G318, FIND(":",G318) - 1)),"")</f>
        <v/>
      </c>
      <c r="I318" s="19" t="str">
        <f>IFERROR(IF(ISBLANK(G318),"",RIGHT(G318, LEN(G318)-FIND(":",G318) )),"")</f>
        <v/>
      </c>
      <c r="K318" s="13" t="s">
        <v>150</v>
      </c>
      <c r="L318" s="19" t="str">
        <f>IF(K318="",C318,K318)</f>
        <v>yesterday my data on my joined plan had run out since than I am getting notifications all the time saying I've used that 1gb and another has been added. today alone I've used like 5gb that is not possible when my internet stick is turned off and all devices. why is it saying I'm using so much data.</v>
      </c>
      <c r="M318" s="10" t="s">
        <v>4774</v>
      </c>
      <c r="N318" s="26" t="s">
        <v>4774</v>
      </c>
      <c r="O318" s="18" t="str">
        <f t="shared" si="50"/>
        <v>DataComplain</v>
      </c>
      <c r="P318" s="18" t="str">
        <f t="shared" ca="1" si="51"/>
        <v>TRAIN</v>
      </c>
      <c r="Q318" s="11" t="s">
        <v>1799</v>
      </c>
      <c r="R318" s="19" t="str">
        <f t="shared" si="52"/>
        <v>DataComplain - TRAIN</v>
      </c>
      <c r="S318" s="10" t="s">
        <v>4598</v>
      </c>
    </row>
    <row r="319" spans="1:19" s="19" customFormat="1" ht="25" customHeight="1" x14ac:dyDescent="0.15">
      <c r="A319" s="19">
        <v>318</v>
      </c>
      <c r="B319" s="11" t="s">
        <v>142</v>
      </c>
      <c r="C319" s="11" t="s">
        <v>1639</v>
      </c>
      <c r="E319" s="11"/>
      <c r="F319" s="11"/>
      <c r="G319" s="11"/>
      <c r="K319" s="11" t="s">
        <v>1639</v>
      </c>
      <c r="L319" s="19" t="str">
        <f xml:space="preserve"> IF(ISBLANK(K319),C319,K319)</f>
        <v>i would like to know how much data i have on my phone</v>
      </c>
      <c r="M319" s="11" t="s">
        <v>1639</v>
      </c>
      <c r="N319" s="20" t="s">
        <v>1639</v>
      </c>
      <c r="O319" s="18" t="str">
        <f t="shared" si="50"/>
        <v>DataDetailsRequest</v>
      </c>
      <c r="P319" s="18" t="str">
        <f t="shared" ca="1" si="51"/>
        <v>TEST</v>
      </c>
      <c r="Q319" s="11" t="s">
        <v>1798</v>
      </c>
      <c r="R319" s="19" t="str">
        <f t="shared" si="52"/>
        <v>DataDetailsRequest - TEST</v>
      </c>
      <c r="S319" s="10" t="s">
        <v>4598</v>
      </c>
    </row>
    <row r="320" spans="1:19" s="19" customFormat="1" ht="25" customHeight="1" x14ac:dyDescent="0.15">
      <c r="A320" s="19">
        <v>319</v>
      </c>
      <c r="B320" s="13" t="s">
        <v>142</v>
      </c>
      <c r="C320" s="13" t="s">
        <v>152</v>
      </c>
      <c r="D320" s="20" t="str">
        <f>IF(ISERR(FIND("):",C320,1)),C320,MID(C320,FIND("):",C320,1)+2,999))</f>
        <v>Hi. I signed up for a double data plan over 2 months ago, I pay $44 for 50GB however I have not received my double</v>
      </c>
      <c r="E320" s="14" t="s">
        <v>369</v>
      </c>
      <c r="F320" s="13"/>
      <c r="G320" s="11"/>
      <c r="H320" s="19" t="str">
        <f>IFERROR(IF(ISBLANK(G320),"",LEFT(G320, FIND(":",G320) - 1)),"")</f>
        <v/>
      </c>
      <c r="I320" s="19" t="str">
        <f>IFERROR(IF(ISBLANK(G320),"",RIGHT(G320, LEN(G320)-FIND(":",G320) )),"")</f>
        <v/>
      </c>
      <c r="K320" s="14" t="s">
        <v>817</v>
      </c>
      <c r="L320" s="19" t="str">
        <f>IF(K320="",C320,K320)</f>
        <v>I signed up for a double data plan over 2 months ago, I pay $44 for 50GB however I have not received my double</v>
      </c>
      <c r="M320" s="11" t="s">
        <v>817</v>
      </c>
      <c r="N320" s="20" t="s">
        <v>2791</v>
      </c>
      <c r="O320" s="18" t="str">
        <f t="shared" si="50"/>
        <v>DataComplain</v>
      </c>
      <c r="P320" s="18" t="str">
        <f t="shared" ca="1" si="51"/>
        <v>TEST</v>
      </c>
      <c r="Q320" s="11" t="s">
        <v>1799</v>
      </c>
      <c r="R320" s="19" t="str">
        <f t="shared" si="52"/>
        <v>DataComplain - TRAIN</v>
      </c>
      <c r="S320" s="10" t="s">
        <v>4598</v>
      </c>
    </row>
    <row r="321" spans="1:19" s="19" customFormat="1" ht="25" customHeight="1" x14ac:dyDescent="0.15">
      <c r="A321" s="19">
        <v>320</v>
      </c>
      <c r="B321" s="11" t="s">
        <v>1161</v>
      </c>
      <c r="C321" s="11" t="s">
        <v>1488</v>
      </c>
      <c r="E321" s="11"/>
      <c r="F321" s="11"/>
      <c r="G321" s="11"/>
      <c r="K321" s="11" t="s">
        <v>1488</v>
      </c>
      <c r="L321" s="19" t="str">
        <f xml:space="preserve"> IF(ISBLANK(K321),C321,K321)</f>
        <v>my internet is quite slow could you check why?</v>
      </c>
      <c r="M321" s="11" t="s">
        <v>1488</v>
      </c>
      <c r="N321" s="20" t="s">
        <v>1488</v>
      </c>
      <c r="O321" s="18" t="str">
        <f t="shared" si="50"/>
        <v>InternetAccess</v>
      </c>
      <c r="P321" s="18" t="str">
        <f t="shared" ca="1" si="51"/>
        <v>TEST</v>
      </c>
      <c r="Q321" s="11" t="s">
        <v>1799</v>
      </c>
      <c r="R321" s="19" t="str">
        <f t="shared" si="52"/>
        <v>InternetAccess - TRAIN</v>
      </c>
      <c r="S321" s="11" t="s">
        <v>4598</v>
      </c>
    </row>
    <row r="322" spans="1:19" s="19" customFormat="1" ht="25" customHeight="1" x14ac:dyDescent="0.15">
      <c r="A322" s="19">
        <v>321</v>
      </c>
      <c r="B322" s="14" t="s">
        <v>369</v>
      </c>
      <c r="C322" s="13" t="s">
        <v>153</v>
      </c>
      <c r="D322" s="20" t="str">
        <f>IF(ISERR(FIND("):",C322,1)),C322,MID(C322,FIND("):",C322,1)+2,999))</f>
        <v>Hi I spoke to another personal before as I can’t get 4G in my phone anymore. He said he changed some settings and to take my SIM card out and put it back in so I did. He said he would call back after 30mins to check in and never did. I am more than frustrated now. That was over 2 hours ago I spoke to him via this chat service.</v>
      </c>
      <c r="E322" s="13"/>
      <c r="F322" s="13"/>
      <c r="G322" s="11"/>
      <c r="H322" s="19" t="str">
        <f>IFERROR(IF(ISBLANK(G322),"",LEFT(G322, FIND(":",G322) - 1)),"")</f>
        <v/>
      </c>
      <c r="I322" s="19" t="str">
        <f>IFERROR(IF(ISBLANK(G322),"",RIGHT(G322, LEN(G322)-FIND(":",G322) )),"")</f>
        <v/>
      </c>
      <c r="K322" s="14" t="s">
        <v>818</v>
      </c>
      <c r="L322" s="19" t="str">
        <f>IF(K322="",C322,K322)</f>
        <v xml:space="preserve">I can’t get 4G in my phone anymore. </v>
      </c>
      <c r="M322" s="11" t="s">
        <v>818</v>
      </c>
      <c r="N322" s="20" t="s">
        <v>2792</v>
      </c>
      <c r="O322" s="18" t="str">
        <f t="shared" si="50"/>
        <v>DataComplain</v>
      </c>
      <c r="P322" s="18" t="str">
        <f t="shared" ca="1" si="51"/>
        <v>TEST</v>
      </c>
      <c r="Q322" s="11" t="s">
        <v>1799</v>
      </c>
      <c r="R322" s="19" t="str">
        <f t="shared" si="52"/>
        <v>DataComplain - TRAIN</v>
      </c>
      <c r="S322" s="10" t="s">
        <v>4598</v>
      </c>
    </row>
    <row r="323" spans="1:19" s="19" customFormat="1" ht="25" customHeight="1" x14ac:dyDescent="0.15">
      <c r="A323" s="19">
        <v>322</v>
      </c>
      <c r="B323" s="11" t="s">
        <v>1161</v>
      </c>
      <c r="C323" s="11" t="s">
        <v>1489</v>
      </c>
      <c r="E323" s="11"/>
      <c r="F323" s="11"/>
      <c r="G323" s="11"/>
      <c r="K323" s="11" t="s">
        <v>1560</v>
      </c>
      <c r="L323" s="19" t="str">
        <f xml:space="preserve"> IF(ISBLANK(K323),C323,K323)</f>
        <v>my internet speed is very slow. what can be done</v>
      </c>
      <c r="M323" s="11" t="s">
        <v>1560</v>
      </c>
      <c r="N323" s="20" t="s">
        <v>1560</v>
      </c>
      <c r="O323" s="18" t="str">
        <f t="shared" si="50"/>
        <v>InternetAccess</v>
      </c>
      <c r="P323" s="18" t="str">
        <f t="shared" ca="1" si="51"/>
        <v>TRAIN</v>
      </c>
      <c r="Q323" s="11" t="s">
        <v>1799</v>
      </c>
      <c r="R323" s="19" t="str">
        <f t="shared" si="52"/>
        <v>InternetAccess - TRAIN</v>
      </c>
      <c r="S323" s="11" t="s">
        <v>4598</v>
      </c>
    </row>
    <row r="324" spans="1:19" s="19" customFormat="1" ht="25" customHeight="1" x14ac:dyDescent="0.15">
      <c r="A324" s="19">
        <v>323</v>
      </c>
      <c r="B324" s="13" t="s">
        <v>1161</v>
      </c>
      <c r="C324" s="13" t="s">
        <v>154</v>
      </c>
      <c r="D324" s="20" t="str">
        <f>IF(ISERR(FIND("):",C324,1)),C324,MID(C324,FIND("):",C324,1)+2,999))</f>
        <v>Hi yesterday I was speaking with someone who said my wifi would be reconnected aithon6-9hours - now I still don’t have wifi keeps sayaing my password is in correct can you please help me</v>
      </c>
      <c r="E324" s="14" t="s">
        <v>31</v>
      </c>
      <c r="F324" s="13"/>
      <c r="G324" s="10" t="s">
        <v>715</v>
      </c>
      <c r="H324" s="19" t="str">
        <f>IFERROR(IF(ISBLANK(G324),"",LEFT(G324, FIND(":",G324) - 1)),"")</f>
        <v>CredentialType</v>
      </c>
      <c r="I324" s="19" t="str">
        <f>IFERROR(IF(ISBLANK(G324),"",RIGHT(G324, LEN(G324)-FIND(":",G324) )),"")</f>
        <v>ADSL</v>
      </c>
      <c r="K324" s="14" t="s">
        <v>819</v>
      </c>
      <c r="L324" s="19" t="str">
        <f>IF(K324="",C324,K324)</f>
        <v>I still don’t have &lt;wifi&gt; keeps sayaing my password is in correct can you please help me</v>
      </c>
      <c r="M324" s="11" t="s">
        <v>3661</v>
      </c>
      <c r="N324" s="20" t="s">
        <v>3741</v>
      </c>
      <c r="O324" s="18" t="str">
        <f t="shared" si="50"/>
        <v>CredentialsRequest</v>
      </c>
      <c r="P324" s="18" t="str">
        <f t="shared" ca="1" si="51"/>
        <v>TRAIN</v>
      </c>
      <c r="Q324" s="11" t="s">
        <v>1798</v>
      </c>
      <c r="R324" s="19" t="str">
        <f t="shared" si="52"/>
        <v>CredentialsRequest - TEST</v>
      </c>
      <c r="S324" s="10" t="s">
        <v>4598</v>
      </c>
    </row>
    <row r="325" spans="1:19" s="19" customFormat="1" ht="25" customHeight="1" x14ac:dyDescent="0.15">
      <c r="A325" s="19">
        <v>324</v>
      </c>
      <c r="B325" s="31" t="s">
        <v>4842</v>
      </c>
      <c r="C325" s="11" t="s">
        <v>1490</v>
      </c>
      <c r="E325" s="11"/>
      <c r="F325" s="11"/>
      <c r="G325" s="11"/>
      <c r="K325" s="11" t="s">
        <v>1561</v>
      </c>
      <c r="L325" s="19" t="str">
        <f xml:space="preserve"> IF(ISBLANK(K325),C325,K325)</f>
        <v>i would like to change the plan of my mobile broadband</v>
      </c>
      <c r="M325" s="11" t="s">
        <v>1561</v>
      </c>
      <c r="N325" s="20" t="s">
        <v>1561</v>
      </c>
      <c r="O325" s="18" t="str">
        <f t="shared" si="50"/>
        <v>PlanChange</v>
      </c>
      <c r="P325" s="18" t="str">
        <f t="shared" ca="1" si="51"/>
        <v>TRAIN</v>
      </c>
      <c r="Q325" s="11" t="s">
        <v>1799</v>
      </c>
      <c r="R325" s="19" t="str">
        <f t="shared" si="52"/>
        <v>PlanChange - TRAIN</v>
      </c>
      <c r="S325" s="11" t="s">
        <v>4598</v>
      </c>
    </row>
    <row r="326" spans="1:19" s="19" customFormat="1" ht="25" customHeight="1" x14ac:dyDescent="0.15">
      <c r="A326" s="19">
        <v>325</v>
      </c>
      <c r="B326" s="13" t="s">
        <v>412</v>
      </c>
      <c r="C326" s="13" t="s">
        <v>164</v>
      </c>
      <c r="D326" s="20" t="str">
        <f>IF(ISERR(FIND("):",C326,1)),C326,MID(C326,FIND("):",C326,1)+2,999))</f>
        <v>There's an issue with my broadband,. My internet speeds are really slow</v>
      </c>
      <c r="E326" s="13" t="s">
        <v>1161</v>
      </c>
      <c r="F326" s="13"/>
      <c r="G326" s="11"/>
      <c r="H326" s="19" t="str">
        <f>IFERROR(IF(ISBLANK(G326),"",LEFT(G326, FIND(":",G326) - 1)),"")</f>
        <v/>
      </c>
      <c r="I326" s="19" t="str">
        <f>IFERROR(IF(ISBLANK(G326),"",RIGHT(G326, LEN(G326)-FIND(":",G326) )),"")</f>
        <v/>
      </c>
      <c r="K326" s="13" t="s">
        <v>164</v>
      </c>
      <c r="L326" s="19" t="str">
        <f>IF(K326="",C326,K326)</f>
        <v>There's an issue with my broadband,. My internet speeds are really slow</v>
      </c>
      <c r="M326" s="11" t="s">
        <v>164</v>
      </c>
      <c r="N326" s="20" t="s">
        <v>164</v>
      </c>
      <c r="O326" s="18" t="str">
        <f t="shared" si="50"/>
        <v>InternetAccess</v>
      </c>
      <c r="P326" s="18" t="str">
        <f t="shared" ca="1" si="51"/>
        <v>TRAIN</v>
      </c>
      <c r="Q326" s="11" t="s">
        <v>1799</v>
      </c>
      <c r="R326" s="19" t="str">
        <f t="shared" si="52"/>
        <v>InternetAccess - TRAIN</v>
      </c>
      <c r="S326" s="10" t="s">
        <v>4598</v>
      </c>
    </row>
    <row r="327" spans="1:19" s="19" customFormat="1" ht="25" customHeight="1" x14ac:dyDescent="0.15">
      <c r="A327" s="19">
        <v>326</v>
      </c>
      <c r="B327" s="13" t="s">
        <v>1161</v>
      </c>
      <c r="C327" s="13" t="s">
        <v>156</v>
      </c>
      <c r="D327" s="20" t="str">
        <f>IF(ISERR(FIND("):",C327,1)),C327,MID(C327,FIND("):",C327,1)+2,999))</f>
        <v>I was using 4G and then it dropped out and now have Emergency calls only</v>
      </c>
      <c r="E327" s="14" t="s">
        <v>369</v>
      </c>
      <c r="F327" s="13"/>
      <c r="G327" s="11"/>
      <c r="H327" s="19" t="str">
        <f>IFERROR(IF(ISBLANK(G327),"",LEFT(G327, FIND(":",G327) - 1)),"")</f>
        <v/>
      </c>
      <c r="I327" s="19" t="str">
        <f>IFERROR(IF(ISBLANK(G327),"",RIGHT(G327, LEN(G327)-FIND(":",G327) )),"")</f>
        <v/>
      </c>
      <c r="K327" s="13" t="s">
        <v>156</v>
      </c>
      <c r="L327" s="19" t="str">
        <f>IF(K327="",C327,K327)</f>
        <v>I was using 4G and then it dropped out and now have Emergency calls only</v>
      </c>
      <c r="M327" s="11" t="s">
        <v>156</v>
      </c>
      <c r="N327" s="20" t="s">
        <v>156</v>
      </c>
      <c r="O327" s="18" t="str">
        <f t="shared" si="50"/>
        <v>DataComplain</v>
      </c>
      <c r="P327" s="18" t="str">
        <f t="shared" ca="1" si="51"/>
        <v>TRAIN</v>
      </c>
      <c r="Q327" s="11" t="s">
        <v>1799</v>
      </c>
      <c r="R327" s="19" t="str">
        <f t="shared" si="52"/>
        <v>DataComplain - TRAIN</v>
      </c>
      <c r="S327" s="10" t="s">
        <v>4598</v>
      </c>
    </row>
    <row r="328" spans="1:19" s="19" customFormat="1" ht="25" customHeight="1" x14ac:dyDescent="0.15">
      <c r="A328" s="19">
        <v>327</v>
      </c>
      <c r="B328" s="13" t="s">
        <v>412</v>
      </c>
      <c r="C328" s="13" t="s">
        <v>165</v>
      </c>
      <c r="D328" s="20" t="str">
        <f>IF(ISERR(FIND("):",C328,1)),C328,MID(C328,FIND("):",C328,1)+2,999))</f>
        <v>I have trouble with a horrible slow nbn connection</v>
      </c>
      <c r="E328" s="13" t="s">
        <v>1161</v>
      </c>
      <c r="F328" s="13"/>
      <c r="G328" s="11"/>
      <c r="H328" s="19" t="str">
        <f>IFERROR(IF(ISBLANK(G328),"",LEFT(G328, FIND(":",G328) - 1)),"")</f>
        <v/>
      </c>
      <c r="I328" s="19" t="str">
        <f>IFERROR(IF(ISBLANK(G328),"",RIGHT(G328, LEN(G328)-FIND(":",G328) )),"")</f>
        <v/>
      </c>
      <c r="K328" s="13" t="s">
        <v>165</v>
      </c>
      <c r="L328" s="19" t="str">
        <f>IF(K328="",C328,K328)</f>
        <v>I have trouble with a horrible slow nbn connection</v>
      </c>
      <c r="M328" s="11" t="s">
        <v>165</v>
      </c>
      <c r="N328" s="20" t="s">
        <v>165</v>
      </c>
      <c r="O328" s="18" t="str">
        <f t="shared" si="50"/>
        <v>InternetAccess</v>
      </c>
      <c r="P328" s="18" t="str">
        <f t="shared" ca="1" si="51"/>
        <v>TEST</v>
      </c>
      <c r="Q328" s="11" t="s">
        <v>1798</v>
      </c>
      <c r="R328" s="19" t="str">
        <f t="shared" si="52"/>
        <v>InternetAccess - TEST</v>
      </c>
      <c r="S328" s="10" t="s">
        <v>4598</v>
      </c>
    </row>
    <row r="329" spans="1:19" s="19" customFormat="1" ht="25" customHeight="1" x14ac:dyDescent="0.15">
      <c r="A329" s="19">
        <v>328</v>
      </c>
      <c r="B329" s="11" t="s">
        <v>952</v>
      </c>
      <c r="C329" s="11" t="s">
        <v>1491</v>
      </c>
      <c r="E329" s="10" t="s">
        <v>255</v>
      </c>
      <c r="F329" s="11"/>
      <c r="G329" s="11"/>
      <c r="K329" s="11" t="s">
        <v>1562</v>
      </c>
      <c r="L329" s="19" t="str">
        <f xml:space="preserve"> IF(ISBLANK(K329),C329,K329)</f>
        <v>i am wanting to activite my new sim but keeping my same number</v>
      </c>
      <c r="M329" s="10" t="s">
        <v>4706</v>
      </c>
      <c r="N329" s="26" t="s">
        <v>4706</v>
      </c>
      <c r="O329" s="18" t="str">
        <f t="shared" si="50"/>
        <v>PhoneNumberRetain</v>
      </c>
      <c r="P329" s="18" t="str">
        <f t="shared" ca="1" si="51"/>
        <v>TRAIN</v>
      </c>
      <c r="Q329" s="11" t="s">
        <v>1799</v>
      </c>
      <c r="R329" s="19" t="str">
        <f t="shared" si="52"/>
        <v>PhoneNumberRetain - TRAIN</v>
      </c>
      <c r="S329" s="11" t="s">
        <v>4598</v>
      </c>
    </row>
    <row r="330" spans="1:19" s="19" customFormat="1" ht="25" customHeight="1" x14ac:dyDescent="0.15">
      <c r="A330" s="19">
        <v>329</v>
      </c>
      <c r="B330" s="11" t="s">
        <v>107</v>
      </c>
      <c r="C330" s="11" t="s">
        <v>1877</v>
      </c>
      <c r="E330" s="11"/>
      <c r="F330" s="11"/>
      <c r="G330" s="11"/>
      <c r="K330" s="11"/>
      <c r="L330" s="19" t="str">
        <f xml:space="preserve"> IF(ISBLANK(K330),C330,K330)</f>
        <v>i know my phone bill is overdue. i would like you to email me a copy for 0408310495</v>
      </c>
      <c r="M330" s="11" t="s">
        <v>3406</v>
      </c>
      <c r="N330" s="20" t="s">
        <v>3406</v>
      </c>
      <c r="O330" s="18" t="str">
        <f t="shared" si="50"/>
        <v>BillRequest</v>
      </c>
      <c r="P330" s="18" t="str">
        <f t="shared" ca="1" si="51"/>
        <v>TRAIN</v>
      </c>
      <c r="Q330" s="11" t="s">
        <v>1799</v>
      </c>
      <c r="R330" s="19" t="str">
        <f t="shared" si="52"/>
        <v>BillRequest - TRAIN</v>
      </c>
      <c r="S330" s="10" t="s">
        <v>4598</v>
      </c>
    </row>
    <row r="331" spans="1:19" s="19" customFormat="1" ht="25" customHeight="1" x14ac:dyDescent="0.15">
      <c r="A331" s="19">
        <v>330</v>
      </c>
      <c r="B331" s="13" t="s">
        <v>412</v>
      </c>
      <c r="C331" s="13" t="s">
        <v>167</v>
      </c>
      <c r="D331" s="20" t="str">
        <f>IF(ISERR(FIND("):",C331,1)),C331,MID(C331,FIND("):",C331,1)+2,999))</f>
        <v>I am having internet speed problems again</v>
      </c>
      <c r="E331" s="13" t="s">
        <v>1161</v>
      </c>
      <c r="F331" s="13"/>
      <c r="G331" s="11"/>
      <c r="H331" s="19" t="str">
        <f>IFERROR(IF(ISBLANK(G331),"",LEFT(G331, FIND(":",G331) - 1)),"")</f>
        <v/>
      </c>
      <c r="I331" s="19" t="str">
        <f>IFERROR(IF(ISBLANK(G331),"",RIGHT(G331, LEN(G331)-FIND(":",G331) )),"")</f>
        <v/>
      </c>
      <c r="K331" s="13" t="s">
        <v>167</v>
      </c>
      <c r="L331" s="19" t="str">
        <f>IF(K331="",C331,K331)</f>
        <v>I am having internet speed problems again</v>
      </c>
      <c r="M331" s="11" t="s">
        <v>167</v>
      </c>
      <c r="N331" s="20" t="s">
        <v>167</v>
      </c>
      <c r="O331" s="18" t="str">
        <f t="shared" si="50"/>
        <v>InternetAccess</v>
      </c>
      <c r="P331" s="18" t="str">
        <f t="shared" ca="1" si="51"/>
        <v>TRAIN</v>
      </c>
      <c r="Q331" s="11" t="s">
        <v>1799</v>
      </c>
      <c r="R331" s="19" t="str">
        <f t="shared" si="52"/>
        <v>InternetAccess - TRAIN</v>
      </c>
      <c r="S331" s="10" t="s">
        <v>4598</v>
      </c>
    </row>
    <row r="332" spans="1:19" s="19" customFormat="1" ht="25" customHeight="1" x14ac:dyDescent="0.15">
      <c r="A332" s="19">
        <v>331</v>
      </c>
      <c r="B332" s="13" t="s">
        <v>412</v>
      </c>
      <c r="C332" s="13" t="s">
        <v>168</v>
      </c>
      <c r="D332" s="20" t="str">
        <f>IF(ISERR(FIND("):",C332,1)),C332,MID(C332,FIND("):",C332,1)+2,999))</f>
        <v>My internet is slow</v>
      </c>
      <c r="E332" s="13" t="s">
        <v>1161</v>
      </c>
      <c r="F332" s="13"/>
      <c r="G332" s="11"/>
      <c r="H332" s="19" t="str">
        <f>IFERROR(IF(ISBLANK(G332),"",LEFT(G332, FIND(":",G332) - 1)),"")</f>
        <v/>
      </c>
      <c r="I332" s="19" t="str">
        <f>IFERROR(IF(ISBLANK(G332),"",RIGHT(G332, LEN(G332)-FIND(":",G332) )),"")</f>
        <v/>
      </c>
      <c r="K332" s="13" t="s">
        <v>168</v>
      </c>
      <c r="L332" s="19" t="str">
        <f>IF(K332="",C332,K332)</f>
        <v>My internet is slow</v>
      </c>
      <c r="M332" s="11" t="s">
        <v>168</v>
      </c>
      <c r="N332" s="20" t="s">
        <v>168</v>
      </c>
      <c r="O332" s="18" t="str">
        <f t="shared" si="50"/>
        <v>InternetAccess</v>
      </c>
      <c r="P332" s="18" t="str">
        <f t="shared" ca="1" si="51"/>
        <v>TRAIN</v>
      </c>
      <c r="Q332" s="11" t="s">
        <v>1799</v>
      </c>
      <c r="R332" s="19" t="str">
        <f t="shared" si="52"/>
        <v>InternetAccess - TRAIN</v>
      </c>
      <c r="S332" s="10" t="s">
        <v>4598</v>
      </c>
    </row>
    <row r="333" spans="1:19" s="19" customFormat="1" ht="25" customHeight="1" x14ac:dyDescent="0.15">
      <c r="A333" s="19">
        <v>332</v>
      </c>
      <c r="B333" s="11" t="s">
        <v>1161</v>
      </c>
      <c r="C333" s="11" t="s">
        <v>1493</v>
      </c>
      <c r="E333" s="11"/>
      <c r="F333" s="11"/>
      <c r="G333" s="11"/>
      <c r="K333" s="11" t="s">
        <v>1493</v>
      </c>
      <c r="L333" s="19" t="str">
        <f xml:space="preserve"> IF(ISBLANK(K333),C333,K333)</f>
        <v>my nbn not working properly</v>
      </c>
      <c r="M333" s="11" t="s">
        <v>1493</v>
      </c>
      <c r="N333" s="20" t="s">
        <v>1493</v>
      </c>
      <c r="O333" s="18" t="str">
        <f t="shared" si="50"/>
        <v>InternetAccess</v>
      </c>
      <c r="P333" s="18" t="str">
        <f t="shared" ca="1" si="51"/>
        <v>TRAIN</v>
      </c>
      <c r="Q333" s="11" t="s">
        <v>1798</v>
      </c>
      <c r="R333" s="19" t="str">
        <f t="shared" si="52"/>
        <v>InternetAccess - TEST</v>
      </c>
      <c r="S333" s="11" t="s">
        <v>4598</v>
      </c>
    </row>
    <row r="334" spans="1:19" s="19" customFormat="1" ht="25" customHeight="1" x14ac:dyDescent="0.15">
      <c r="A334" s="19">
        <v>333</v>
      </c>
      <c r="B334" s="11" t="s">
        <v>412</v>
      </c>
      <c r="C334" s="11" t="s">
        <v>454</v>
      </c>
      <c r="D334" s="20" t="str">
        <f>IF(ISERR(FIND("):",C334,1)),C334,MID(C334,FIND("):",C334,1)+2,999))</f>
        <v>Internet been v slow for some time</v>
      </c>
      <c r="E334" s="13" t="s">
        <v>1161</v>
      </c>
      <c r="F334" s="13"/>
      <c r="G334" s="11"/>
      <c r="H334" s="19" t="str">
        <f>IFERROR(IF(ISBLANK(G334),"",LEFT(G334, FIND(":",G334) - 1)),"")</f>
        <v/>
      </c>
      <c r="I334" s="19" t="str">
        <f>IFERROR(IF(ISBLANK(G334),"",RIGHT(G334, LEN(G334)-FIND(":",G334) )),"")</f>
        <v/>
      </c>
      <c r="K334" s="11" t="s">
        <v>454</v>
      </c>
      <c r="L334" s="19" t="str">
        <f>IF(K334="",C334,K334)</f>
        <v>Internet been v slow for some time</v>
      </c>
      <c r="M334" s="10" t="s">
        <v>3322</v>
      </c>
      <c r="N334" s="26" t="s">
        <v>3322</v>
      </c>
      <c r="O334" s="18" t="str">
        <f t="shared" si="50"/>
        <v>InternetAccess</v>
      </c>
      <c r="P334" s="18" t="str">
        <f t="shared" ca="1" si="51"/>
        <v>TRAIN</v>
      </c>
      <c r="Q334" s="11" t="s">
        <v>1799</v>
      </c>
      <c r="R334" s="19" t="str">
        <f t="shared" si="52"/>
        <v>InternetAccess - TRAIN</v>
      </c>
      <c r="S334" s="10" t="s">
        <v>4598</v>
      </c>
    </row>
    <row r="335" spans="1:19" s="19" customFormat="1" ht="25" customHeight="1" x14ac:dyDescent="0.15">
      <c r="A335" s="19">
        <v>334</v>
      </c>
      <c r="B335" s="11" t="s">
        <v>943</v>
      </c>
      <c r="C335" s="11" t="s">
        <v>1494</v>
      </c>
      <c r="E335" s="10" t="s">
        <v>234</v>
      </c>
      <c r="F335" s="11"/>
      <c r="G335" s="11"/>
      <c r="K335" s="11" t="s">
        <v>1494</v>
      </c>
      <c r="L335" s="19" t="str">
        <f xml:space="preserve"> IF(ISBLANK(K335),C335,K335)</f>
        <v>i just want to ask u about cancel the sim card</v>
      </c>
      <c r="M335" s="10" t="s">
        <v>4684</v>
      </c>
      <c r="N335" s="26" t="s">
        <v>4684</v>
      </c>
      <c r="O335" s="18" t="str">
        <f t="shared" si="50"/>
        <v>ContractCancel</v>
      </c>
      <c r="P335" s="18" t="str">
        <f t="shared" ca="1" si="51"/>
        <v>TRAIN</v>
      </c>
      <c r="Q335" s="11" t="s">
        <v>1799</v>
      </c>
      <c r="R335" s="19" t="str">
        <f t="shared" si="52"/>
        <v>ContractCancel - TRAIN</v>
      </c>
      <c r="S335" s="11" t="s">
        <v>4598</v>
      </c>
    </row>
    <row r="336" spans="1:19" s="19" customFormat="1" ht="25" customHeight="1" x14ac:dyDescent="0.15">
      <c r="A336" s="19">
        <v>335</v>
      </c>
      <c r="B336" s="14" t="s">
        <v>412</v>
      </c>
      <c r="C336" s="11" t="s">
        <v>465</v>
      </c>
      <c r="D336" s="20" t="str">
        <f>IF(ISERR(FIND("):",C336,1)),C336,MID(C336,FIND("):",C336,1)+2,999))</f>
        <v>My internet is very slow Tonight can u please refresh the line thanks Honza</v>
      </c>
      <c r="E336" s="13" t="s">
        <v>1161</v>
      </c>
      <c r="F336" s="11"/>
      <c r="G336" s="11"/>
      <c r="H336" s="19" t="str">
        <f>IFERROR(IF(ISBLANK(G336),"",LEFT(G336, FIND(":",G336) - 1)),"")</f>
        <v/>
      </c>
      <c r="I336" s="19" t="str">
        <f>IFERROR(IF(ISBLANK(G336),"",RIGHT(G336, LEN(G336)-FIND(":",G336) )),"")</f>
        <v/>
      </c>
      <c r="K336" s="10" t="s">
        <v>961</v>
      </c>
      <c r="L336" s="19" t="str">
        <f>IF(K336="",C336,K336)</f>
        <v>My internet is very slow Tonight can u please refresh the line</v>
      </c>
      <c r="M336" s="11" t="s">
        <v>3662</v>
      </c>
      <c r="N336" s="20" t="s">
        <v>3662</v>
      </c>
      <c r="O336" s="18" t="str">
        <f t="shared" si="50"/>
        <v>InternetAccess</v>
      </c>
      <c r="P336" s="18" t="str">
        <f t="shared" ca="1" si="51"/>
        <v>TRAIN</v>
      </c>
      <c r="Q336" s="11" t="s">
        <v>1798</v>
      </c>
      <c r="R336" s="19" t="str">
        <f t="shared" si="52"/>
        <v>InternetAccess - TEST</v>
      </c>
      <c r="S336" s="10" t="s">
        <v>4598</v>
      </c>
    </row>
    <row r="337" spans="1:19" s="19" customFormat="1" ht="25" customHeight="1" x14ac:dyDescent="0.15">
      <c r="A337" s="19">
        <v>336</v>
      </c>
      <c r="B337" s="11" t="s">
        <v>902</v>
      </c>
      <c r="C337" s="11" t="s">
        <v>2232</v>
      </c>
      <c r="E337" s="11"/>
      <c r="F337" s="11"/>
      <c r="G337" s="11"/>
      <c r="K337" s="11"/>
      <c r="M337" s="10" t="s">
        <v>3634</v>
      </c>
      <c r="N337" s="26" t="s">
        <v>3634</v>
      </c>
      <c r="O337" s="18" t="str">
        <f t="shared" si="50"/>
        <v>ServiceRestore</v>
      </c>
      <c r="P337" s="18" t="str">
        <f t="shared" ca="1" si="51"/>
        <v>TRAIN</v>
      </c>
      <c r="Q337" s="11" t="s">
        <v>1799</v>
      </c>
      <c r="R337" s="19" t="str">
        <f t="shared" si="52"/>
        <v>ServiceRestore - TRAIN</v>
      </c>
      <c r="S337" s="10" t="s">
        <v>4598</v>
      </c>
    </row>
    <row r="338" spans="1:19" s="19" customFormat="1" ht="25" customHeight="1" x14ac:dyDescent="0.15">
      <c r="A338" s="19">
        <v>337</v>
      </c>
      <c r="B338" s="11" t="s">
        <v>107</v>
      </c>
      <c r="C338" s="11" t="s">
        <v>2126</v>
      </c>
      <c r="E338" s="11"/>
      <c r="F338" s="11"/>
      <c r="G338" s="11"/>
      <c r="K338" s="11"/>
      <c r="M338" s="11" t="s">
        <v>3415</v>
      </c>
      <c r="N338" s="20" t="s">
        <v>3415</v>
      </c>
      <c r="O338" s="18" t="str">
        <f t="shared" si="50"/>
        <v>BillRequest</v>
      </c>
      <c r="P338" s="18" t="str">
        <f t="shared" ca="1" si="51"/>
        <v>TEST</v>
      </c>
      <c r="Q338" s="11" t="s">
        <v>1799</v>
      </c>
      <c r="R338" s="19" t="str">
        <f t="shared" si="52"/>
        <v>BillRequest - TRAIN</v>
      </c>
      <c r="S338" s="10" t="s">
        <v>4598</v>
      </c>
    </row>
    <row r="339" spans="1:19" s="19" customFormat="1" ht="25" customHeight="1" x14ac:dyDescent="0.15">
      <c r="A339" s="19">
        <v>338</v>
      </c>
      <c r="B339" s="13" t="s">
        <v>412</v>
      </c>
      <c r="C339" s="11" t="s">
        <v>502</v>
      </c>
      <c r="D339" s="20" t="str">
        <f>IF(ISERR(FIND("):",C339,1)),C339,MID(C339,FIND("):",C339,1)+2,999))</f>
        <v>My internet is extremely slow</v>
      </c>
      <c r="E339" s="13" t="s">
        <v>1161</v>
      </c>
      <c r="F339" s="11"/>
      <c r="G339" s="11"/>
      <c r="H339" s="19" t="str">
        <f>IFERROR(IF(ISBLANK(G339),"",LEFT(G339, FIND(":",G339) - 1)),"")</f>
        <v/>
      </c>
      <c r="I339" s="19" t="str">
        <f>IFERROR(IF(ISBLANK(G339),"",RIGHT(G339, LEN(G339)-FIND(":",G339) )),"")</f>
        <v/>
      </c>
      <c r="K339" s="11" t="s">
        <v>502</v>
      </c>
      <c r="L339" s="19" t="str">
        <f>IF(K339="",C339,K339)</f>
        <v>My internet is extremely slow</v>
      </c>
      <c r="M339" s="11" t="s">
        <v>502</v>
      </c>
      <c r="N339" s="20" t="s">
        <v>502</v>
      </c>
      <c r="O339" s="18" t="str">
        <f t="shared" si="50"/>
        <v>InternetAccess</v>
      </c>
      <c r="P339" s="18" t="str">
        <f t="shared" ca="1" si="51"/>
        <v>TRAIN</v>
      </c>
      <c r="Q339" s="11" t="s">
        <v>1798</v>
      </c>
      <c r="R339" s="19" t="str">
        <f t="shared" si="52"/>
        <v>InternetAccess - TEST</v>
      </c>
      <c r="S339" s="10" t="s">
        <v>4598</v>
      </c>
    </row>
    <row r="340" spans="1:19" s="19" customFormat="1" ht="25" customHeight="1" x14ac:dyDescent="0.15">
      <c r="A340" s="19">
        <v>339</v>
      </c>
      <c r="B340" s="13" t="s">
        <v>412</v>
      </c>
      <c r="C340" s="11" t="s">
        <v>4906</v>
      </c>
      <c r="D340" s="20" t="str">
        <f>IF(ISERR(FIND("):",C340,1)),C340,MID(C340,FIND("):",C340,1)+2,999))</f>
        <v>Hi I was meant to have someone come to my house yesterday or call me and nobody ever came I have had slow internet for awhile now and have contacted  several times it’s getting ridiculous</v>
      </c>
      <c r="E340" s="13" t="s">
        <v>1161</v>
      </c>
      <c r="F340" s="11"/>
      <c r="G340" s="11"/>
      <c r="H340" s="19" t="str">
        <f>IFERROR(IF(ISBLANK(G340),"",LEFT(G340, FIND(":",G340) - 1)),"")</f>
        <v/>
      </c>
      <c r="I340" s="19" t="str">
        <f>IFERROR(IF(ISBLANK(G340),"",RIGHT(G340, LEN(G340)-FIND(":",G340) )),"")</f>
        <v/>
      </c>
      <c r="K340" s="10" t="s">
        <v>4907</v>
      </c>
      <c r="L340" s="19" t="str">
        <f>IF(K340="",C340,K340)</f>
        <v>I have had slow internet for awhile now and have contacted  several times</v>
      </c>
      <c r="M340" s="11" t="s">
        <v>4907</v>
      </c>
      <c r="N340" s="20" t="s">
        <v>4907</v>
      </c>
      <c r="O340" s="18" t="str">
        <f t="shared" si="50"/>
        <v>InternetAccess</v>
      </c>
      <c r="P340" s="18" t="str">
        <f t="shared" ca="1" si="51"/>
        <v>TRAIN</v>
      </c>
      <c r="Q340" s="11" t="s">
        <v>1799</v>
      </c>
      <c r="R340" s="19" t="str">
        <f t="shared" si="52"/>
        <v>InternetAccess - TRAIN</v>
      </c>
      <c r="S340" s="10" t="s">
        <v>4598</v>
      </c>
    </row>
    <row r="341" spans="1:19" s="19" customFormat="1" ht="25" customHeight="1" x14ac:dyDescent="0.15">
      <c r="A341" s="19">
        <v>340</v>
      </c>
      <c r="B341" s="11" t="s">
        <v>902</v>
      </c>
      <c r="C341" s="11" t="s">
        <v>2172</v>
      </c>
      <c r="E341" s="11"/>
      <c r="F341" s="11"/>
      <c r="G341" s="11"/>
      <c r="K341" s="11"/>
      <c r="M341" s="10" t="s">
        <v>3625</v>
      </c>
      <c r="N341" s="26" t="s">
        <v>3625</v>
      </c>
      <c r="O341" s="18" t="str">
        <f t="shared" si="50"/>
        <v>ServiceRestore</v>
      </c>
      <c r="P341" s="18" t="str">
        <f t="shared" ca="1" si="51"/>
        <v>TEST</v>
      </c>
      <c r="Q341" s="11" t="s">
        <v>1799</v>
      </c>
      <c r="R341" s="19" t="str">
        <f t="shared" si="52"/>
        <v>ServiceRestore - TRAIN</v>
      </c>
      <c r="S341" s="10" t="s">
        <v>4598</v>
      </c>
    </row>
    <row r="342" spans="1:19" s="19" customFormat="1" ht="25" customHeight="1" x14ac:dyDescent="0.15">
      <c r="A342" s="19">
        <v>341</v>
      </c>
      <c r="B342" s="13" t="s">
        <v>412</v>
      </c>
      <c r="C342" s="11" t="s">
        <v>577</v>
      </c>
      <c r="D342" s="20" t="str">
        <f>IF(ISERR(FIND("):",C342,1)),C342,MID(C342,FIND("):",C342,1)+2,999))</f>
        <v>my internet at home is very slow</v>
      </c>
      <c r="E342" s="13" t="s">
        <v>1161</v>
      </c>
      <c r="F342" s="11"/>
      <c r="G342" s="11"/>
      <c r="H342" s="19" t="str">
        <f>IFERROR(IF(ISBLANK(G342),"",LEFT(G342, FIND(":",G342) - 1)),"")</f>
        <v/>
      </c>
      <c r="I342" s="19" t="str">
        <f>IFERROR(IF(ISBLANK(G342),"",RIGHT(G342, LEN(G342)-FIND(":",G342) )),"")</f>
        <v/>
      </c>
      <c r="K342" s="11" t="s">
        <v>577</v>
      </c>
      <c r="L342" s="19" t="str">
        <f>IF(K342="",C342,K342)</f>
        <v>my internet at home is very slow</v>
      </c>
      <c r="M342" s="11" t="s">
        <v>577</v>
      </c>
      <c r="N342" s="20" t="s">
        <v>577</v>
      </c>
      <c r="O342" s="18" t="str">
        <f t="shared" si="50"/>
        <v>InternetAccess</v>
      </c>
      <c r="P342" s="18" t="str">
        <f t="shared" ca="1" si="51"/>
        <v>TRAIN</v>
      </c>
      <c r="Q342" s="11" t="s">
        <v>1799</v>
      </c>
      <c r="R342" s="19" t="str">
        <f t="shared" si="52"/>
        <v>InternetAccess - TRAIN</v>
      </c>
      <c r="S342" s="10" t="s">
        <v>4598</v>
      </c>
    </row>
    <row r="343" spans="1:19" s="19" customFormat="1" ht="25" customHeight="1" x14ac:dyDescent="0.15">
      <c r="A343" s="19">
        <v>342</v>
      </c>
      <c r="B343" s="10" t="s">
        <v>1161</v>
      </c>
      <c r="C343" s="11" t="s">
        <v>1498</v>
      </c>
      <c r="E343" s="11"/>
      <c r="F343" s="11"/>
      <c r="G343" s="11"/>
      <c r="K343" s="11" t="s">
        <v>1567</v>
      </c>
      <c r="L343" s="19" t="str">
        <f xml:space="preserve"> IF(ISBLANK(K343),C343,K343)</f>
        <v>i was told my nbn order will be activated yesterday. i still have no internet.</v>
      </c>
      <c r="M343" s="11" t="s">
        <v>1567</v>
      </c>
      <c r="N343" s="20" t="s">
        <v>1567</v>
      </c>
      <c r="O343" s="18" t="str">
        <f t="shared" si="50"/>
        <v>InternetAccess</v>
      </c>
      <c r="P343" s="18" t="str">
        <f t="shared" ca="1" si="51"/>
        <v>TEST</v>
      </c>
      <c r="Q343" s="11" t="s">
        <v>1798</v>
      </c>
      <c r="R343" s="19" t="str">
        <f t="shared" si="52"/>
        <v>InternetAccess - TEST</v>
      </c>
      <c r="S343" s="11" t="s">
        <v>4598</v>
      </c>
    </row>
    <row r="344" spans="1:19" s="19" customFormat="1" ht="25" customHeight="1" x14ac:dyDescent="0.15">
      <c r="A344" s="19">
        <v>343</v>
      </c>
      <c r="B344" s="11" t="s">
        <v>107</v>
      </c>
      <c r="C344" s="11" t="s">
        <v>2145</v>
      </c>
      <c r="E344" s="11"/>
      <c r="F344" s="11"/>
      <c r="G344" s="11"/>
      <c r="K344" s="11"/>
      <c r="M344" s="11" t="s">
        <v>3413</v>
      </c>
      <c r="N344" s="20" t="s">
        <v>3413</v>
      </c>
      <c r="O344" s="18" t="str">
        <f t="shared" si="50"/>
        <v>BillRequest</v>
      </c>
      <c r="P344" s="18" t="str">
        <f t="shared" ca="1" si="51"/>
        <v>TRAIN</v>
      </c>
      <c r="Q344" s="11" t="s">
        <v>1799</v>
      </c>
      <c r="R344" s="19" t="str">
        <f t="shared" si="52"/>
        <v>BillRequest - TRAIN</v>
      </c>
      <c r="S344" s="10" t="s">
        <v>4598</v>
      </c>
    </row>
    <row r="345" spans="1:19" s="19" customFormat="1" ht="25" customHeight="1" x14ac:dyDescent="0.15">
      <c r="A345" s="19">
        <v>344</v>
      </c>
      <c r="B345" s="13" t="s">
        <v>412</v>
      </c>
      <c r="C345" s="11" t="s">
        <v>601</v>
      </c>
      <c r="D345" s="20" t="str">
        <f>IF(ISERR(FIND("):",C345,1)),C345,MID(C345,FIND("):",C345,1)+2,999))</f>
        <v>Hey Sunny, my home internet has been reallllly slow/barely working latey, especially if we go upstairs too, are you able to check our speed or something?</v>
      </c>
      <c r="E345" s="13" t="s">
        <v>1161</v>
      </c>
      <c r="F345" s="11"/>
      <c r="G345" s="11"/>
      <c r="H345" s="19" t="str">
        <f>IFERROR(IF(ISBLANK(G345),"",LEFT(G345, FIND(":",G345) - 1)),"")</f>
        <v/>
      </c>
      <c r="I345" s="19" t="str">
        <f>IFERROR(IF(ISBLANK(G345),"",RIGHT(G345, LEN(G345)-FIND(":",G345) )),"")</f>
        <v/>
      </c>
      <c r="K345" s="10" t="s">
        <v>1092</v>
      </c>
      <c r="L345" s="19" t="str">
        <f>IF(K345="",C345,K345)</f>
        <v>my home internet has been reallllly slow/barely working latey, especially if we go upstairs too, are you able to check our speed or something?</v>
      </c>
      <c r="M345" s="10" t="s">
        <v>3323</v>
      </c>
      <c r="N345" s="26" t="s">
        <v>3323</v>
      </c>
      <c r="O345" s="18" t="str">
        <f t="shared" si="50"/>
        <v>InternetAccess</v>
      </c>
      <c r="P345" s="18" t="str">
        <f t="shared" ca="1" si="51"/>
        <v>TEST</v>
      </c>
      <c r="Q345" s="11" t="s">
        <v>1799</v>
      </c>
      <c r="R345" s="19" t="str">
        <f t="shared" si="52"/>
        <v>InternetAccess - TRAIN</v>
      </c>
      <c r="S345" s="10" t="s">
        <v>4598</v>
      </c>
    </row>
    <row r="346" spans="1:19" s="19" customFormat="1" ht="25" customHeight="1" x14ac:dyDescent="0.15">
      <c r="A346" s="19">
        <v>345</v>
      </c>
      <c r="B346" s="11" t="s">
        <v>412</v>
      </c>
      <c r="C346" s="11" t="s">
        <v>704</v>
      </c>
      <c r="D346" s="20" t="str">
        <f>IF(ISERR(FIND("):",C346,1)),C346,MID(C346,FIND("):",C346,1)+2,999))</f>
        <v>My internet speed has been really bad for quite a while now. I changed my plan around half a year ago to the adsl2+ and received a new modem. But speed check has me at less than 1mbps every day</v>
      </c>
      <c r="E346" s="13" t="s">
        <v>1161</v>
      </c>
      <c r="F346" s="11"/>
      <c r="G346" s="10" t="s">
        <v>1741</v>
      </c>
      <c r="H346" s="19" t="str">
        <f>IFERROR(IF(ISBLANK(G346),"",LEFT(G346, FIND(":",G346) - 1)),"")</f>
        <v>InternetTechnology</v>
      </c>
      <c r="I346" s="19" t="str">
        <f>IFERROR(IF(ISBLANK(G346),"",RIGHT(G346, LEN(G346)-FIND(":",G346) )),"")</f>
        <v>ADSL2</v>
      </c>
      <c r="K346" s="10" t="s">
        <v>1172</v>
      </c>
      <c r="L346" s="19" t="str">
        <f>IF(K346="",C346,K346)</f>
        <v>My internet speed has been really bad for quite a while now. I changed my plan around half a year ago to the &lt;adsl2+&gt; and received a new modem. But speed check has me at less than 1mbps every day</v>
      </c>
      <c r="M346" s="11" t="s">
        <v>704</v>
      </c>
      <c r="N346" s="20" t="s">
        <v>2793</v>
      </c>
      <c r="O346" s="18" t="str">
        <f t="shared" si="50"/>
        <v>InternetAccess</v>
      </c>
      <c r="P346" s="18" t="str">
        <f t="shared" ca="1" si="51"/>
        <v>TRAIN</v>
      </c>
      <c r="Q346" s="11" t="s">
        <v>1799</v>
      </c>
      <c r="R346" s="19" t="str">
        <f t="shared" si="52"/>
        <v>InternetAccess - TRAIN</v>
      </c>
      <c r="S346" s="10" t="s">
        <v>4598</v>
      </c>
    </row>
    <row r="347" spans="1:19" s="19" customFormat="1" ht="25" customHeight="1" x14ac:dyDescent="0.15">
      <c r="A347" s="19">
        <v>346</v>
      </c>
      <c r="B347" s="11" t="s">
        <v>1161</v>
      </c>
      <c r="C347" s="11" t="s">
        <v>1499</v>
      </c>
      <c r="E347" s="11"/>
      <c r="F347" s="11"/>
      <c r="G347" s="11"/>
      <c r="K347" s="11" t="s">
        <v>1499</v>
      </c>
      <c r="L347" s="19" t="str">
        <f xml:space="preserve"> IF(ISBLANK(K347),C347,K347)</f>
        <v>i have a problem with my internet at home</v>
      </c>
      <c r="M347" s="11" t="s">
        <v>1499</v>
      </c>
      <c r="N347" s="20" t="s">
        <v>1499</v>
      </c>
      <c r="O347" s="18" t="str">
        <f t="shared" si="50"/>
        <v>InternetAccess</v>
      </c>
      <c r="P347" s="18" t="str">
        <f t="shared" ca="1" si="51"/>
        <v>TEST</v>
      </c>
      <c r="Q347" s="11" t="s">
        <v>1799</v>
      </c>
      <c r="R347" s="19" t="str">
        <f t="shared" si="52"/>
        <v>InternetAccess - TRAIN</v>
      </c>
      <c r="S347" s="11" t="s">
        <v>4598</v>
      </c>
    </row>
    <row r="348" spans="1:19" s="19" customFormat="1" ht="25" customHeight="1" x14ac:dyDescent="0.15">
      <c r="A348" s="19">
        <v>347</v>
      </c>
      <c r="B348" s="13" t="s">
        <v>1161</v>
      </c>
      <c r="C348" s="13" t="s">
        <v>155</v>
      </c>
      <c r="D348" s="20" t="str">
        <f>IF(ISERR(FIND("):",C348,1)),C348,MID(C348,FIND("):",C348,1)+2,999))</f>
        <v>I would just like to confirm if there is an outage in my area. I can’t seem to get any internet connection</v>
      </c>
      <c r="E348" s="13"/>
      <c r="F348" s="13"/>
      <c r="G348" s="11"/>
      <c r="H348" s="19" t="str">
        <f>IFERROR(IF(ISBLANK(G348),"",LEFT(G348, FIND(":",G348) - 1)),"")</f>
        <v/>
      </c>
      <c r="I348" s="19" t="str">
        <f>IFERROR(IF(ISBLANK(G348),"",RIGHT(G348, LEN(G348)-FIND(":",G348) )),"")</f>
        <v/>
      </c>
      <c r="K348" s="14" t="s">
        <v>820</v>
      </c>
      <c r="L348" s="19" t="str">
        <f>IF(K348="",C348,K348)</f>
        <v>I can’t seem to get any internet connection</v>
      </c>
      <c r="M348" s="11" t="s">
        <v>820</v>
      </c>
      <c r="N348" s="20" t="s">
        <v>2794</v>
      </c>
      <c r="O348" s="18" t="str">
        <f t="shared" si="50"/>
        <v>InternetAccess</v>
      </c>
      <c r="P348" s="18" t="str">
        <f t="shared" ca="1" si="51"/>
        <v>TRAIN</v>
      </c>
      <c r="Q348" s="11" t="s">
        <v>1799</v>
      </c>
      <c r="R348" s="19" t="str">
        <f t="shared" si="52"/>
        <v>InternetAccess - TRAIN</v>
      </c>
      <c r="S348" s="10" t="s">
        <v>4598</v>
      </c>
    </row>
    <row r="349" spans="1:19" s="19" customFormat="1" ht="25" customHeight="1" x14ac:dyDescent="0.15">
      <c r="A349" s="19">
        <v>348</v>
      </c>
      <c r="B349" s="11" t="s">
        <v>952</v>
      </c>
      <c r="C349" s="11" t="s">
        <v>4908</v>
      </c>
      <c r="E349" s="10" t="s">
        <v>255</v>
      </c>
      <c r="F349" s="11"/>
      <c r="G349" s="11"/>
      <c r="K349" s="11" t="s">
        <v>4909</v>
      </c>
      <c r="L349" s="19" t="str">
        <f xml:space="preserve"> IF(ISBLANK(K349),C349,K349)</f>
        <v>i am hoping you can please help me activate a new sim with my previous phone number which is being held for me by  since it expired</v>
      </c>
      <c r="M349" s="10" t="s">
        <v>4704</v>
      </c>
      <c r="N349" s="26" t="s">
        <v>4704</v>
      </c>
      <c r="O349" s="18" t="str">
        <f t="shared" ref="O349:O412" si="53">IF(E349="",B349,E349)</f>
        <v>PhoneNumberRetain</v>
      </c>
      <c r="P349" s="18" t="str">
        <f t="shared" ref="P349:P412" ca="1" si="54">IF(RAND()&gt;0.2,"TRAIN", "TEST")</f>
        <v>TRAIN</v>
      </c>
      <c r="Q349" s="11" t="s">
        <v>1799</v>
      </c>
      <c r="R349" s="19" t="str">
        <f t="shared" ref="R349:R412" si="55">O349 &amp; " - " &amp; Q349</f>
        <v>PhoneNumberRetain - TRAIN</v>
      </c>
      <c r="S349" s="11" t="s">
        <v>4598</v>
      </c>
    </row>
    <row r="350" spans="1:19" s="19" customFormat="1" ht="25" customHeight="1" x14ac:dyDescent="0.15">
      <c r="A350" s="19">
        <v>349</v>
      </c>
      <c r="B350" s="13" t="s">
        <v>412</v>
      </c>
      <c r="C350" s="13" t="s">
        <v>166</v>
      </c>
      <c r="D350" s="20" t="str">
        <f>IF(ISERR(FIND("):",C350,1)),C350,MID(C350,FIND("):",C350,1)+2,999))</f>
        <v>Any 4g issues as internet connection sucks tonight</v>
      </c>
      <c r="E350" s="14" t="s">
        <v>369</v>
      </c>
      <c r="F350" s="13"/>
      <c r="G350" s="11"/>
      <c r="H350" s="19" t="str">
        <f>IFERROR(IF(ISBLANK(G350),"",LEFT(G350, FIND(":",G350) - 1)),"")</f>
        <v/>
      </c>
      <c r="I350" s="19" t="str">
        <f>IFERROR(IF(ISBLANK(G350),"",RIGHT(G350, LEN(G350)-FIND(":",G350) )),"")</f>
        <v/>
      </c>
      <c r="K350" s="13" t="s">
        <v>166</v>
      </c>
      <c r="L350" s="19" t="str">
        <f>IF(K350="",C350,K350)</f>
        <v>Any 4g issues as internet connection sucks tonight</v>
      </c>
      <c r="M350" s="11" t="s">
        <v>166</v>
      </c>
      <c r="N350" s="20" t="s">
        <v>166</v>
      </c>
      <c r="O350" s="18" t="str">
        <f t="shared" si="53"/>
        <v>DataComplain</v>
      </c>
      <c r="P350" s="18" t="str">
        <f t="shared" ca="1" si="54"/>
        <v>TRAIN</v>
      </c>
      <c r="Q350" s="11" t="s">
        <v>1799</v>
      </c>
      <c r="R350" s="19" t="str">
        <f t="shared" si="55"/>
        <v>DataComplain - TRAIN</v>
      </c>
      <c r="S350" s="10" t="s">
        <v>4598</v>
      </c>
    </row>
    <row r="351" spans="1:19" s="19" customFormat="1" ht="25" customHeight="1" x14ac:dyDescent="0.15">
      <c r="A351" s="19">
        <v>350</v>
      </c>
      <c r="B351" s="11" t="s">
        <v>107</v>
      </c>
      <c r="C351" s="11" t="s">
        <v>2267</v>
      </c>
      <c r="E351" s="10" t="s">
        <v>308</v>
      </c>
      <c r="F351" s="11"/>
      <c r="G351" s="11"/>
      <c r="K351" s="11"/>
      <c r="M351" s="11" t="s">
        <v>2199</v>
      </c>
      <c r="N351" s="20" t="s">
        <v>2199</v>
      </c>
      <c r="O351" s="18" t="str">
        <f t="shared" si="53"/>
        <v>BillNotReceivedComplain</v>
      </c>
      <c r="P351" s="18" t="str">
        <f t="shared" ca="1" si="54"/>
        <v>TRAIN</v>
      </c>
      <c r="Q351" s="11" t="s">
        <v>1799</v>
      </c>
      <c r="R351" s="19" t="str">
        <f t="shared" si="55"/>
        <v>BillNotReceivedComplain - TRAIN</v>
      </c>
      <c r="S351" s="10" t="s">
        <v>4598</v>
      </c>
    </row>
    <row r="352" spans="1:19" s="19" customFormat="1" ht="25" customHeight="1" x14ac:dyDescent="0.15">
      <c r="A352" s="19">
        <v>351</v>
      </c>
      <c r="B352" s="11" t="s">
        <v>399</v>
      </c>
      <c r="C352" s="11" t="s">
        <v>4910</v>
      </c>
      <c r="E352" s="11"/>
      <c r="F352" s="11"/>
      <c r="G352" s="11"/>
      <c r="K352" s="11" t="s">
        <v>4911</v>
      </c>
      <c r="L352" s="19" t="str">
        <f xml:space="preserve"> IF(ISBLANK(K352),C352,K352)</f>
        <v>im jst wondering how do i charge my limit for my  billing account</v>
      </c>
      <c r="M352" s="11" t="s">
        <v>4911</v>
      </c>
      <c r="N352" s="20" t="s">
        <v>4911</v>
      </c>
      <c r="O352" s="18" t="str">
        <f t="shared" si="53"/>
        <v>ContractDetailsUpdate</v>
      </c>
      <c r="P352" s="18" t="str">
        <f t="shared" ca="1" si="54"/>
        <v>TRAIN</v>
      </c>
      <c r="Q352" s="11" t="s">
        <v>1799</v>
      </c>
      <c r="R352" s="19" t="str">
        <f t="shared" si="55"/>
        <v>ContractDetailsUpdate - TRAIN</v>
      </c>
      <c r="S352" s="11" t="s">
        <v>4598</v>
      </c>
    </row>
    <row r="353" spans="1:19" s="19" customFormat="1" ht="25" customHeight="1" x14ac:dyDescent="0.15">
      <c r="A353" s="19">
        <v>352</v>
      </c>
      <c r="B353" s="13" t="s">
        <v>1161</v>
      </c>
      <c r="C353" s="13" t="s">
        <v>157</v>
      </c>
      <c r="D353" s="20" t="str">
        <f>IF(ISERR(FIND("):",C353,1)),C353,MID(C353,FIND("):",C353,1)+2,999))</f>
        <v>But it is not connecting to the internet. I’m still getting redirected to the servicenet</v>
      </c>
      <c r="E353" s="13"/>
      <c r="F353" s="13"/>
      <c r="G353" s="11"/>
      <c r="H353" s="19" t="str">
        <f>IFERROR(IF(ISBLANK(G353),"",LEFT(G353, FIND(":",G353) - 1)),"")</f>
        <v/>
      </c>
      <c r="I353" s="19" t="str">
        <f>IFERROR(IF(ISBLANK(G353),"",RIGHT(G353, LEN(G353)-FIND(":",G353) )),"")</f>
        <v/>
      </c>
      <c r="K353" s="13" t="s">
        <v>157</v>
      </c>
      <c r="L353" s="19" t="str">
        <f>IF(K353="",C353,K353)</f>
        <v>But it is not connecting to the internet. I’m still getting redirected to the servicenet</v>
      </c>
      <c r="M353" s="10" t="s">
        <v>3325</v>
      </c>
      <c r="N353" s="26" t="s">
        <v>3326</v>
      </c>
      <c r="O353" s="18" t="str">
        <f t="shared" si="53"/>
        <v>InternetAccess</v>
      </c>
      <c r="P353" s="18" t="str">
        <f t="shared" ca="1" si="54"/>
        <v>TRAIN</v>
      </c>
      <c r="Q353" s="11" t="s">
        <v>1799</v>
      </c>
      <c r="R353" s="19" t="str">
        <f t="shared" si="55"/>
        <v>InternetAccess - TRAIN</v>
      </c>
      <c r="S353" s="10" t="s">
        <v>4598</v>
      </c>
    </row>
    <row r="354" spans="1:19" s="19" customFormat="1" ht="25" customHeight="1" x14ac:dyDescent="0.15">
      <c r="A354" s="19">
        <v>353</v>
      </c>
      <c r="B354" s="13" t="s">
        <v>1161</v>
      </c>
      <c r="C354" s="13" t="s">
        <v>158</v>
      </c>
      <c r="D354" s="20" t="str">
        <f>IF(ISERR(FIND("):",C354,1)),C354,MID(C354,FIND("):",C354,1)+2,999))</f>
        <v>Yes I've had no internet since Friday afternoon. I would like to see connection today</v>
      </c>
      <c r="E354" s="13"/>
      <c r="F354" s="13"/>
      <c r="G354" s="11"/>
      <c r="H354" s="19" t="str">
        <f>IFERROR(IF(ISBLANK(G354),"",LEFT(G354, FIND(":",G354) - 1)),"")</f>
        <v/>
      </c>
      <c r="I354" s="19" t="str">
        <f>IFERROR(IF(ISBLANK(G354),"",RIGHT(G354, LEN(G354)-FIND(":",G354) )),"")</f>
        <v/>
      </c>
      <c r="K354" s="13" t="s">
        <v>158</v>
      </c>
      <c r="L354" s="19" t="str">
        <f>IF(K354="",C354,K354)</f>
        <v>Yes I've had no internet since Friday afternoon. I would like to see connection today</v>
      </c>
      <c r="M354" s="10" t="s">
        <v>3324</v>
      </c>
      <c r="N354" s="26" t="s">
        <v>3324</v>
      </c>
      <c r="O354" s="18" t="str">
        <f t="shared" si="53"/>
        <v>InternetAccess</v>
      </c>
      <c r="P354" s="18" t="str">
        <f t="shared" ca="1" si="54"/>
        <v>TEST</v>
      </c>
      <c r="Q354" s="11" t="s">
        <v>1799</v>
      </c>
      <c r="R354" s="19" t="str">
        <f t="shared" si="55"/>
        <v>InternetAccess - TRAIN</v>
      </c>
      <c r="S354" s="10" t="s">
        <v>4598</v>
      </c>
    </row>
    <row r="355" spans="1:19" s="19" customFormat="1" ht="25" customHeight="1" x14ac:dyDescent="0.15">
      <c r="A355" s="19">
        <v>354</v>
      </c>
      <c r="B355" s="13" t="s">
        <v>1161</v>
      </c>
      <c r="C355" s="13" t="s">
        <v>159</v>
      </c>
      <c r="D355" s="20" t="str">
        <f>IF(ISERR(FIND("):",C355,1)),C355,MID(C355,FIND("):",C355,1)+2,999))</f>
        <v>My internet connection is cutting in and out service is not good</v>
      </c>
      <c r="E355" s="13"/>
      <c r="F355" s="13"/>
      <c r="G355" s="11"/>
      <c r="H355" s="19" t="str">
        <f>IFERROR(IF(ISBLANK(G355),"",LEFT(G355, FIND(":",G355) - 1)),"")</f>
        <v/>
      </c>
      <c r="I355" s="19" t="str">
        <f>IFERROR(IF(ISBLANK(G355),"",RIGHT(G355, LEN(G355)-FIND(":",G355) )),"")</f>
        <v/>
      </c>
      <c r="K355" s="13" t="s">
        <v>159</v>
      </c>
      <c r="L355" s="19" t="str">
        <f>IF(K355="",C355,K355)</f>
        <v>My internet connection is cutting in and out service is not good</v>
      </c>
      <c r="M355" s="11" t="s">
        <v>159</v>
      </c>
      <c r="N355" s="20" t="s">
        <v>159</v>
      </c>
      <c r="O355" s="18" t="str">
        <f t="shared" si="53"/>
        <v>InternetAccess</v>
      </c>
      <c r="P355" s="18" t="str">
        <f t="shared" ca="1" si="54"/>
        <v>TRAIN</v>
      </c>
      <c r="Q355" s="11" t="s">
        <v>1799</v>
      </c>
      <c r="R355" s="19" t="str">
        <f t="shared" si="55"/>
        <v>InternetAccess - TRAIN</v>
      </c>
      <c r="S355" s="10" t="s">
        <v>4598</v>
      </c>
    </row>
    <row r="356" spans="1:19" s="19" customFormat="1" ht="25" customHeight="1" x14ac:dyDescent="0.15">
      <c r="A356" s="19">
        <v>355</v>
      </c>
      <c r="B356" s="11" t="s">
        <v>902</v>
      </c>
      <c r="C356" s="11" t="s">
        <v>2236</v>
      </c>
      <c r="E356" s="11"/>
      <c r="F356" s="11"/>
      <c r="G356" s="11"/>
      <c r="K356" s="11"/>
      <c r="M356" s="10" t="s">
        <v>3632</v>
      </c>
      <c r="N356" s="26" t="s">
        <v>3632</v>
      </c>
      <c r="O356" s="18" t="str">
        <f t="shared" si="53"/>
        <v>ServiceRestore</v>
      </c>
      <c r="P356" s="18" t="str">
        <f t="shared" ca="1" si="54"/>
        <v>TEST</v>
      </c>
      <c r="Q356" s="11" t="s">
        <v>1799</v>
      </c>
      <c r="R356" s="19" t="str">
        <f t="shared" si="55"/>
        <v>ServiceRestore - TRAIN</v>
      </c>
      <c r="S356" s="10" t="s">
        <v>4598</v>
      </c>
    </row>
    <row r="357" spans="1:19" s="19" customFormat="1" ht="25" customHeight="1" x14ac:dyDescent="0.15">
      <c r="A357" s="19">
        <v>356</v>
      </c>
      <c r="B357" s="31" t="s">
        <v>234</v>
      </c>
      <c r="C357" s="11" t="s">
        <v>1502</v>
      </c>
      <c r="E357" s="11"/>
      <c r="F357" s="11"/>
      <c r="G357" s="11"/>
      <c r="K357" s="11" t="s">
        <v>1502</v>
      </c>
      <c r="L357" s="19" t="str">
        <f xml:space="preserve"> IF(ISBLANK(K357),C357,K357)</f>
        <v>i'm moving intertstae and wanted to enquire about having my broadband plan cancelled on the 6th of this month</v>
      </c>
      <c r="M357" s="11" t="s">
        <v>1502</v>
      </c>
      <c r="N357" s="20" t="s">
        <v>1502</v>
      </c>
      <c r="O357" s="18" t="str">
        <f t="shared" si="53"/>
        <v>ContractCancel</v>
      </c>
      <c r="P357" s="18" t="str">
        <f t="shared" ca="1" si="54"/>
        <v>TEST</v>
      </c>
      <c r="Q357" s="11" t="s">
        <v>1799</v>
      </c>
      <c r="R357" s="19" t="str">
        <f t="shared" si="55"/>
        <v>ContractCancel - TRAIN</v>
      </c>
      <c r="S357" s="11" t="s">
        <v>4598</v>
      </c>
    </row>
    <row r="358" spans="1:19" s="19" customFormat="1" ht="25" customHeight="1" x14ac:dyDescent="0.15">
      <c r="A358" s="19">
        <v>357</v>
      </c>
      <c r="B358" s="13" t="s">
        <v>415</v>
      </c>
      <c r="C358" s="13" t="s">
        <v>169</v>
      </c>
      <c r="D358" s="20" t="str">
        <f>IF(ISERR(FIND("):",C358,1)),C358,MID(C358,FIND("):",C358,1)+2,999))</f>
        <v>I hav e no re ception</v>
      </c>
      <c r="E358" s="13"/>
      <c r="F358" s="13"/>
      <c r="G358" s="11"/>
      <c r="H358" s="19" t="str">
        <f>IFERROR(IF(ISBLANK(G358),"",LEFT(G358, FIND(":",G358) - 1)),"")</f>
        <v/>
      </c>
      <c r="I358" s="19" t="str">
        <f>IFERROR(IF(ISBLANK(G358),"",RIGHT(G358, LEN(G358)-FIND(":",G358) )),"")</f>
        <v/>
      </c>
      <c r="K358" s="13" t="s">
        <v>169</v>
      </c>
      <c r="L358" s="19" t="str">
        <f>IF(K358="",C358,K358)</f>
        <v>I hav e no re ception</v>
      </c>
      <c r="M358" s="11" t="s">
        <v>169</v>
      </c>
      <c r="N358" s="20" t="s">
        <v>169</v>
      </c>
      <c r="O358" s="18" t="str">
        <f t="shared" si="53"/>
        <v>PhoneServiceComplain</v>
      </c>
      <c r="P358" s="18" t="str">
        <f t="shared" ca="1" si="54"/>
        <v>TRAIN</v>
      </c>
      <c r="Q358" s="11" t="s">
        <v>1799</v>
      </c>
      <c r="R358" s="19" t="str">
        <f t="shared" si="55"/>
        <v>PhoneServiceComplain - TRAIN</v>
      </c>
      <c r="S358" s="10" t="s">
        <v>4598</v>
      </c>
    </row>
    <row r="359" spans="1:19" s="19" customFormat="1" ht="25" customHeight="1" x14ac:dyDescent="0.15">
      <c r="A359" s="19">
        <v>358</v>
      </c>
      <c r="B359" s="13" t="s">
        <v>1161</v>
      </c>
      <c r="C359" s="13" t="s">
        <v>160</v>
      </c>
      <c r="D359" s="20" t="str">
        <f>IF(ISERR(FIND("):",C359,1)),C359,MID(C359,FIND("):",C359,1)+2,999))</f>
        <v>My internet is not working</v>
      </c>
      <c r="E359" s="13"/>
      <c r="F359" s="13"/>
      <c r="G359" s="11"/>
      <c r="H359" s="19" t="str">
        <f>IFERROR(IF(ISBLANK(G359),"",LEFT(G359, FIND(":",G359) - 1)),"")</f>
        <v/>
      </c>
      <c r="I359" s="19" t="str">
        <f>IFERROR(IF(ISBLANK(G359),"",RIGHT(G359, LEN(G359)-FIND(":",G359) )),"")</f>
        <v/>
      </c>
      <c r="K359" s="13" t="s">
        <v>160</v>
      </c>
      <c r="L359" s="19" t="str">
        <f>IF(K359="",C359,K359)</f>
        <v>My internet is not working</v>
      </c>
      <c r="M359" s="11" t="s">
        <v>160</v>
      </c>
      <c r="N359" s="20" t="s">
        <v>160</v>
      </c>
      <c r="O359" s="18" t="str">
        <f t="shared" si="53"/>
        <v>InternetAccess</v>
      </c>
      <c r="P359" s="18" t="str">
        <f t="shared" ca="1" si="54"/>
        <v>TRAIN</v>
      </c>
      <c r="Q359" s="11" t="s">
        <v>1799</v>
      </c>
      <c r="R359" s="19" t="str">
        <f t="shared" si="55"/>
        <v>InternetAccess - TRAIN</v>
      </c>
      <c r="S359" s="10" t="s">
        <v>4598</v>
      </c>
    </row>
    <row r="360" spans="1:19" s="19" customFormat="1" ht="25" customHeight="1" x14ac:dyDescent="0.15">
      <c r="A360" s="19">
        <v>359</v>
      </c>
      <c r="B360" s="11" t="s">
        <v>902</v>
      </c>
      <c r="C360" s="11" t="s">
        <v>2239</v>
      </c>
      <c r="E360" s="11"/>
      <c r="F360" s="11"/>
      <c r="G360" s="11"/>
      <c r="K360" s="11"/>
      <c r="M360" s="11" t="s">
        <v>2176</v>
      </c>
      <c r="N360" s="20" t="s">
        <v>2176</v>
      </c>
      <c r="O360" s="18" t="str">
        <f t="shared" si="53"/>
        <v>ServiceRestore</v>
      </c>
      <c r="P360" s="18" t="str">
        <f t="shared" ca="1" si="54"/>
        <v>TEST</v>
      </c>
      <c r="Q360" s="11" t="s">
        <v>1799</v>
      </c>
      <c r="R360" s="19" t="str">
        <f t="shared" si="55"/>
        <v>ServiceRestore - TRAIN</v>
      </c>
      <c r="S360" s="10" t="s">
        <v>4598</v>
      </c>
    </row>
    <row r="361" spans="1:19" s="19" customFormat="1" ht="25" customHeight="1" x14ac:dyDescent="0.15">
      <c r="A361" s="19">
        <v>360</v>
      </c>
      <c r="B361" s="11" t="s">
        <v>123</v>
      </c>
      <c r="C361" s="11" t="s">
        <v>1504</v>
      </c>
      <c r="E361" s="10" t="s">
        <v>81</v>
      </c>
      <c r="F361" s="11"/>
      <c r="G361" s="11"/>
      <c r="K361" s="11" t="s">
        <v>1571</v>
      </c>
      <c r="L361" s="19" t="str">
        <f xml:space="preserve"> IF(ISBLANK(K361),C361,K361)</f>
        <v>i am trying to find a date when i am able to upgrade my mobile phone.</v>
      </c>
      <c r="M361" s="10" t="s">
        <v>4776</v>
      </c>
      <c r="N361" s="26" t="s">
        <v>4776</v>
      </c>
      <c r="O361" s="18" t="str">
        <f t="shared" si="53"/>
        <v>ContractUpgrade</v>
      </c>
      <c r="P361" s="18" t="str">
        <f t="shared" ca="1" si="54"/>
        <v>TRAIN</v>
      </c>
      <c r="Q361" s="11" t="s">
        <v>1798</v>
      </c>
      <c r="R361" s="19" t="str">
        <f t="shared" si="55"/>
        <v>ContractUpgrade - TEST</v>
      </c>
      <c r="S361" s="11" t="s">
        <v>4598</v>
      </c>
    </row>
    <row r="362" spans="1:19" s="19" customFormat="1" ht="25" customHeight="1" x14ac:dyDescent="0.15">
      <c r="A362" s="19">
        <v>361</v>
      </c>
      <c r="B362" s="13" t="s">
        <v>415</v>
      </c>
      <c r="C362" s="13" t="s">
        <v>4912</v>
      </c>
      <c r="D362" s="20" t="str">
        <f>IF(ISERR(FIND("):",C362,1)),C362,MID(C362,FIND("):",C362,1)+2,999))</f>
        <v>Hi. I’ve recently had my number reactivated as I lost my phone and they paused the number.  just gave me a new phone as I ordered a new one. I can only receive and send texts, my phone internet is not working and I can’t make or receive calls. How do I go about this ?</v>
      </c>
      <c r="E362" s="13"/>
      <c r="F362" s="13"/>
      <c r="G362" s="11"/>
      <c r="H362" s="19" t="str">
        <f>IFERROR(IF(ISBLANK(G362),"",LEFT(G362, FIND(":",G362) - 1)),"")</f>
        <v/>
      </c>
      <c r="I362" s="19" t="str">
        <f>IFERROR(IF(ISBLANK(G362),"",RIGHT(G362, LEN(G362)-FIND(":",G362) )),"")</f>
        <v/>
      </c>
      <c r="K362" s="14" t="s">
        <v>4913</v>
      </c>
      <c r="L362" s="19" t="str">
        <f>IF(K362="",C362,K362)</f>
        <v>had my number reactivated as I lost my phone and they paused the number.  just gave me a new phone as I ordered a new one. I can only receive and send texts, my phone internet is not working and I can’t make or receive calls.</v>
      </c>
      <c r="M362" s="11" t="s">
        <v>4913</v>
      </c>
      <c r="N362" s="20" t="s">
        <v>4914</v>
      </c>
      <c r="O362" s="18" t="str">
        <f t="shared" si="53"/>
        <v>PhoneServiceComplain</v>
      </c>
      <c r="P362" s="18" t="str">
        <f t="shared" ca="1" si="54"/>
        <v>TRAIN</v>
      </c>
      <c r="Q362" s="11" t="s">
        <v>1798</v>
      </c>
      <c r="R362" s="19" t="str">
        <f t="shared" si="55"/>
        <v>PhoneServiceComplain - TEST</v>
      </c>
      <c r="S362" s="10" t="s">
        <v>4598</v>
      </c>
    </row>
    <row r="363" spans="1:19" s="19" customFormat="1" ht="25" customHeight="1" x14ac:dyDescent="0.15">
      <c r="A363" s="19">
        <v>362</v>
      </c>
      <c r="B363" s="13" t="s">
        <v>415</v>
      </c>
      <c r="C363" s="13" t="s">
        <v>171</v>
      </c>
      <c r="D363" s="20" t="str">
        <f>IF(ISERR(FIND("):",C363,1)),C363,MID(C363,FIND("):",C363,1)+2,999))</f>
        <v>I would have called but last time I was on the phone for nearly an hour and we need the lines open for incoming calls. We had a similar problem last week which was resolved...but it happened again on Friday ....hopefully you can see what the issue was last time and fix it again. The account is for Allcool Holdings 2/81 Guthrie St Osborne Park XXX a/c # XXXX-XXXX-XXXX-XXXX the number that is not working is 0892428600...I cannot dial out on that line either - very frustrating. Please look into it for us. Ross Davis</v>
      </c>
      <c r="E363" s="13"/>
      <c r="F363" s="13"/>
      <c r="G363" s="11"/>
      <c r="H363" s="19" t="str">
        <f>IFERROR(IF(ISBLANK(G363),"",LEFT(G363, FIND(":",G363) - 1)),"")</f>
        <v/>
      </c>
      <c r="I363" s="19" t="str">
        <f>IFERROR(IF(ISBLANK(G363),"",RIGHT(G363, LEN(G363)-FIND(":",G363) )),"")</f>
        <v/>
      </c>
      <c r="K363" s="14" t="s">
        <v>823</v>
      </c>
      <c r="L363" s="19" t="str">
        <f>IF(K363="",C363,K363)</f>
        <v xml:space="preserve">the number that is not working is 0892428600...I cannot dial out on that line either - very frustrating. </v>
      </c>
      <c r="M363" s="11" t="s">
        <v>2738</v>
      </c>
      <c r="N363" s="20" t="s">
        <v>2795</v>
      </c>
      <c r="O363" s="18" t="str">
        <f t="shared" si="53"/>
        <v>PhoneServiceComplain</v>
      </c>
      <c r="P363" s="18" t="str">
        <f t="shared" ca="1" si="54"/>
        <v>TRAIN</v>
      </c>
      <c r="Q363" s="11" t="s">
        <v>1799</v>
      </c>
      <c r="R363" s="19" t="str">
        <f t="shared" si="55"/>
        <v>PhoneServiceComplain - TRAIN</v>
      </c>
      <c r="S363" s="10" t="s">
        <v>4598</v>
      </c>
    </row>
    <row r="364" spans="1:19" s="19" customFormat="1" ht="25" customHeight="1" x14ac:dyDescent="0.15">
      <c r="A364" s="19">
        <v>363</v>
      </c>
      <c r="B364" s="13" t="s">
        <v>415</v>
      </c>
      <c r="C364" s="13" t="s">
        <v>172</v>
      </c>
      <c r="D364" s="20" t="str">
        <f>IF(ISERR(FIND("):",C364,1)),C364,MID(C364,FIND("):",C364,1)+2,999))</f>
        <v>Hi, I think my local tower has dropped out. My phone and mobile broadband are now saying Emergency calls only.</v>
      </c>
      <c r="E364" s="14" t="s">
        <v>369</v>
      </c>
      <c r="F364" s="13"/>
      <c r="G364" s="10" t="s">
        <v>388</v>
      </c>
      <c r="H364" s="19" t="str">
        <f>IFERROR(IF(ISBLANK(G364),"",LEFT(G364, FIND(":",G364) - 1)),"")</f>
        <v>ProductType</v>
      </c>
      <c r="I364" s="19" t="str">
        <f>IFERROR(IF(ISBLANK(G364),"",RIGHT(G364, LEN(G364)-FIND(":",G364) )),"")</f>
        <v>Data</v>
      </c>
      <c r="K364" s="14" t="s">
        <v>824</v>
      </c>
      <c r="L364" s="19" t="str">
        <f>IF(K364="",C364,K364)</f>
        <v>My &lt;phone and mobile broadband&gt; are now saying Emergency calls only.</v>
      </c>
      <c r="M364" s="11" t="s">
        <v>1200</v>
      </c>
      <c r="N364" s="20" t="s">
        <v>1200</v>
      </c>
      <c r="O364" s="18" t="str">
        <f t="shared" si="53"/>
        <v>DataComplain</v>
      </c>
      <c r="P364" s="18" t="str">
        <f t="shared" ca="1" si="54"/>
        <v>TRAIN</v>
      </c>
      <c r="Q364" s="11" t="s">
        <v>1798</v>
      </c>
      <c r="R364" s="19" t="str">
        <f t="shared" si="55"/>
        <v>DataComplain - TEST</v>
      </c>
      <c r="S364" s="10" t="s">
        <v>4598</v>
      </c>
    </row>
    <row r="365" spans="1:19" s="19" customFormat="1" ht="25" customHeight="1" x14ac:dyDescent="0.15">
      <c r="A365" s="19">
        <v>364</v>
      </c>
      <c r="B365" s="10" t="s">
        <v>107</v>
      </c>
      <c r="C365" s="11" t="s">
        <v>2300</v>
      </c>
      <c r="E365" s="10" t="s">
        <v>945</v>
      </c>
      <c r="F365" s="11"/>
      <c r="G365" s="11"/>
      <c r="K365" s="11"/>
      <c r="M365" s="10" t="s">
        <v>3408</v>
      </c>
      <c r="N365" s="20" t="s">
        <v>3408</v>
      </c>
      <c r="O365" s="18" t="str">
        <f t="shared" si="53"/>
        <v>BalanceCheck</v>
      </c>
      <c r="P365" s="18" t="str">
        <f t="shared" ca="1" si="54"/>
        <v>TRAIN</v>
      </c>
      <c r="Q365" s="11" t="s">
        <v>1799</v>
      </c>
      <c r="R365" s="19" t="str">
        <f t="shared" si="55"/>
        <v>BalanceCheck - TRAIN</v>
      </c>
      <c r="S365" s="10" t="s">
        <v>4598</v>
      </c>
    </row>
    <row r="366" spans="1:19" s="19" customFormat="1" ht="25" customHeight="1" x14ac:dyDescent="0.15">
      <c r="A366" s="19">
        <v>365</v>
      </c>
      <c r="B366" s="13" t="s">
        <v>415</v>
      </c>
      <c r="C366" s="13" t="s">
        <v>173</v>
      </c>
      <c r="D366" s="20" t="str">
        <f>IF(ISERR(FIND("):",C366,1)),C366,MID(C366,FIND("):",C366,1)+2,999))</f>
        <v>i’m having problem to make calls</v>
      </c>
      <c r="E366" s="13"/>
      <c r="F366" s="13"/>
      <c r="G366" s="11"/>
      <c r="H366" s="19" t="str">
        <f>IFERROR(IF(ISBLANK(G366),"",LEFT(G366, FIND(":",G366) - 1)),"")</f>
        <v/>
      </c>
      <c r="I366" s="19" t="str">
        <f>IFERROR(IF(ISBLANK(G366),"",RIGHT(G366, LEN(G366)-FIND(":",G366) )),"")</f>
        <v/>
      </c>
      <c r="K366" s="13" t="s">
        <v>173</v>
      </c>
      <c r="L366" s="19" t="str">
        <f>IF(K366="",C366,K366)</f>
        <v>i’m having problem to make calls</v>
      </c>
      <c r="M366" s="11" t="s">
        <v>173</v>
      </c>
      <c r="N366" s="20" t="s">
        <v>2796</v>
      </c>
      <c r="O366" s="18" t="str">
        <f t="shared" si="53"/>
        <v>PhoneServiceComplain</v>
      </c>
      <c r="P366" s="18" t="str">
        <f t="shared" ca="1" si="54"/>
        <v>TRAIN</v>
      </c>
      <c r="Q366" s="11" t="s">
        <v>1799</v>
      </c>
      <c r="R366" s="19" t="str">
        <f t="shared" si="55"/>
        <v>PhoneServiceComplain - TRAIN</v>
      </c>
      <c r="S366" s="10" t="s">
        <v>4598</v>
      </c>
    </row>
    <row r="367" spans="1:19" s="19" customFormat="1" ht="25" customHeight="1" x14ac:dyDescent="0.15">
      <c r="A367" s="19">
        <v>366</v>
      </c>
      <c r="B367" s="31" t="s">
        <v>863</v>
      </c>
      <c r="C367" s="11" t="s">
        <v>1506</v>
      </c>
      <c r="E367" s="11" t="s">
        <v>911</v>
      </c>
      <c r="F367" s="11"/>
      <c r="G367" s="11"/>
      <c r="K367" s="11" t="s">
        <v>1506</v>
      </c>
      <c r="L367" s="19" t="str">
        <f xml:space="preserve"> IF(ISBLANK(K367),C367,K367)</f>
        <v>i need help to activate my autoroam on my mobile plan . currently i am in singapore</v>
      </c>
      <c r="M367" s="10" t="s">
        <v>3863</v>
      </c>
      <c r="N367" s="26" t="s">
        <v>3863</v>
      </c>
      <c r="O367" s="18" t="str">
        <f t="shared" si="53"/>
        <v>RoamingInformationRequest</v>
      </c>
      <c r="P367" s="18" t="str">
        <f t="shared" ca="1" si="54"/>
        <v>TEST</v>
      </c>
      <c r="Q367" s="11" t="s">
        <v>1799</v>
      </c>
      <c r="R367" s="19" t="str">
        <f t="shared" si="55"/>
        <v>RoamingInformationRequest - TRAIN</v>
      </c>
      <c r="S367" s="11" t="s">
        <v>4598</v>
      </c>
    </row>
    <row r="368" spans="1:19" s="19" customFormat="1" ht="25" customHeight="1" x14ac:dyDescent="0.15">
      <c r="A368" s="19">
        <v>367</v>
      </c>
      <c r="B368" s="11" t="s">
        <v>123</v>
      </c>
      <c r="C368" s="11" t="s">
        <v>1507</v>
      </c>
      <c r="E368" s="14" t="s">
        <v>123</v>
      </c>
      <c r="F368" s="11"/>
      <c r="G368" s="11"/>
      <c r="K368" s="11" t="s">
        <v>1507</v>
      </c>
      <c r="L368" s="19" t="str">
        <f xml:space="preserve"> IF(ISBLANK(K368),C368,K368)</f>
        <v>can u pls check let me when my contract expire</v>
      </c>
      <c r="M368" s="11" t="s">
        <v>1507</v>
      </c>
      <c r="N368" s="20" t="s">
        <v>1507</v>
      </c>
      <c r="O368" s="18" t="str">
        <f t="shared" si="53"/>
        <v>ContractExpiryRequest</v>
      </c>
      <c r="P368" s="18" t="str">
        <f t="shared" ca="1" si="54"/>
        <v>TRAIN</v>
      </c>
      <c r="Q368" s="11" t="s">
        <v>1798</v>
      </c>
      <c r="R368" s="19" t="str">
        <f t="shared" si="55"/>
        <v>ContractExpiryRequest - TEST</v>
      </c>
      <c r="S368" s="11" t="s">
        <v>4598</v>
      </c>
    </row>
    <row r="369" spans="1:19" s="19" customFormat="1" ht="25" customHeight="1" x14ac:dyDescent="0.15">
      <c r="A369" s="19">
        <v>368</v>
      </c>
      <c r="B369" s="13" t="s">
        <v>415</v>
      </c>
      <c r="C369" s="13" t="s">
        <v>174</v>
      </c>
      <c r="D369" s="20" t="str">
        <f>IF(ISERR(FIND("):",C369,1)),C369,MID(C369,FIND("):",C369,1)+2,999))</f>
        <v>I dont have network service on my phone i cant call local call n txt here australia</v>
      </c>
      <c r="E369" s="13"/>
      <c r="F369" s="13"/>
      <c r="G369" s="11"/>
      <c r="H369" s="19" t="str">
        <f>IFERROR(IF(ISBLANK(G369),"",LEFT(G369, FIND(":",G369) - 1)),"")</f>
        <v/>
      </c>
      <c r="I369" s="19" t="str">
        <f>IFERROR(IF(ISBLANK(G369),"",RIGHT(G369, LEN(G369)-FIND(":",G369) )),"")</f>
        <v/>
      </c>
      <c r="K369" s="13" t="s">
        <v>174</v>
      </c>
      <c r="L369" s="19" t="str">
        <f>IF(K369="",C369,K369)</f>
        <v>I dont have network service on my phone i cant call local call n txt here australia</v>
      </c>
      <c r="M369" s="11" t="s">
        <v>174</v>
      </c>
      <c r="N369" s="20" t="s">
        <v>174</v>
      </c>
      <c r="O369" s="18" t="str">
        <f t="shared" si="53"/>
        <v>PhoneServiceComplain</v>
      </c>
      <c r="P369" s="18" t="str">
        <f t="shared" ca="1" si="54"/>
        <v>TRAIN</v>
      </c>
      <c r="Q369" s="11" t="s">
        <v>1799</v>
      </c>
      <c r="R369" s="19" t="str">
        <f t="shared" si="55"/>
        <v>PhoneServiceComplain - TRAIN</v>
      </c>
      <c r="S369" s="10" t="s">
        <v>4598</v>
      </c>
    </row>
    <row r="370" spans="1:19" s="19" customFormat="1" ht="25" customHeight="1" x14ac:dyDescent="0.15">
      <c r="A370" s="19">
        <v>369</v>
      </c>
      <c r="B370" s="31" t="s">
        <v>347</v>
      </c>
      <c r="C370" s="11" t="s">
        <v>1508</v>
      </c>
      <c r="E370" s="11"/>
      <c r="F370" s="11"/>
      <c r="G370" s="11"/>
      <c r="K370" s="11" t="s">
        <v>1508</v>
      </c>
      <c r="L370" s="19" t="str">
        <f xml:space="preserve"> IF(ISBLANK(K370),C370,K370)</f>
        <v>i want to port my old numbers onto these sim cards please.</v>
      </c>
      <c r="M370" s="11" t="s">
        <v>1508</v>
      </c>
      <c r="N370" s="20" t="s">
        <v>1508</v>
      </c>
      <c r="O370" s="18" t="str">
        <f t="shared" si="53"/>
        <v>PhonePortRequest</v>
      </c>
      <c r="P370" s="18" t="str">
        <f t="shared" ca="1" si="54"/>
        <v>TEST</v>
      </c>
      <c r="Q370" s="11" t="s">
        <v>1799</v>
      </c>
      <c r="R370" s="19" t="str">
        <f t="shared" si="55"/>
        <v>PhonePortRequest - TRAIN</v>
      </c>
      <c r="S370" s="11" t="s">
        <v>4598</v>
      </c>
    </row>
    <row r="371" spans="1:19" s="19" customFormat="1" ht="25" customHeight="1" x14ac:dyDescent="0.15">
      <c r="A371" s="19">
        <v>370</v>
      </c>
      <c r="B371" s="13" t="s">
        <v>415</v>
      </c>
      <c r="C371" s="13" t="s">
        <v>175</v>
      </c>
      <c r="D371" s="20" t="str">
        <f>IF(ISERR(FIND("):",C371,1)),C371,MID(C371,FIND("):",C371,1)+2,999))</f>
        <v>Why has my phone service been disconnected????</v>
      </c>
      <c r="E371" s="13"/>
      <c r="F371" s="13"/>
      <c r="G371" s="11"/>
      <c r="H371" s="19" t="str">
        <f>IFERROR(IF(ISBLANK(G371),"",LEFT(G371, FIND(":",G371) - 1)),"")</f>
        <v/>
      </c>
      <c r="I371" s="19" t="str">
        <f>IFERROR(IF(ISBLANK(G371),"",RIGHT(G371, LEN(G371)-FIND(":",G371) )),"")</f>
        <v/>
      </c>
      <c r="K371" s="13" t="s">
        <v>175</v>
      </c>
      <c r="L371" s="19" t="str">
        <f>IF(K371="",C371,K371)</f>
        <v>Why has my phone service been disconnected????</v>
      </c>
      <c r="M371" s="11" t="s">
        <v>175</v>
      </c>
      <c r="N371" s="20" t="s">
        <v>175</v>
      </c>
      <c r="O371" s="18" t="str">
        <f t="shared" si="53"/>
        <v>PhoneServiceComplain</v>
      </c>
      <c r="P371" s="18" t="str">
        <f t="shared" ca="1" si="54"/>
        <v>TRAIN</v>
      </c>
      <c r="Q371" s="11" t="s">
        <v>1798</v>
      </c>
      <c r="R371" s="19" t="str">
        <f t="shared" si="55"/>
        <v>PhoneServiceComplain - TEST</v>
      </c>
      <c r="S371" s="10" t="s">
        <v>4598</v>
      </c>
    </row>
    <row r="372" spans="1:19" s="19" customFormat="1" ht="25" customHeight="1" x14ac:dyDescent="0.15">
      <c r="A372" s="19">
        <v>371</v>
      </c>
      <c r="B372" s="13" t="s">
        <v>176</v>
      </c>
      <c r="C372" s="13" t="s">
        <v>177</v>
      </c>
      <c r="D372" s="20" t="str">
        <f>IF(ISERR(FIND("):",C372,1)),C372,MID(C372,FIND("):",C372,1)+2,999))</f>
        <v>Hi Karen. I just wanna ask about the status of my account.</v>
      </c>
      <c r="E372" s="13" t="s">
        <v>49</v>
      </c>
      <c r="F372" s="13"/>
      <c r="G372" s="11"/>
      <c r="H372" s="19" t="str">
        <f>IFERROR(IF(ISBLANK(G372),"",LEFT(G372, FIND(":",G372) - 1)),"")</f>
        <v/>
      </c>
      <c r="I372" s="19" t="str">
        <f>IFERROR(IF(ISBLANK(G372),"",RIGHT(G372, LEN(G372)-FIND(":",G372) )),"")</f>
        <v/>
      </c>
      <c r="K372" s="14" t="s">
        <v>826</v>
      </c>
      <c r="L372" s="19" t="str">
        <f>IF(K372="",C372,K372)</f>
        <v>I just wanna ask about the status of my account.</v>
      </c>
      <c r="M372" s="11" t="s">
        <v>826</v>
      </c>
      <c r="N372" s="20" t="s">
        <v>826</v>
      </c>
      <c r="O372" s="18" t="str">
        <f t="shared" si="53"/>
        <v>ContractDetailsRequest</v>
      </c>
      <c r="P372" s="18" t="str">
        <f t="shared" ca="1" si="54"/>
        <v>TRAIN</v>
      </c>
      <c r="Q372" s="11" t="s">
        <v>1799</v>
      </c>
      <c r="R372" s="19" t="str">
        <f t="shared" si="55"/>
        <v>ContractDetailsRequest - TRAIN</v>
      </c>
      <c r="S372" s="10" t="s">
        <v>4598</v>
      </c>
    </row>
    <row r="373" spans="1:19" s="19" customFormat="1" ht="25" customHeight="1" x14ac:dyDescent="0.15">
      <c r="A373" s="19">
        <v>372</v>
      </c>
      <c r="B373" s="11" t="s">
        <v>1161</v>
      </c>
      <c r="C373" s="11" t="s">
        <v>1510</v>
      </c>
      <c r="E373" s="11"/>
      <c r="F373" s="11"/>
      <c r="G373" s="11"/>
      <c r="K373" s="11" t="s">
        <v>1573</v>
      </c>
      <c r="L373" s="19" t="str">
        <f xml:space="preserve"> IF(ISBLANK(K373),C373,K373)</f>
        <v>my nbn is not working again for the second day</v>
      </c>
      <c r="M373" s="11" t="s">
        <v>1573</v>
      </c>
      <c r="N373" s="28" t="s">
        <v>1573</v>
      </c>
      <c r="O373" s="18" t="str">
        <f t="shared" si="53"/>
        <v>InternetAccess</v>
      </c>
      <c r="P373" s="18" t="str">
        <f t="shared" ca="1" si="54"/>
        <v>TEST</v>
      </c>
      <c r="Q373" s="11" t="s">
        <v>1799</v>
      </c>
      <c r="R373" s="19" t="str">
        <f t="shared" si="55"/>
        <v>InternetAccess - TRAIN</v>
      </c>
      <c r="S373" s="11" t="s">
        <v>4598</v>
      </c>
    </row>
    <row r="374" spans="1:19" s="19" customFormat="1" ht="25" customHeight="1" x14ac:dyDescent="0.15">
      <c r="A374" s="19">
        <v>373</v>
      </c>
      <c r="B374" s="31" t="s">
        <v>4842</v>
      </c>
      <c r="C374" s="11" t="s">
        <v>1511</v>
      </c>
      <c r="E374" s="11"/>
      <c r="F374" s="11"/>
      <c r="G374" s="11"/>
      <c r="K374" s="11" t="s">
        <v>1574</v>
      </c>
      <c r="L374" s="19" t="str">
        <f xml:space="preserve"> IF(ISBLANK(K374),C374,K374)</f>
        <v>my plan ended on the 29th of november and im wanting to change to a sim only plan</v>
      </c>
      <c r="M374" s="10" t="s">
        <v>3436</v>
      </c>
      <c r="N374" s="26" t="s">
        <v>3436</v>
      </c>
      <c r="O374" s="18" t="str">
        <f t="shared" si="53"/>
        <v>PlanChange</v>
      </c>
      <c r="P374" s="18" t="str">
        <f t="shared" ca="1" si="54"/>
        <v>TRAIN</v>
      </c>
      <c r="Q374" s="11" t="s">
        <v>1799</v>
      </c>
      <c r="R374" s="19" t="str">
        <f t="shared" si="55"/>
        <v>PlanChange - TRAIN</v>
      </c>
      <c r="S374" s="11" t="s">
        <v>4598</v>
      </c>
    </row>
    <row r="375" spans="1:19" s="19" customFormat="1" ht="25" customHeight="1" x14ac:dyDescent="0.15">
      <c r="A375" s="19">
        <v>374</v>
      </c>
      <c r="B375" s="13" t="s">
        <v>176</v>
      </c>
      <c r="C375" s="13" t="s">
        <v>178</v>
      </c>
      <c r="D375" s="20" t="str">
        <f>IF(ISERR(FIND("):",C375,1)),C375,MID(C375,FIND("):",C375,1)+2,999))</f>
        <v>I noticed that my data cap has remained 30gb although it should have increased to 60gb</v>
      </c>
      <c r="E375" s="13" t="s">
        <v>369</v>
      </c>
      <c r="F375" s="13"/>
      <c r="G375" s="11"/>
      <c r="H375" s="19" t="str">
        <f>IFERROR(IF(ISBLANK(G375),"",LEFT(G375, FIND(":",G375) - 1)),"")</f>
        <v/>
      </c>
      <c r="I375" s="19" t="str">
        <f>IFERROR(IF(ISBLANK(G375),"",RIGHT(G375, LEN(G375)-FIND(":",G375) )),"")</f>
        <v/>
      </c>
      <c r="K375" s="13" t="s">
        <v>178</v>
      </c>
      <c r="L375" s="19" t="str">
        <f>IF(K375="",C375,K375)</f>
        <v>I noticed that my data cap has remained 30gb although it should have increased to 60gb</v>
      </c>
      <c r="M375" s="11" t="s">
        <v>2655</v>
      </c>
      <c r="N375" s="20" t="s">
        <v>2655</v>
      </c>
      <c r="O375" s="18" t="str">
        <f t="shared" si="53"/>
        <v>DataComplain</v>
      </c>
      <c r="P375" s="18" t="str">
        <f t="shared" ca="1" si="54"/>
        <v>TRAIN</v>
      </c>
      <c r="Q375" s="11" t="s">
        <v>1799</v>
      </c>
      <c r="R375" s="19" t="str">
        <f t="shared" si="55"/>
        <v>DataComplain - TRAIN</v>
      </c>
      <c r="S375" s="10" t="s">
        <v>4598</v>
      </c>
    </row>
    <row r="376" spans="1:19" s="19" customFormat="1" ht="25" customHeight="1" x14ac:dyDescent="0.15">
      <c r="A376" s="19">
        <v>375</v>
      </c>
      <c r="B376" s="11" t="s">
        <v>423</v>
      </c>
      <c r="C376" s="10" t="s">
        <v>4556</v>
      </c>
      <c r="E376" s="10" t="s">
        <v>2941</v>
      </c>
      <c r="F376" s="11"/>
      <c r="G376" s="11"/>
      <c r="K376" s="11" t="s">
        <v>1575</v>
      </c>
      <c r="L376" s="19" t="str">
        <f xml:space="preserve"> IF(ISBLANK(K376),C376,K376)</f>
        <v>i have set up direct debit as my payment method but there?s a notice saying my bill is overdue?</v>
      </c>
      <c r="M376" s="10" t="s">
        <v>4556</v>
      </c>
      <c r="N376" s="26" t="s">
        <v>4556</v>
      </c>
      <c r="O376" s="18" t="str">
        <f t="shared" si="53"/>
        <v>BillPaymentClarify</v>
      </c>
      <c r="P376" s="18" t="str">
        <f t="shared" ca="1" si="54"/>
        <v>TRAIN</v>
      </c>
      <c r="Q376" s="11" t="s">
        <v>1799</v>
      </c>
      <c r="R376" s="19" t="str">
        <f t="shared" si="55"/>
        <v>BillPaymentClarify - TRAIN</v>
      </c>
      <c r="S376" s="11" t="s">
        <v>4598</v>
      </c>
    </row>
    <row r="377" spans="1:19" s="19" customFormat="1" ht="25" customHeight="1" x14ac:dyDescent="0.15">
      <c r="A377" s="19">
        <v>376</v>
      </c>
      <c r="B377" s="13" t="s">
        <v>107</v>
      </c>
      <c r="C377" s="10" t="s">
        <v>2797</v>
      </c>
      <c r="D377" s="20" t="str">
        <f>IF(ISERR(FIND("):",C377,1)),C377,MID(C377,FIND("):",C377,1)+2,999))</f>
        <v>I can no longer see the bills for my cable account.</v>
      </c>
      <c r="E377" s="11"/>
      <c r="F377" s="11"/>
      <c r="G377" s="10" t="s">
        <v>371</v>
      </c>
      <c r="H377" s="19" t="str">
        <f>IFERROR(IF(ISBLANK(G377),"",LEFT(G377, FIND(":",G377) - 1)),"")</f>
        <v>ServiceType</v>
      </c>
      <c r="I377" s="19" t="str">
        <f>IFERROR(IF(ISBLANK(G377),"",RIGHT(G377, LEN(G377)-FIND(":",G377) )),"")</f>
        <v>Mobile</v>
      </c>
      <c r="K377" s="10" t="s">
        <v>1082</v>
      </c>
      <c r="L377" s="19" t="str">
        <f>IF(K377="",C377,K377)</f>
        <v xml:space="preserve">I had a &lt;mobile&gt; service added to my account and I can no longer see the bills for my cable account. </v>
      </c>
      <c r="M377" s="11" t="s">
        <v>2656</v>
      </c>
      <c r="N377" s="26" t="s">
        <v>2797</v>
      </c>
      <c r="O377" s="18" t="str">
        <f t="shared" si="53"/>
        <v>BillRequest</v>
      </c>
      <c r="P377" s="18" t="str">
        <f t="shared" ca="1" si="54"/>
        <v>TRAIN</v>
      </c>
      <c r="Q377" s="11" t="s">
        <v>1799</v>
      </c>
      <c r="R377" s="19" t="str">
        <f t="shared" si="55"/>
        <v>BillRequest - TRAIN</v>
      </c>
      <c r="S377" s="10" t="s">
        <v>4598</v>
      </c>
    </row>
    <row r="378" spans="1:19" s="19" customFormat="1" ht="25" customHeight="1" x14ac:dyDescent="0.15">
      <c r="A378" s="19">
        <v>377</v>
      </c>
      <c r="B378" s="11" t="s">
        <v>267</v>
      </c>
      <c r="C378" s="11" t="s">
        <v>1512</v>
      </c>
      <c r="E378" s="11"/>
      <c r="F378" s="11"/>
      <c r="G378" s="11"/>
      <c r="K378" s="11" t="s">
        <v>1576</v>
      </c>
      <c r="L378" s="19" t="str">
        <f xml:space="preserve"> IF(ISBLANK(K378),C378,K378)</f>
        <v>can you tell me how much data on my plan overseas in a zone 1 country</v>
      </c>
      <c r="M378" s="11" t="s">
        <v>1576</v>
      </c>
      <c r="N378" s="20" t="s">
        <v>1576</v>
      </c>
      <c r="O378" s="18" t="str">
        <f t="shared" si="53"/>
        <v>DataCheck</v>
      </c>
      <c r="P378" s="18" t="str">
        <f t="shared" ca="1" si="54"/>
        <v>TEST</v>
      </c>
      <c r="Q378" s="11" t="s">
        <v>1799</v>
      </c>
      <c r="R378" s="19" t="str">
        <f t="shared" si="55"/>
        <v>DataCheck - TRAIN</v>
      </c>
      <c r="S378" s="11" t="s">
        <v>4598</v>
      </c>
    </row>
    <row r="379" spans="1:19" s="19" customFormat="1" ht="25" customHeight="1" x14ac:dyDescent="0.15">
      <c r="A379" s="19">
        <v>378</v>
      </c>
      <c r="B379" s="13" t="s">
        <v>20</v>
      </c>
      <c r="C379" s="13" t="s">
        <v>4915</v>
      </c>
      <c r="D379" s="20" t="str">
        <f>IF(ISERR(FIND("):",C379,1)),C379,MID(C379,FIND("):",C379,1)+2,999))</f>
        <v>On ~16 September XXX I activated the "Mobile TV Streaming" offer from the  app, which advertised itself to me as $0 per month. You have now charged me $5 per month for it, for two different months. I would like those charges refunded, and the price corrected to what you offered. If I check the app now, today, the Mobile TV streaming page still showing that it\'s $0.</v>
      </c>
      <c r="E379" s="14"/>
      <c r="F379" s="13"/>
      <c r="G379" s="11"/>
      <c r="H379" s="19" t="str">
        <f>IFERROR(IF(ISBLANK(G379),"",LEFT(G379, FIND(":",G379) - 1)),"")</f>
        <v/>
      </c>
      <c r="I379" s="19" t="str">
        <f>IFERROR(IF(ISBLANK(G379),"",RIGHT(G379, LEN(G379)-FIND(":",G379) )),"")</f>
        <v/>
      </c>
      <c r="K379" s="13" t="s">
        <v>4915</v>
      </c>
      <c r="L379" s="19" t="str">
        <f>IF(K379="",C379,K379)</f>
        <v>On ~16 September XXX I activated the "Mobile TV Streaming" offer from the  app, which advertised itself to me as $0 per month. You have now charged me $5 per month for it, for two different months. I would like those charges refunded, and the price corrected to what you offered. If I check the app now, today, the Mobile TV streaming page still showing that it\'s $0.</v>
      </c>
      <c r="M379" s="10" t="s">
        <v>4101</v>
      </c>
      <c r="N379" s="26" t="s">
        <v>4101</v>
      </c>
      <c r="O379" s="18" t="str">
        <f t="shared" si="53"/>
        <v>BillComplain</v>
      </c>
      <c r="P379" s="18" t="str">
        <f t="shared" ca="1" si="54"/>
        <v>TEST</v>
      </c>
      <c r="Q379" s="11" t="s">
        <v>1799</v>
      </c>
      <c r="R379" s="19" t="str">
        <f t="shared" si="55"/>
        <v>BillComplain - TRAIN</v>
      </c>
      <c r="S379" s="10" t="s">
        <v>4598</v>
      </c>
    </row>
    <row r="380" spans="1:19" s="19" customFormat="1" ht="25" customHeight="1" x14ac:dyDescent="0.15">
      <c r="A380" s="19">
        <v>379</v>
      </c>
      <c r="B380" s="11" t="s">
        <v>234</v>
      </c>
      <c r="C380" s="11" t="s">
        <v>4916</v>
      </c>
      <c r="E380" s="11"/>
      <c r="F380" s="11"/>
      <c r="G380" s="11"/>
      <c r="K380" s="11" t="s">
        <v>4917</v>
      </c>
      <c r="L380" s="19" t="str">
        <f xml:space="preserve"> IF(ISBLANK(K380),C380,K380)</f>
        <v>my contract should be up on my plan now and i want to switch providers. just wanted to find out what i need to do to cancel my contract with ?</v>
      </c>
      <c r="M380" s="11" t="s">
        <v>4917</v>
      </c>
      <c r="N380" s="20" t="s">
        <v>4917</v>
      </c>
      <c r="O380" s="18" t="str">
        <f t="shared" si="53"/>
        <v>ContractCancel</v>
      </c>
      <c r="P380" s="18" t="str">
        <f t="shared" ca="1" si="54"/>
        <v>TRAIN</v>
      </c>
      <c r="Q380" s="11" t="s">
        <v>1799</v>
      </c>
      <c r="R380" s="19" t="str">
        <f t="shared" si="55"/>
        <v>ContractCancel - TRAIN</v>
      </c>
      <c r="S380" s="11" t="s">
        <v>4598</v>
      </c>
    </row>
    <row r="381" spans="1:19" s="19" customFormat="1" ht="25" customHeight="1" x14ac:dyDescent="0.15">
      <c r="A381" s="19">
        <v>380</v>
      </c>
      <c r="B381" s="11" t="s">
        <v>234</v>
      </c>
      <c r="C381" s="11" t="s">
        <v>1513</v>
      </c>
      <c r="E381" s="11"/>
      <c r="F381" s="11"/>
      <c r="G381" s="11"/>
      <c r="K381" s="11" t="s">
        <v>1513</v>
      </c>
      <c r="L381" s="19" t="str">
        <f xml:space="preserve"> IF(ISBLANK(K381),C381,K381)</f>
        <v>i would like to cancel the new post paid account</v>
      </c>
      <c r="M381" s="11" t="s">
        <v>1513</v>
      </c>
      <c r="N381" s="20" t="s">
        <v>1513</v>
      </c>
      <c r="O381" s="18" t="str">
        <f t="shared" si="53"/>
        <v>ContractCancel</v>
      </c>
      <c r="P381" s="18" t="str">
        <f t="shared" ca="1" si="54"/>
        <v>TRAIN</v>
      </c>
      <c r="Q381" s="11" t="s">
        <v>1799</v>
      </c>
      <c r="R381" s="19" t="str">
        <f t="shared" si="55"/>
        <v>ContractCancel - TRAIN</v>
      </c>
      <c r="S381" s="11" t="s">
        <v>4598</v>
      </c>
    </row>
    <row r="382" spans="1:19" s="19" customFormat="1" ht="25" customHeight="1" x14ac:dyDescent="0.15">
      <c r="A382" s="19">
        <v>381</v>
      </c>
      <c r="B382" s="11" t="s">
        <v>107</v>
      </c>
      <c r="C382" s="11" t="s">
        <v>2302</v>
      </c>
      <c r="E382" s="11"/>
      <c r="F382" s="11"/>
      <c r="G382" s="11"/>
      <c r="K382" s="11"/>
      <c r="M382" s="11" t="s">
        <v>3400</v>
      </c>
      <c r="N382" s="20" t="s">
        <v>3400</v>
      </c>
      <c r="O382" s="18" t="str">
        <f t="shared" si="53"/>
        <v>BillRequest</v>
      </c>
      <c r="P382" s="18" t="str">
        <f t="shared" ca="1" si="54"/>
        <v>TRAIN</v>
      </c>
      <c r="Q382" s="11" t="s">
        <v>1798</v>
      </c>
      <c r="R382" s="19" t="str">
        <f t="shared" si="55"/>
        <v>BillRequest - TEST</v>
      </c>
      <c r="S382" s="10" t="s">
        <v>4598</v>
      </c>
    </row>
    <row r="383" spans="1:19" s="19" customFormat="1" ht="25" customHeight="1" x14ac:dyDescent="0.15">
      <c r="A383" s="19">
        <v>382</v>
      </c>
      <c r="B383" s="14" t="s">
        <v>827</v>
      </c>
      <c r="C383" s="13" t="s">
        <v>181</v>
      </c>
      <c r="D383" s="20" t="str">
        <f>IF(ISERR(FIND("):",C383,1)),C383,MID(C383,FIND("):",C383,1)+2,999))</f>
        <v>Hi Pamera, what is the best plan for $30. With the most data and calls etc. Thanks</v>
      </c>
      <c r="E383" s="13"/>
      <c r="F383" s="13"/>
      <c r="G383" s="10" t="s">
        <v>371</v>
      </c>
      <c r="H383" s="19" t="str">
        <f>IFERROR(IF(ISBLANK(G383),"",LEFT(G383, FIND(":",G383) - 1)),"")</f>
        <v>ServiceType</v>
      </c>
      <c r="I383" s="19" t="str">
        <f>IFERROR(IF(ISBLANK(G383),"",RIGHT(G383, LEN(G383)-FIND(":",G383) )),"")</f>
        <v>Mobile</v>
      </c>
      <c r="K383" s="14" t="s">
        <v>828</v>
      </c>
      <c r="L383" s="19" t="str">
        <f>IF(K383="",C383,K383)</f>
        <v xml:space="preserve">what is the best plan for $30. With the most &lt;data and calls&gt; etc. </v>
      </c>
      <c r="M383" s="11" t="s">
        <v>1201</v>
      </c>
      <c r="N383" s="20" t="s">
        <v>2798</v>
      </c>
      <c r="O383" s="18" t="str">
        <f t="shared" si="53"/>
        <v>QuoteRequest</v>
      </c>
      <c r="P383" s="18" t="str">
        <f t="shared" ca="1" si="54"/>
        <v>TRAIN</v>
      </c>
      <c r="Q383" s="11" t="s">
        <v>1799</v>
      </c>
      <c r="R383" s="19" t="str">
        <f t="shared" si="55"/>
        <v>QuoteRequest - TRAIN</v>
      </c>
      <c r="S383" s="10" t="s">
        <v>4598</v>
      </c>
    </row>
    <row r="384" spans="1:19" s="19" customFormat="1" ht="25" customHeight="1" x14ac:dyDescent="0.15">
      <c r="A384" s="19">
        <v>383</v>
      </c>
      <c r="B384" s="11" t="s">
        <v>340</v>
      </c>
      <c r="C384" s="11" t="s">
        <v>1514</v>
      </c>
      <c r="E384" s="11"/>
      <c r="F384" s="11"/>
      <c r="G384" s="11"/>
      <c r="K384" s="11" t="s">
        <v>1577</v>
      </c>
      <c r="L384" s="19" t="str">
        <f xml:space="preserve"> IF(ISBLANK(K384),C384,K384)</f>
        <v>i just bought i phone max and just put on the sim card. i couldn't upload all my existing apps, photos , mail etc</v>
      </c>
      <c r="M384" s="11" t="s">
        <v>1577</v>
      </c>
      <c r="N384" s="20" t="s">
        <v>1577</v>
      </c>
      <c r="O384" s="18" t="str">
        <f t="shared" si="53"/>
        <v>PhoneHandsetComplain</v>
      </c>
      <c r="P384" s="18" t="str">
        <f t="shared" ca="1" si="54"/>
        <v>TEST</v>
      </c>
      <c r="Q384" s="11" t="s">
        <v>1798</v>
      </c>
      <c r="R384" s="19" t="str">
        <f t="shared" si="55"/>
        <v>PhoneHandsetComplain - TEST</v>
      </c>
      <c r="S384" s="11" t="s">
        <v>4598</v>
      </c>
    </row>
    <row r="385" spans="1:19" s="19" customFormat="1" ht="25" customHeight="1" x14ac:dyDescent="0.15">
      <c r="A385" s="19">
        <v>384</v>
      </c>
      <c r="B385" s="14" t="s">
        <v>827</v>
      </c>
      <c r="C385" s="13" t="s">
        <v>182</v>
      </c>
      <c r="D385" s="20" t="str">
        <f>IF(ISERR(FIND("):",C385,1)),C385,MID(C385,FIND("):",C385,1)+2,999))</f>
        <v>Hi, I was just enquiring about your prepaid plan of 30gb for $36. Can you please confirm if this will still be going pas5 t</v>
      </c>
      <c r="E385" s="13"/>
      <c r="F385" s="13"/>
      <c r="G385" s="10" t="s">
        <v>1733</v>
      </c>
      <c r="H385" s="19" t="str">
        <f>IFERROR(IF(ISBLANK(G385),"",LEFT(G385, FIND(":",G385) - 1)),"")</f>
        <v>ServiceType</v>
      </c>
      <c r="I385" s="19" t="str">
        <f>IFERROR(IF(ISBLANK(G385),"",RIGHT(G385, LEN(G385)-FIND(":",G385) )),"")</f>
        <v>Prepaid</v>
      </c>
      <c r="K385" s="14" t="s">
        <v>829</v>
      </c>
      <c r="L385" s="19" t="str">
        <f>IF(K385="",C385,K385)</f>
        <v>I was just enquiring about your &lt;prepaid&gt; plan of 30gb for $36. Can you please confirm if this will still be going pas5 t</v>
      </c>
      <c r="M385" s="11" t="s">
        <v>3663</v>
      </c>
      <c r="N385" s="20" t="s">
        <v>3742</v>
      </c>
      <c r="O385" s="18" t="str">
        <f t="shared" si="53"/>
        <v>QuoteRequest</v>
      </c>
      <c r="P385" s="18" t="str">
        <f t="shared" ca="1" si="54"/>
        <v>TRAIN</v>
      </c>
      <c r="Q385" s="11" t="s">
        <v>1799</v>
      </c>
      <c r="R385" s="19" t="str">
        <f t="shared" si="55"/>
        <v>QuoteRequest - TRAIN</v>
      </c>
      <c r="S385" s="10" t="s">
        <v>4598</v>
      </c>
    </row>
    <row r="386" spans="1:19" s="19" customFormat="1" ht="25" customHeight="1" x14ac:dyDescent="0.15">
      <c r="A386" s="19">
        <v>385</v>
      </c>
      <c r="B386" s="11" t="s">
        <v>123</v>
      </c>
      <c r="C386" s="11" t="s">
        <v>1515</v>
      </c>
      <c r="E386" s="10" t="s">
        <v>81</v>
      </c>
      <c r="F386" s="11"/>
      <c r="G386" s="11"/>
      <c r="K386" s="11" t="s">
        <v>1578</v>
      </c>
      <c r="L386" s="19" t="str">
        <f xml:space="preserve"> IF(ISBLANK(K386),C386,K386)</f>
        <v>i was wondering when i can upgrade my phone plan please</v>
      </c>
      <c r="M386" s="10" t="s">
        <v>3972</v>
      </c>
      <c r="N386" s="26" t="s">
        <v>3972</v>
      </c>
      <c r="O386" s="18" t="str">
        <f t="shared" si="53"/>
        <v>ContractUpgrade</v>
      </c>
      <c r="P386" s="18" t="str">
        <f t="shared" ca="1" si="54"/>
        <v>TRAIN</v>
      </c>
      <c r="Q386" s="11" t="s">
        <v>1799</v>
      </c>
      <c r="R386" s="19" t="str">
        <f t="shared" si="55"/>
        <v>ContractUpgrade - TRAIN</v>
      </c>
      <c r="S386" s="11" t="s">
        <v>4598</v>
      </c>
    </row>
    <row r="387" spans="1:19" s="19" customFormat="1" ht="25" customHeight="1" x14ac:dyDescent="0.15">
      <c r="A387" s="19">
        <v>386</v>
      </c>
      <c r="B387" s="13" t="s">
        <v>180</v>
      </c>
      <c r="C387" s="13" t="s">
        <v>183</v>
      </c>
      <c r="D387" s="18" t="str">
        <f>IF(ISERR(FIND("):",C387,1)),C387,MID(C387,FIND("):",C387,1)+2,999))</f>
        <v>Hi, I was just trying to check if there was a better plan I could go on, but when I enter my mobile number it says that it can’t find my service</v>
      </c>
      <c r="E387" s="14" t="s">
        <v>827</v>
      </c>
      <c r="F387" s="13"/>
      <c r="G387" s="10" t="s">
        <v>371</v>
      </c>
      <c r="H387" s="19" t="str">
        <f>IFERROR(IF(ISBLANK(G387),"",LEFT(G387, FIND(":",G387) - 1)),"")</f>
        <v>ServiceType</v>
      </c>
      <c r="I387" s="19" t="str">
        <f>IFERROR(IF(ISBLANK(G387),"",RIGHT(G387, LEN(G387)-FIND(":",G387) )),"")</f>
        <v>Mobile</v>
      </c>
      <c r="K387" s="14" t="s">
        <v>830</v>
      </c>
      <c r="L387" s="18" t="str">
        <f>IF(K387="",C387,K387)</f>
        <v>I was just trying to check if there was a better plan I could go on, but when I enter my &lt;mobile&gt; number it says that it can’t find my service</v>
      </c>
      <c r="M387" s="11" t="s">
        <v>1202</v>
      </c>
      <c r="N387" s="20" t="s">
        <v>2799</v>
      </c>
      <c r="O387" s="18" t="str">
        <f t="shared" si="53"/>
        <v>QuoteRequest</v>
      </c>
      <c r="P387" s="18" t="str">
        <f t="shared" ca="1" si="54"/>
        <v>TEST</v>
      </c>
      <c r="Q387" s="11" t="s">
        <v>1799</v>
      </c>
      <c r="R387" s="19" t="str">
        <f t="shared" si="55"/>
        <v>QuoteRequest - TRAIN</v>
      </c>
      <c r="S387" s="10" t="s">
        <v>4598</v>
      </c>
    </row>
    <row r="388" spans="1:19" s="19" customFormat="1" ht="25" customHeight="1" x14ac:dyDescent="0.15">
      <c r="A388" s="19">
        <v>387</v>
      </c>
      <c r="B388" s="11" t="s">
        <v>180</v>
      </c>
      <c r="C388" s="11" t="s">
        <v>1516</v>
      </c>
      <c r="E388" s="10" t="s">
        <v>978</v>
      </c>
      <c r="F388" s="11"/>
      <c r="G388" s="11"/>
      <c r="K388" s="11" t="s">
        <v>1579</v>
      </c>
      <c r="L388" s="19" t="str">
        <f xml:space="preserve"> IF(ISBLANK(K388),C388,K388)</f>
        <v>i wanted to ask you what i can get for long time plan</v>
      </c>
      <c r="M388" s="11" t="s">
        <v>1579</v>
      </c>
      <c r="N388" s="20" t="s">
        <v>1579</v>
      </c>
      <c r="O388" s="18" t="str">
        <f t="shared" si="53"/>
        <v>SalesEnquire</v>
      </c>
      <c r="P388" s="18" t="str">
        <f t="shared" ca="1" si="54"/>
        <v>TEST</v>
      </c>
      <c r="Q388" s="11" t="s">
        <v>1798</v>
      </c>
      <c r="R388" s="19" t="str">
        <f t="shared" si="55"/>
        <v>SalesEnquire - TEST</v>
      </c>
      <c r="S388" s="11" t="s">
        <v>4598</v>
      </c>
    </row>
    <row r="389" spans="1:19" s="19" customFormat="1" ht="25" customHeight="1" x14ac:dyDescent="0.15">
      <c r="A389" s="19">
        <v>388</v>
      </c>
      <c r="B389" s="13" t="s">
        <v>180</v>
      </c>
      <c r="C389" s="13" t="s">
        <v>184</v>
      </c>
      <c r="D389" s="20" t="str">
        <f>IF(ISERR(FIND("):",C389,1)),C389,MID(C389,FIND("):",C389,1)+2,999))</f>
        <v>im currently with virgin mobile, i still have 12 months remaining on my contract and am wondering if i am eligible to switch over or if you have any offer as i am aware that last month you offered all virgin customers covering 6 months of their remaining contract</v>
      </c>
      <c r="E389" s="14" t="s">
        <v>4206</v>
      </c>
      <c r="F389" s="13"/>
      <c r="G389" s="10" t="s">
        <v>371</v>
      </c>
      <c r="H389" s="19" t="str">
        <f>IFERROR(IF(ISBLANK(G389),"",LEFT(G389, FIND(":",G389) - 1)),"")</f>
        <v>ServiceType</v>
      </c>
      <c r="I389" s="19" t="str">
        <f>IFERROR(IF(ISBLANK(G389),"",RIGHT(G389, LEN(G389)-FIND(":",G389) )),"")</f>
        <v>Mobile</v>
      </c>
      <c r="K389" s="14" t="s">
        <v>831</v>
      </c>
      <c r="L389" s="19" t="str">
        <f>IF(K389="",C389,K389)</f>
        <v>im currently with virgin &lt;mobile&gt;, i still have 12 months remaining on my contract and am wondering if i am eligible to switch over or if you have any offer as i am aware that last month you offered all virgin customers covering 6 months of their remaining contract</v>
      </c>
      <c r="M389" s="10" t="s">
        <v>4754</v>
      </c>
      <c r="N389" s="26" t="s">
        <v>4754</v>
      </c>
      <c r="O389" s="18" t="str">
        <f t="shared" si="53"/>
        <v>PlanOptions</v>
      </c>
      <c r="P389" s="18" t="str">
        <f t="shared" ca="1" si="54"/>
        <v>TRAIN</v>
      </c>
      <c r="Q389" s="11" t="s">
        <v>1799</v>
      </c>
      <c r="R389" s="19" t="str">
        <f t="shared" si="55"/>
        <v>PlanOptions - TRAIN</v>
      </c>
      <c r="S389" s="10" t="s">
        <v>4598</v>
      </c>
    </row>
    <row r="390" spans="1:19" s="19" customFormat="1" ht="25" customHeight="1" x14ac:dyDescent="0.15">
      <c r="A390" s="19">
        <v>389</v>
      </c>
      <c r="B390" s="31" t="s">
        <v>347</v>
      </c>
      <c r="C390" s="11" t="s">
        <v>1517</v>
      </c>
      <c r="E390" s="11"/>
      <c r="F390" s="11"/>
      <c r="G390" s="11"/>
      <c r="K390" s="11" t="s">
        <v>1517</v>
      </c>
      <c r="L390" s="19" t="str">
        <f xml:space="preserve"> IF(ISBLANK(K390),C390,K390)</f>
        <v>can i please change the phone numbers on my sim cards to my numbers from another provider</v>
      </c>
      <c r="M390" s="11" t="s">
        <v>3664</v>
      </c>
      <c r="N390" s="20" t="s">
        <v>3664</v>
      </c>
      <c r="O390" s="18" t="str">
        <f t="shared" si="53"/>
        <v>PhonePortRequest</v>
      </c>
      <c r="P390" s="18" t="str">
        <f t="shared" ca="1" si="54"/>
        <v>TEST</v>
      </c>
      <c r="Q390" s="11" t="s">
        <v>1799</v>
      </c>
      <c r="R390" s="19" t="str">
        <f t="shared" si="55"/>
        <v>PhonePortRequest - TRAIN</v>
      </c>
      <c r="S390" s="11" t="s">
        <v>4598</v>
      </c>
    </row>
    <row r="391" spans="1:19" s="19" customFormat="1" ht="25" customHeight="1" x14ac:dyDescent="0.15">
      <c r="A391" s="19">
        <v>390</v>
      </c>
      <c r="B391" s="13" t="s">
        <v>180</v>
      </c>
      <c r="C391" s="13" t="s">
        <v>4918</v>
      </c>
      <c r="D391" s="20" t="str">
        <f>IF(ISERR(FIND("):",C391,1)),C391,MID(C391,FIND("):",C391,1)+2,999))</f>
        <v xml:space="preserve">Hi I was wondering what deals we’re available to me because I’m switching from virgin to </v>
      </c>
      <c r="E391" s="14" t="s">
        <v>827</v>
      </c>
      <c r="F391" s="13"/>
      <c r="G391" s="11"/>
      <c r="H391" s="19" t="str">
        <f>IFERROR(IF(ISBLANK(G391),"",LEFT(G391, FIND(":",G391) - 1)),"")</f>
        <v/>
      </c>
      <c r="I391" s="19" t="str">
        <f>IFERROR(IF(ISBLANK(G391),"",RIGHT(G391, LEN(G391)-FIND(":",G391) )),"")</f>
        <v/>
      </c>
      <c r="K391" s="14" t="s">
        <v>4919</v>
      </c>
      <c r="L391" s="19" t="str">
        <f>IF(K391="",C391,K391)</f>
        <v xml:space="preserve">what deals we’re available to me because I’m switching from virgin to </v>
      </c>
      <c r="M391" s="11" t="s">
        <v>4919</v>
      </c>
      <c r="N391" s="20" t="s">
        <v>4920</v>
      </c>
      <c r="O391" s="18" t="str">
        <f t="shared" si="53"/>
        <v>QuoteRequest</v>
      </c>
      <c r="P391" s="18" t="str">
        <f t="shared" ca="1" si="54"/>
        <v>TEST</v>
      </c>
      <c r="Q391" s="11" t="s">
        <v>1798</v>
      </c>
      <c r="R391" s="19" t="str">
        <f t="shared" si="55"/>
        <v>QuoteRequest - TEST</v>
      </c>
      <c r="S391" s="10" t="s">
        <v>4598</v>
      </c>
    </row>
    <row r="392" spans="1:19" s="19" customFormat="1" ht="25" customHeight="1" x14ac:dyDescent="0.15">
      <c r="A392" s="19">
        <v>391</v>
      </c>
      <c r="B392" s="11" t="s">
        <v>107</v>
      </c>
      <c r="C392" s="11" t="s">
        <v>2453</v>
      </c>
      <c r="E392" s="11"/>
      <c r="F392" s="11"/>
      <c r="G392" s="11"/>
      <c r="K392" s="11"/>
      <c r="M392" s="10" t="s">
        <v>3411</v>
      </c>
      <c r="N392" s="20" t="s">
        <v>3411</v>
      </c>
      <c r="O392" s="18" t="str">
        <f t="shared" si="53"/>
        <v>BillRequest</v>
      </c>
      <c r="P392" s="18" t="str">
        <f t="shared" ca="1" si="54"/>
        <v>TRAIN</v>
      </c>
      <c r="Q392" s="11" t="s">
        <v>1799</v>
      </c>
      <c r="R392" s="19" t="str">
        <f t="shared" si="55"/>
        <v>BillRequest - TRAIN</v>
      </c>
      <c r="S392" s="10" t="s">
        <v>4598</v>
      </c>
    </row>
    <row r="393" spans="1:19" s="19" customFormat="1" ht="25" customHeight="1" x14ac:dyDescent="0.15">
      <c r="A393" s="19">
        <v>392</v>
      </c>
      <c r="B393" s="13" t="s">
        <v>180</v>
      </c>
      <c r="C393" s="13" t="s">
        <v>185</v>
      </c>
      <c r="D393" s="20" t="str">
        <f>IF(ISERR(FIND("):",C393,1)),C393,MID(C393,FIND("):",C393,1)+2,999))</f>
        <v>hello, I saw a sim only plan for $25 a few weeks ago. I cant see it now\\</v>
      </c>
      <c r="E393" s="14" t="s">
        <v>827</v>
      </c>
      <c r="F393" s="13"/>
      <c r="G393" s="10" t="s">
        <v>720</v>
      </c>
      <c r="H393" s="19" t="str">
        <f>IFERROR(IF(ISBLANK(G393),"",LEFT(G393, FIND(":",G393) - 1)),"")</f>
        <v>ProductType</v>
      </c>
      <c r="I393" s="19" t="str">
        <f>IFERROR(IF(ISBLANK(G393),"",RIGHT(G393, LEN(G393)-FIND(":",G393) )),"")</f>
        <v>Sim</v>
      </c>
      <c r="K393" s="14" t="s">
        <v>832</v>
      </c>
      <c r="L393" s="19" t="str">
        <f>IF(K393="",C393,K393)</f>
        <v>I saw a &lt;sim&gt; only plan for $25 a few weeks ago. I cant see it now</v>
      </c>
      <c r="M393" s="11" t="s">
        <v>1203</v>
      </c>
      <c r="N393" s="20" t="s">
        <v>2800</v>
      </c>
      <c r="O393" s="18" t="str">
        <f t="shared" si="53"/>
        <v>QuoteRequest</v>
      </c>
      <c r="P393" s="18" t="str">
        <f t="shared" ca="1" si="54"/>
        <v>TRAIN</v>
      </c>
      <c r="Q393" s="11" t="s">
        <v>1799</v>
      </c>
      <c r="R393" s="19" t="str">
        <f t="shared" si="55"/>
        <v>QuoteRequest - TRAIN</v>
      </c>
      <c r="S393" s="10" t="s">
        <v>4598</v>
      </c>
    </row>
    <row r="394" spans="1:19" s="19" customFormat="1" ht="25" customHeight="1" x14ac:dyDescent="0.15">
      <c r="A394" s="19">
        <v>393</v>
      </c>
      <c r="B394" s="11" t="s">
        <v>20</v>
      </c>
      <c r="C394" s="11" t="s">
        <v>4174</v>
      </c>
      <c r="E394" s="10" t="s">
        <v>306</v>
      </c>
      <c r="F394" s="11"/>
      <c r="G394" s="11"/>
      <c r="K394" s="10" t="s">
        <v>4174</v>
      </c>
      <c r="L394" s="19" t="str">
        <f xml:space="preserve"> IF(ISBLANK(K394),C394,K394)</f>
        <v>stop sending me paper bills</v>
      </c>
      <c r="M394" s="11" t="s">
        <v>4174</v>
      </c>
      <c r="N394" s="20" t="s">
        <v>4174</v>
      </c>
      <c r="O394" s="18" t="str">
        <f t="shared" si="53"/>
        <v>BillCommunicationSwitch</v>
      </c>
      <c r="P394" s="18" t="str">
        <f t="shared" ca="1" si="54"/>
        <v>TRAIN</v>
      </c>
      <c r="Q394" s="11" t="s">
        <v>1799</v>
      </c>
      <c r="R394" s="19" t="str">
        <f t="shared" si="55"/>
        <v>BillCommunicationSwitch - TRAIN</v>
      </c>
      <c r="S394" s="11" t="s">
        <v>4598</v>
      </c>
    </row>
    <row r="395" spans="1:19" s="19" customFormat="1" ht="25" customHeight="1" x14ac:dyDescent="0.15">
      <c r="A395" s="19">
        <v>394</v>
      </c>
      <c r="B395" s="13" t="s">
        <v>180</v>
      </c>
      <c r="C395" s="14" t="s">
        <v>833</v>
      </c>
      <c r="D395" s="20" t="str">
        <f>IF(ISERR(FIND("):",C395,1)),C395,MID(C395,FIND("):",C395,1)+2,999))</f>
        <v xml:space="preserve">what deal you could offer me on the new iPhone XS. </v>
      </c>
      <c r="E395" s="14" t="s">
        <v>827</v>
      </c>
      <c r="F395" s="13"/>
      <c r="G395" s="10" t="s">
        <v>381</v>
      </c>
      <c r="H395" s="19" t="str">
        <f>IFERROR(IF(ISBLANK(G395),"",LEFT(G395, FIND(":",G395) - 1)),"")</f>
        <v>ProductType</v>
      </c>
      <c r="I395" s="19" t="str">
        <f>IFERROR(IF(ISBLANK(G395),"",RIGHT(G395, LEN(G395)-FIND(":",G395) )),"")</f>
        <v>iPhone</v>
      </c>
      <c r="K395" s="14" t="s">
        <v>834</v>
      </c>
      <c r="L395" s="19" t="str">
        <f>IF(K395="",C395,K395)</f>
        <v>Just wondering what other plan options there are for my account? And also what deal you could offer me on the new &lt;iPhone XS&gt;. Thanks.</v>
      </c>
      <c r="M395" s="11" t="s">
        <v>2740</v>
      </c>
      <c r="N395" s="20" t="s">
        <v>2740</v>
      </c>
      <c r="O395" s="18" t="str">
        <f t="shared" si="53"/>
        <v>QuoteRequest</v>
      </c>
      <c r="P395" s="18" t="str">
        <f t="shared" ca="1" si="54"/>
        <v>TRAIN</v>
      </c>
      <c r="Q395" s="11" t="s">
        <v>1798</v>
      </c>
      <c r="R395" s="19" t="str">
        <f t="shared" si="55"/>
        <v>QuoteRequest - TEST</v>
      </c>
      <c r="S395" s="10" t="s">
        <v>4598</v>
      </c>
    </row>
    <row r="396" spans="1:19" s="19" customFormat="1" ht="25" customHeight="1" x14ac:dyDescent="0.15">
      <c r="A396" s="19">
        <v>395</v>
      </c>
      <c r="B396" s="31" t="s">
        <v>863</v>
      </c>
      <c r="C396" s="11" t="s">
        <v>1519</v>
      </c>
      <c r="E396" s="11" t="s">
        <v>911</v>
      </c>
      <c r="F396" s="11"/>
      <c r="G396" s="11"/>
      <c r="K396" s="11" t="s">
        <v>1580</v>
      </c>
      <c r="L396" s="19" t="str">
        <f xml:space="preserve"> IF(ISBLANK(K396),C396,K396)</f>
        <v>two things please. id like to purchase a travel pack and set up direct debit. thanks rita</v>
      </c>
      <c r="M396" s="11" t="s">
        <v>3392</v>
      </c>
      <c r="N396" s="20" t="s">
        <v>3392</v>
      </c>
      <c r="O396" s="18" t="str">
        <f t="shared" si="53"/>
        <v>RoamingInformationRequest</v>
      </c>
      <c r="P396" s="18" t="str">
        <f t="shared" ca="1" si="54"/>
        <v>TRAIN</v>
      </c>
      <c r="Q396" s="11" t="s">
        <v>1799</v>
      </c>
      <c r="R396" s="19" t="str">
        <f t="shared" si="55"/>
        <v>RoamingInformationRequest - TRAIN</v>
      </c>
      <c r="S396" s="11" t="s">
        <v>4598</v>
      </c>
    </row>
    <row r="397" spans="1:19" s="19" customFormat="1" ht="25" customHeight="1" x14ac:dyDescent="0.15">
      <c r="A397" s="19">
        <v>396</v>
      </c>
      <c r="B397" s="31" t="s">
        <v>863</v>
      </c>
      <c r="C397" s="11" t="s">
        <v>1520</v>
      </c>
      <c r="E397" s="10" t="s">
        <v>3478</v>
      </c>
      <c r="F397" s="11"/>
      <c r="G397" s="11"/>
      <c r="K397" s="11" t="s">
        <v>1520</v>
      </c>
      <c r="L397" s="19" t="str">
        <f xml:space="preserve"> IF(ISBLANK(K397),C397,K397)</f>
        <v>i just wanted to know how much extra if i was to add international call and text package to my plan</v>
      </c>
      <c r="M397" s="10" t="s">
        <v>3864</v>
      </c>
      <c r="N397" s="26" t="s">
        <v>3864</v>
      </c>
      <c r="O397" s="18" t="str">
        <f t="shared" si="53"/>
        <v>ContractInternationalDetails</v>
      </c>
      <c r="P397" s="18" t="str">
        <f t="shared" ca="1" si="54"/>
        <v>TRAIN</v>
      </c>
      <c r="Q397" s="11" t="s">
        <v>1799</v>
      </c>
      <c r="R397" s="19" t="str">
        <f t="shared" si="55"/>
        <v>ContractInternationalDetails - TRAIN</v>
      </c>
      <c r="S397" s="11" t="s">
        <v>4598</v>
      </c>
    </row>
    <row r="398" spans="1:19" s="19" customFormat="1" ht="25" customHeight="1" x14ac:dyDescent="0.15">
      <c r="A398" s="19">
        <v>397</v>
      </c>
      <c r="B398" s="31" t="s">
        <v>234</v>
      </c>
      <c r="C398" s="11" t="s">
        <v>1521</v>
      </c>
      <c r="E398" s="11"/>
      <c r="F398" s="11"/>
      <c r="G398" s="11"/>
      <c r="K398" s="11" t="s">
        <v>1581</v>
      </c>
      <c r="L398" s="19" t="str">
        <f xml:space="preserve"> IF(ISBLANK(K398),C398,K398)</f>
        <v>i'd like to cancel my mobile broadband service</v>
      </c>
      <c r="M398" s="11" t="s">
        <v>1581</v>
      </c>
      <c r="N398" s="20" t="s">
        <v>1581</v>
      </c>
      <c r="O398" s="18" t="str">
        <f t="shared" si="53"/>
        <v>ContractCancel</v>
      </c>
      <c r="P398" s="18" t="str">
        <f t="shared" ca="1" si="54"/>
        <v>TRAIN</v>
      </c>
      <c r="Q398" s="11" t="s">
        <v>1799</v>
      </c>
      <c r="R398" s="19" t="str">
        <f t="shared" si="55"/>
        <v>ContractCancel - TRAIN</v>
      </c>
      <c r="S398" s="11" t="s">
        <v>4598</v>
      </c>
    </row>
    <row r="399" spans="1:19" s="19" customFormat="1" ht="25" customHeight="1" x14ac:dyDescent="0.15">
      <c r="A399" s="19">
        <v>398</v>
      </c>
      <c r="B399" s="10" t="s">
        <v>1790</v>
      </c>
      <c r="C399" s="11" t="s">
        <v>1522</v>
      </c>
      <c r="E399" s="11"/>
      <c r="F399" s="11"/>
      <c r="G399" s="11"/>
      <c r="K399" s="11" t="s">
        <v>1582</v>
      </c>
      <c r="L399" s="19" t="str">
        <f xml:space="preserve"> IF(ISBLANK(K399),C399,K399)</f>
        <v>can l set up this account to be direct debited louis</v>
      </c>
      <c r="M399" s="10" t="s">
        <v>3345</v>
      </c>
      <c r="N399" s="26" t="s">
        <v>3345</v>
      </c>
      <c r="O399" s="18" t="str">
        <f t="shared" si="53"/>
        <v>DirectDebitChange</v>
      </c>
      <c r="P399" s="18" t="str">
        <f t="shared" ca="1" si="54"/>
        <v>TRAIN</v>
      </c>
      <c r="Q399" s="11" t="s">
        <v>1799</v>
      </c>
      <c r="R399" s="19" t="str">
        <f t="shared" si="55"/>
        <v>DirectDebitChange - TRAIN</v>
      </c>
      <c r="S399" s="11" t="s">
        <v>4598</v>
      </c>
    </row>
    <row r="400" spans="1:19" s="19" customFormat="1" ht="25" customHeight="1" x14ac:dyDescent="0.15">
      <c r="A400" s="19">
        <v>399</v>
      </c>
      <c r="B400" s="11" t="s">
        <v>20</v>
      </c>
      <c r="C400" s="10" t="s">
        <v>1419</v>
      </c>
      <c r="D400" s="21"/>
      <c r="E400" s="11"/>
      <c r="F400" s="11"/>
      <c r="G400" s="11"/>
      <c r="K400" s="10" t="s">
        <v>1423</v>
      </c>
      <c r="L400" s="19" t="str">
        <f xml:space="preserve"> IF(ISBLANK(K400),C400,K400)</f>
        <v>i just want to enquire about my most recent bill and why i was charged an extra $30 than usual</v>
      </c>
      <c r="M400" s="10" t="s">
        <v>4044</v>
      </c>
      <c r="N400" s="26" t="s">
        <v>4044</v>
      </c>
      <c r="O400" s="18" t="str">
        <f t="shared" si="53"/>
        <v>BillComplain</v>
      </c>
      <c r="P400" s="18" t="str">
        <f t="shared" ca="1" si="54"/>
        <v>TRAIN</v>
      </c>
      <c r="Q400" s="11" t="s">
        <v>1798</v>
      </c>
      <c r="R400" s="19" t="str">
        <f t="shared" si="55"/>
        <v>BillComplain - TEST</v>
      </c>
      <c r="S400" s="11" t="s">
        <v>4598</v>
      </c>
    </row>
    <row r="401" spans="1:19" s="19" customFormat="1" ht="25" customHeight="1" x14ac:dyDescent="0.15">
      <c r="A401" s="19">
        <v>400</v>
      </c>
      <c r="B401" s="11" t="s">
        <v>902</v>
      </c>
      <c r="C401" s="11" t="s">
        <v>2259</v>
      </c>
      <c r="E401" s="11"/>
      <c r="F401" s="11"/>
      <c r="G401" s="11"/>
      <c r="K401" s="11"/>
      <c r="M401" s="11" t="s">
        <v>2194</v>
      </c>
      <c r="N401" s="20" t="s">
        <v>2194</v>
      </c>
      <c r="O401" s="18" t="str">
        <f t="shared" si="53"/>
        <v>ServiceRestore</v>
      </c>
      <c r="P401" s="18" t="str">
        <f t="shared" ca="1" si="54"/>
        <v>TRAIN</v>
      </c>
      <c r="Q401" s="11" t="s">
        <v>1799</v>
      </c>
      <c r="R401" s="19" t="str">
        <f t="shared" si="55"/>
        <v>ServiceRestore - TRAIN</v>
      </c>
      <c r="S401" s="10" t="s">
        <v>4598</v>
      </c>
    </row>
    <row r="402" spans="1:19" s="19" customFormat="1" ht="25" customHeight="1" x14ac:dyDescent="0.15">
      <c r="A402" s="19">
        <v>401</v>
      </c>
      <c r="B402" s="11" t="s">
        <v>368</v>
      </c>
      <c r="C402" s="11" t="s">
        <v>1525</v>
      </c>
      <c r="E402" s="11"/>
      <c r="F402" s="11"/>
      <c r="G402" s="11"/>
      <c r="K402" s="11" t="s">
        <v>1584</v>
      </c>
      <c r="L402" s="19" t="str">
        <f xml:space="preserve"> IF(ISBLANK(K402),C402,K402)</f>
        <v>i'm just wondering if i can change my phone plan into someone else's name?</v>
      </c>
      <c r="M402" s="10" t="s">
        <v>4809</v>
      </c>
      <c r="N402" s="26" t="s">
        <v>4809</v>
      </c>
      <c r="O402" s="18" t="str">
        <f t="shared" si="53"/>
        <v>AccountTransfer</v>
      </c>
      <c r="P402" s="18" t="str">
        <f t="shared" ca="1" si="54"/>
        <v>TRAIN</v>
      </c>
      <c r="Q402" s="11" t="s">
        <v>1799</v>
      </c>
      <c r="R402" s="19" t="str">
        <f t="shared" si="55"/>
        <v>AccountTransfer - TRAIN</v>
      </c>
      <c r="S402" s="11" t="s">
        <v>4598</v>
      </c>
    </row>
    <row r="403" spans="1:19" s="19" customFormat="1" ht="25" customHeight="1" x14ac:dyDescent="0.15">
      <c r="A403" s="19">
        <v>402</v>
      </c>
      <c r="B403" s="13" t="s">
        <v>1161</v>
      </c>
      <c r="C403" s="13" t="s">
        <v>161</v>
      </c>
      <c r="D403" s="20" t="str">
        <f>IF(ISERR(FIND("):",C403,1)),C403,MID(C403,FIND("):",C403,1)+2,999))</f>
        <v>Hi dray, I’m hoping you can help. Our internet isn’t working</v>
      </c>
      <c r="E403" s="13"/>
      <c r="F403" s="13"/>
      <c r="G403" s="11"/>
      <c r="H403" s="19" t="str">
        <f>IFERROR(IF(ISBLANK(G403),"",LEFT(G403, FIND(":",G403) - 1)),"")</f>
        <v/>
      </c>
      <c r="I403" s="19" t="str">
        <f>IFERROR(IF(ISBLANK(G403),"",RIGHT(G403, LEN(G403)-FIND(":",G403) )),"")</f>
        <v/>
      </c>
      <c r="K403" s="14" t="s">
        <v>825</v>
      </c>
      <c r="L403" s="19" t="str">
        <f>IF(K403="",C403,K403)</f>
        <v>Our internet isn’t working</v>
      </c>
      <c r="M403" s="11" t="s">
        <v>825</v>
      </c>
      <c r="N403" s="28" t="s">
        <v>2801</v>
      </c>
      <c r="O403" s="18" t="str">
        <f t="shared" si="53"/>
        <v>InternetAccess</v>
      </c>
      <c r="P403" s="18" t="str">
        <f t="shared" ca="1" si="54"/>
        <v>TRAIN</v>
      </c>
      <c r="Q403" s="11" t="s">
        <v>1799</v>
      </c>
      <c r="R403" s="19" t="str">
        <f t="shared" si="55"/>
        <v>InternetAccess - TRAIN</v>
      </c>
      <c r="S403" s="10" t="s">
        <v>4598</v>
      </c>
    </row>
    <row r="404" spans="1:19" s="19" customFormat="1" ht="25" customHeight="1" x14ac:dyDescent="0.15">
      <c r="A404" s="19">
        <v>403</v>
      </c>
      <c r="B404" s="11" t="s">
        <v>1161</v>
      </c>
      <c r="C404" s="11" t="s">
        <v>1526</v>
      </c>
      <c r="E404" s="11"/>
      <c r="F404" s="11"/>
      <c r="G404" s="11"/>
      <c r="K404" s="11" t="s">
        <v>1585</v>
      </c>
      <c r="L404" s="19" t="str">
        <f xml:space="preserve"> IF(ISBLANK(K404),C404,K404)</f>
        <v>im a new customer and i have recharged my new phone twice but still wont connect to internet. my new number is 0423766794 . im really not happy please help me fix this</v>
      </c>
      <c r="M404" s="10" t="s">
        <v>3327</v>
      </c>
      <c r="N404" s="26" t="s">
        <v>3327</v>
      </c>
      <c r="O404" s="18" t="str">
        <f t="shared" si="53"/>
        <v>InternetAccess</v>
      </c>
      <c r="P404" s="18" t="str">
        <f t="shared" ca="1" si="54"/>
        <v>TEST</v>
      </c>
      <c r="Q404" s="11" t="s">
        <v>1799</v>
      </c>
      <c r="R404" s="19" t="str">
        <f t="shared" si="55"/>
        <v>InternetAccess - TRAIN</v>
      </c>
      <c r="S404" s="11" t="s">
        <v>4598</v>
      </c>
    </row>
    <row r="405" spans="1:19" s="22" customFormat="1" ht="25" customHeight="1" x14ac:dyDescent="0.15">
      <c r="A405" s="19">
        <v>404</v>
      </c>
      <c r="B405" s="13" t="s">
        <v>391</v>
      </c>
      <c r="C405" s="13" t="s">
        <v>187</v>
      </c>
      <c r="D405" s="20" t="str">
        <f>IF(ISERR(FIND("):",C405,1)),C405,MID(C405,FIND("):",C405,1)+2,999))</f>
        <v>I have been sent a bill and the account number does not match up with my usual bills</v>
      </c>
      <c r="E405" s="14" t="s">
        <v>1243</v>
      </c>
      <c r="F405" s="13"/>
      <c r="G405" s="11"/>
      <c r="H405" s="19" t="str">
        <f>IFERROR(IF(ISBLANK(G405),"",LEFT(G405, FIND(":",G405) - 1)),"")</f>
        <v/>
      </c>
      <c r="I405" s="19" t="str">
        <f>IFERROR(IF(ISBLANK(G405),"",RIGHT(G405, LEN(G405)-FIND(":",G405) )),"")</f>
        <v/>
      </c>
      <c r="J405" s="19"/>
      <c r="K405" s="13" t="s">
        <v>187</v>
      </c>
      <c r="L405" s="19" t="str">
        <f>IF(K405="",C405,K405)</f>
        <v>I have been sent a bill and the account number does not match up with my usual bills</v>
      </c>
      <c r="M405" s="11" t="s">
        <v>187</v>
      </c>
      <c r="N405" s="28" t="s">
        <v>187</v>
      </c>
      <c r="O405" s="18" t="str">
        <f t="shared" si="53"/>
        <v>AccountNumberEnquire</v>
      </c>
      <c r="P405" s="18" t="str">
        <f t="shared" ca="1" si="54"/>
        <v>TRAIN</v>
      </c>
      <c r="Q405" s="11" t="s">
        <v>1799</v>
      </c>
      <c r="R405" s="19" t="str">
        <f t="shared" si="55"/>
        <v>AccountNumberEnquire - TRAIN</v>
      </c>
      <c r="S405" s="10" t="s">
        <v>4598</v>
      </c>
    </row>
    <row r="406" spans="1:19" s="19" customFormat="1" ht="25" customHeight="1" x14ac:dyDescent="0.15">
      <c r="A406" s="19">
        <v>405</v>
      </c>
      <c r="B406" s="31" t="s">
        <v>203</v>
      </c>
      <c r="C406" s="11" t="s">
        <v>1527</v>
      </c>
      <c r="E406" s="10" t="s">
        <v>2942</v>
      </c>
      <c r="F406" s="11"/>
      <c r="G406" s="11"/>
      <c r="K406" s="11" t="s">
        <v>1586</v>
      </c>
      <c r="L406" s="19" t="str">
        <f xml:space="preserve"> IF(ISBLANK(K406),C406,K406)</f>
        <v>ive asked a payment extension yo the 9th of dev and it was granted but now i receive text saying it was</v>
      </c>
      <c r="M406" s="10" t="s">
        <v>4632</v>
      </c>
      <c r="N406" s="26" t="s">
        <v>4632</v>
      </c>
      <c r="O406" s="18" t="str">
        <f t="shared" si="53"/>
        <v>PaymentExtendClarify</v>
      </c>
      <c r="P406" s="18" t="str">
        <f t="shared" ca="1" si="54"/>
        <v>TRAIN</v>
      </c>
      <c r="Q406" s="11" t="s">
        <v>1799</v>
      </c>
      <c r="R406" s="19" t="str">
        <f t="shared" si="55"/>
        <v>PaymentExtendClarify - TRAIN</v>
      </c>
      <c r="S406" s="11" t="s">
        <v>4598</v>
      </c>
    </row>
    <row r="407" spans="1:19" s="19" customFormat="1" ht="25" customHeight="1" x14ac:dyDescent="0.15">
      <c r="A407" s="19">
        <v>406</v>
      </c>
      <c r="B407" s="13" t="s">
        <v>391</v>
      </c>
      <c r="C407" s="13" t="s">
        <v>188</v>
      </c>
      <c r="D407" s="20" t="str">
        <f>IF(ISERR(FIND("):",C407,1)),C407,MID(C407,FIND("):",C407,1)+2,999))</f>
        <v>Hi there I recently updated my credit card details for automatic payments but it is showing a overdue bill</v>
      </c>
      <c r="E407" s="14" t="s">
        <v>2940</v>
      </c>
      <c r="F407" s="13"/>
      <c r="G407" s="10" t="s">
        <v>838</v>
      </c>
      <c r="H407" s="19" t="str">
        <f>IFERROR(IF(ISBLANK(G407),"",LEFT(G407, FIND(":",G407) - 1)),"")</f>
        <v>PayMethod</v>
      </c>
      <c r="I407" s="19" t="str">
        <f>IFERROR(IF(ISBLANK(G407),"",RIGHT(G407, LEN(G407)-FIND(":",G407) )),"")</f>
        <v>Credit Card</v>
      </c>
      <c r="K407" s="14" t="s">
        <v>837</v>
      </c>
      <c r="L407" s="19" t="str">
        <f>IF(K407="",C407,K407)</f>
        <v>I recently updated my &lt;credit card&gt; details for automatic payments but it is showing a overdue bill</v>
      </c>
      <c r="M407" s="11" t="s">
        <v>1204</v>
      </c>
      <c r="N407" s="20" t="s">
        <v>1204</v>
      </c>
      <c r="O407" s="18" t="str">
        <f t="shared" si="53"/>
        <v>DirectDebitComplain</v>
      </c>
      <c r="P407" s="18" t="str">
        <f t="shared" ca="1" si="54"/>
        <v>TRAIN</v>
      </c>
      <c r="Q407" s="11" t="s">
        <v>1799</v>
      </c>
      <c r="R407" s="19" t="str">
        <f t="shared" si="55"/>
        <v>DirectDebitComplain - TRAIN</v>
      </c>
      <c r="S407" s="10" t="s">
        <v>4598</v>
      </c>
    </row>
    <row r="408" spans="1:19" s="19" customFormat="1" ht="25" customHeight="1" x14ac:dyDescent="0.15">
      <c r="A408" s="19">
        <v>407</v>
      </c>
      <c r="B408" s="11" t="s">
        <v>1161</v>
      </c>
      <c r="C408" s="11" t="s">
        <v>1528</v>
      </c>
      <c r="E408" s="11"/>
      <c r="F408" s="11"/>
      <c r="G408" s="11"/>
      <c r="K408" s="11" t="s">
        <v>1528</v>
      </c>
      <c r="L408" s="19" t="str">
        <f xml:space="preserve"> IF(ISBLANK(K408),C408,K408)</f>
        <v>all the lights on the modem is on but the internet light is blinking</v>
      </c>
      <c r="M408" s="11" t="s">
        <v>1528</v>
      </c>
      <c r="N408" s="20" t="s">
        <v>1528</v>
      </c>
      <c r="O408" s="18" t="str">
        <f t="shared" si="53"/>
        <v>InternetAccess</v>
      </c>
      <c r="P408" s="18" t="str">
        <f t="shared" ca="1" si="54"/>
        <v>TRAIN</v>
      </c>
      <c r="Q408" s="11" t="s">
        <v>1798</v>
      </c>
      <c r="R408" s="19" t="str">
        <f t="shared" si="55"/>
        <v>InternetAccess - TEST</v>
      </c>
      <c r="S408" s="11" t="s">
        <v>4598</v>
      </c>
    </row>
    <row r="409" spans="1:19" s="19" customFormat="1" ht="25" customHeight="1" x14ac:dyDescent="0.15">
      <c r="A409" s="19">
        <v>408</v>
      </c>
      <c r="B409" s="13" t="s">
        <v>107</v>
      </c>
      <c r="C409" s="11" t="s">
        <v>628</v>
      </c>
      <c r="D409" s="20" t="str">
        <f>IF(ISERR(FIND("):",C409,1)),C409,MID(C409,FIND("):",C409,1)+2,999))</f>
        <v>Hi Loris, I can't download my bill.</v>
      </c>
      <c r="E409" s="11"/>
      <c r="F409" s="11"/>
      <c r="G409" s="11"/>
      <c r="H409" s="19" t="str">
        <f>IFERROR(IF(ISBLANK(G409),"",LEFT(G409, FIND(":",G409) - 1)),"")</f>
        <v/>
      </c>
      <c r="I409" s="19" t="str">
        <f>IFERROR(IF(ISBLANK(G409),"",RIGHT(G409, LEN(G409)-FIND(":",G409) )),"")</f>
        <v/>
      </c>
      <c r="K409" s="10" t="s">
        <v>1110</v>
      </c>
      <c r="L409" s="19" t="str">
        <f>IF(K409="",C409,K409)</f>
        <v>I can't download my bill.</v>
      </c>
      <c r="M409" s="11" t="s">
        <v>1110</v>
      </c>
      <c r="N409" s="20" t="s">
        <v>1110</v>
      </c>
      <c r="O409" s="18" t="str">
        <f t="shared" si="53"/>
        <v>BillRequest</v>
      </c>
      <c r="P409" s="18" t="str">
        <f t="shared" ca="1" si="54"/>
        <v>TRAIN</v>
      </c>
      <c r="Q409" s="11" t="s">
        <v>1799</v>
      </c>
      <c r="R409" s="19" t="str">
        <f t="shared" si="55"/>
        <v>BillRequest - TRAIN</v>
      </c>
      <c r="S409" s="10" t="s">
        <v>4598</v>
      </c>
    </row>
    <row r="410" spans="1:19" s="19" customFormat="1" ht="25" customHeight="1" x14ac:dyDescent="0.15">
      <c r="A410" s="19">
        <v>409</v>
      </c>
      <c r="B410" s="11" t="s">
        <v>255</v>
      </c>
      <c r="C410" s="11" t="s">
        <v>4921</v>
      </c>
      <c r="E410" s="11"/>
      <c r="F410" s="11"/>
      <c r="G410" s="11"/>
      <c r="K410" s="11" t="s">
        <v>4921</v>
      </c>
      <c r="L410" s="19" t="str">
        <f xml:space="preserve"> IF(ISBLANK(K410),C410,K410)</f>
        <v>i want to use my  number on a new microsim card on a new iphone</v>
      </c>
      <c r="M410" s="10" t="s">
        <v>4622</v>
      </c>
      <c r="N410" s="26" t="s">
        <v>4622</v>
      </c>
      <c r="O410" s="18" t="str">
        <f t="shared" si="53"/>
        <v>PhoneNumberRetain</v>
      </c>
      <c r="P410" s="18" t="str">
        <f t="shared" ca="1" si="54"/>
        <v>TEST</v>
      </c>
      <c r="Q410" s="11" t="s">
        <v>1798</v>
      </c>
      <c r="R410" s="19" t="str">
        <f t="shared" si="55"/>
        <v>PhoneNumberRetain - TEST</v>
      </c>
      <c r="S410" s="10" t="s">
        <v>4598</v>
      </c>
    </row>
    <row r="411" spans="1:19" s="19" customFormat="1" ht="25" customHeight="1" x14ac:dyDescent="0.15">
      <c r="A411" s="19">
        <v>410</v>
      </c>
      <c r="B411" s="11" t="s">
        <v>31</v>
      </c>
      <c r="C411" s="11" t="s">
        <v>1675</v>
      </c>
      <c r="E411" s="11"/>
      <c r="F411" s="11"/>
      <c r="G411" s="11"/>
      <c r="K411" s="11" t="s">
        <v>1588</v>
      </c>
      <c r="L411" s="19" t="str">
        <f xml:space="preserve"> IF(ISBLANK(K411),C411,K411)</f>
        <v>i have forgotten my account password</v>
      </c>
      <c r="M411" s="11" t="s">
        <v>1588</v>
      </c>
      <c r="N411" s="20" t="s">
        <v>1588</v>
      </c>
      <c r="O411" s="18" t="str">
        <f t="shared" si="53"/>
        <v>CredentialsRequest</v>
      </c>
      <c r="P411" s="18" t="str">
        <f t="shared" ca="1" si="54"/>
        <v>TEST</v>
      </c>
      <c r="Q411" s="11" t="s">
        <v>1799</v>
      </c>
      <c r="R411" s="19" t="str">
        <f t="shared" si="55"/>
        <v>CredentialsRequest - TRAIN</v>
      </c>
      <c r="S411" s="10" t="s">
        <v>4598</v>
      </c>
    </row>
    <row r="412" spans="1:19" s="19" customFormat="1" ht="25" customHeight="1" x14ac:dyDescent="0.15">
      <c r="A412" s="19">
        <v>411</v>
      </c>
      <c r="B412" s="13" t="s">
        <v>190</v>
      </c>
      <c r="C412" s="13" t="s">
        <v>191</v>
      </c>
      <c r="D412" s="20" t="str">
        <f>IF(ISERR(FIND("):",C412,1)),C412,MID(C412,FIND("):",C412,1)+2,999))</f>
        <v>Hello, I have completed an online order for a sim only plan. I have typed my current address into the box, however, the system has automatically updated the address to a different number on the same street. I did not realise this and I am not sure how to change it.</v>
      </c>
      <c r="E412" s="13"/>
      <c r="F412" s="13"/>
      <c r="G412" s="10" t="s">
        <v>794</v>
      </c>
      <c r="H412" s="19" t="str">
        <f>IFERROR(IF(ISBLANK(G412),"",LEFT(G412, FIND(":",G412) - 1)),"")</f>
        <v>ProductType</v>
      </c>
      <c r="I412" s="19" t="str">
        <f>IFERROR(IF(ISBLANK(G412),"",RIGHT(G412, LEN(G412)-FIND(":",G412) )),"")</f>
        <v>Sim; Address</v>
      </c>
      <c r="K412" s="14" t="s">
        <v>839</v>
      </c>
      <c r="L412" s="19" t="str">
        <f>IF(K412="",C412,K412)</f>
        <v>I have completed an online order for a &lt;sim&gt; only plan. I have typed my current &lt;address&gt; into the box, however, the system has automatically updated the &lt;address&gt; to a different number on the same street.</v>
      </c>
      <c r="M412" s="10" t="s">
        <v>4814</v>
      </c>
      <c r="N412" s="26" t="s">
        <v>4814</v>
      </c>
      <c r="O412" s="18" t="str">
        <f t="shared" si="53"/>
        <v>OrderAmend</v>
      </c>
      <c r="P412" s="18" t="str">
        <f t="shared" ca="1" si="54"/>
        <v>TEST</v>
      </c>
      <c r="Q412" s="11" t="s">
        <v>1798</v>
      </c>
      <c r="R412" s="19" t="str">
        <f t="shared" si="55"/>
        <v>OrderAmend - TEST</v>
      </c>
      <c r="S412" s="10" t="s">
        <v>4598</v>
      </c>
    </row>
    <row r="413" spans="1:19" s="19" customFormat="1" ht="25" customHeight="1" x14ac:dyDescent="0.15">
      <c r="A413" s="19">
        <v>412</v>
      </c>
      <c r="B413" s="31" t="s">
        <v>20</v>
      </c>
      <c r="C413" s="11" t="s">
        <v>1428</v>
      </c>
      <c r="E413" s="11"/>
      <c r="F413" s="11"/>
      <c r="G413" s="11"/>
      <c r="K413" s="11" t="s">
        <v>1428</v>
      </c>
      <c r="L413" s="19" t="str">
        <f xml:space="preserve"> IF(ISBLANK(K413),C413,K413)</f>
        <v>i wanted to clarify my bill. it is xxx.78 this month which is double my usual bill</v>
      </c>
      <c r="M413" s="10" t="s">
        <v>4050</v>
      </c>
      <c r="N413" s="26" t="s">
        <v>4050</v>
      </c>
      <c r="O413" s="18" t="str">
        <f t="shared" ref="O413:O476" si="56">IF(E413="",B413,E413)</f>
        <v>BillComplain</v>
      </c>
      <c r="P413" s="18" t="str">
        <f t="shared" ref="P413:P476" ca="1" si="57">IF(RAND()&gt;0.2,"TRAIN", "TEST")</f>
        <v>TRAIN</v>
      </c>
      <c r="Q413" s="11" t="s">
        <v>1799</v>
      </c>
      <c r="R413" s="19" t="str">
        <f t="shared" ref="R413:R476" si="58">O413 &amp; " - " &amp; Q413</f>
        <v>BillComplain - TRAIN</v>
      </c>
      <c r="S413" s="11" t="s">
        <v>4598</v>
      </c>
    </row>
    <row r="414" spans="1:19" s="19" customFormat="1" ht="25" customHeight="1" x14ac:dyDescent="0.15">
      <c r="A414" s="19">
        <v>413</v>
      </c>
      <c r="B414" s="13" t="s">
        <v>190</v>
      </c>
      <c r="C414" s="13" t="s">
        <v>192</v>
      </c>
      <c r="D414" s="20" t="str">
        <f>IF(ISERR(FIND("):",C414,1)),C414,MID(C414,FIND("):",C414,1)+2,999))</f>
        <v>Hi Patt, I just placed an order for the Iphone xs Gold XXX GB, and i submitted without placing the discount code.. can I cancel and re-order?</v>
      </c>
      <c r="E414" s="13"/>
      <c r="F414" s="13"/>
      <c r="G414" s="10" t="s">
        <v>841</v>
      </c>
      <c r="H414" s="19" t="str">
        <f>IFERROR(IF(ISBLANK(G414),"",LEFT(G414, FIND(":",G414) - 1)),"")</f>
        <v>ProductType</v>
      </c>
      <c r="I414" s="19" t="str">
        <f>IFERROR(IF(ISBLANK(G414),"",RIGHT(G414, LEN(G414)-FIND(":",G414) )),"")</f>
        <v>iPhone; DiscountCode</v>
      </c>
      <c r="K414" s="14" t="s">
        <v>840</v>
      </c>
      <c r="L414" s="19" t="str">
        <f>IF(K414="",C414,K414)</f>
        <v>I just placed an order for the &lt;Iphone xs&gt; Gold XXX GB, and i submitted without placing the &lt;discount code&gt;.. can I cancel and re-order?</v>
      </c>
      <c r="M414" s="10" t="s">
        <v>4815</v>
      </c>
      <c r="N414" s="26" t="s">
        <v>4815</v>
      </c>
      <c r="O414" s="18" t="str">
        <f t="shared" si="56"/>
        <v>OrderAmend</v>
      </c>
      <c r="P414" s="18" t="str">
        <f t="shared" ca="1" si="57"/>
        <v>TRAIN</v>
      </c>
      <c r="Q414" s="11" t="s">
        <v>1799</v>
      </c>
      <c r="R414" s="19" t="str">
        <f t="shared" si="58"/>
        <v>OrderAmend - TRAIN</v>
      </c>
      <c r="S414" s="10" t="s">
        <v>4598</v>
      </c>
    </row>
    <row r="415" spans="1:19" s="19" customFormat="1" ht="25" customHeight="1" x14ac:dyDescent="0.15">
      <c r="A415" s="19">
        <v>414</v>
      </c>
      <c r="B415" s="13" t="s">
        <v>190</v>
      </c>
      <c r="C415" s="13" t="s">
        <v>193</v>
      </c>
      <c r="D415" s="20" t="str">
        <f>IF(ISERR(FIND("):",C415,1)),C415,MID(C415,FIND("):",C415,1)+2,999))</f>
        <v>I would like to cancel an order please..24906222A</v>
      </c>
      <c r="E415" s="14" t="s">
        <v>422</v>
      </c>
      <c r="F415" s="13"/>
      <c r="G415" s="10" t="s">
        <v>390</v>
      </c>
      <c r="H415" s="19" t="str">
        <f>IFERROR(IF(ISBLANK(G415),"",LEFT(G415, FIND(":",G415) - 1)),"")</f>
        <v>OrderReferenceNumber</v>
      </c>
      <c r="I415" s="19" t="str">
        <f>IFERROR(IF(ISBLANK(G415),"",RIGHT(G415, LEN(G415)-FIND(":",G415) )),"")</f>
        <v>DDDDDDDDL</v>
      </c>
      <c r="K415" s="14" t="s">
        <v>842</v>
      </c>
      <c r="L415" s="19" t="str">
        <f>IF(K415="",C415,K415)</f>
        <v>I would like to cancel an order please..&lt;24906222A&gt;</v>
      </c>
      <c r="M415" s="10" t="s">
        <v>4819</v>
      </c>
      <c r="N415" s="26" t="s">
        <v>4819</v>
      </c>
      <c r="O415" s="18" t="str">
        <f t="shared" si="56"/>
        <v>OrderCancel</v>
      </c>
      <c r="P415" s="18" t="str">
        <f t="shared" ca="1" si="57"/>
        <v>TRAIN</v>
      </c>
      <c r="Q415" s="11" t="s">
        <v>1799</v>
      </c>
      <c r="R415" s="19" t="str">
        <f t="shared" si="58"/>
        <v>OrderCancel - TRAIN</v>
      </c>
      <c r="S415" s="10" t="s">
        <v>4598</v>
      </c>
    </row>
    <row r="416" spans="1:19" s="19" customFormat="1" ht="25" customHeight="1" x14ac:dyDescent="0.15">
      <c r="A416" s="19">
        <v>415</v>
      </c>
      <c r="B416" s="13" t="s">
        <v>190</v>
      </c>
      <c r="C416" s="13" t="s">
        <v>4922</v>
      </c>
      <c r="D416" s="20" t="str">
        <f>IF(ISERR(FIND("):",C416,1)),C416,MID(C416,FIND("):",C416,1)+2,999))</f>
        <v>Hi I was just going through my yes  app, and noticed that the mobile tv streaming extra was $0 so I thought I would add it. However straight away I got an text message saying the order is processing and that it is $5 a month. Could I please cancel this as I thought it was free as per the app states</v>
      </c>
      <c r="E416" s="14" t="s">
        <v>422</v>
      </c>
      <c r="F416" s="13"/>
      <c r="G416" s="10" t="s">
        <v>1729</v>
      </c>
      <c r="H416" s="19" t="str">
        <f>IFERROR(IF(ISBLANK(G416),"",LEFT(G416, FIND(":",G416) - 1)),"")</f>
        <v>ProductType</v>
      </c>
      <c r="I416" s="19" t="str">
        <f>IFERROR(IF(ISBLANK(G416),"",RIGHT(G416, LEN(G416)-FIND(":",G416) )),"")</f>
        <v>Fetch TV</v>
      </c>
      <c r="K416" s="14" t="s">
        <v>4923</v>
      </c>
      <c r="L416" s="19" t="str">
        <f>IF(K416="",C416,K416)</f>
        <v>I was just going through my yes  app, and noticed that the &lt;mobile tv streaming&gt; extra was $0 so I thought I would add it. However straight away I got an text message saying the order is processing and that it is $5 a month. Could I please cancel this as I thought it was free as per the app states</v>
      </c>
      <c r="M416" s="10" t="s">
        <v>4758</v>
      </c>
      <c r="N416" s="26" t="s">
        <v>4758</v>
      </c>
      <c r="O416" s="18" t="str">
        <f t="shared" si="56"/>
        <v>OrderCancel</v>
      </c>
      <c r="P416" s="18" t="str">
        <f t="shared" ca="1" si="57"/>
        <v>TRAIN</v>
      </c>
      <c r="Q416" s="11" t="s">
        <v>1799</v>
      </c>
      <c r="R416" s="19" t="str">
        <f t="shared" si="58"/>
        <v>OrderCancel - TRAIN</v>
      </c>
      <c r="S416" s="10" t="s">
        <v>4598</v>
      </c>
    </row>
    <row r="417" spans="1:19" s="19" customFormat="1" ht="25" customHeight="1" x14ac:dyDescent="0.15">
      <c r="A417" s="19">
        <v>416</v>
      </c>
      <c r="B417" s="31" t="s">
        <v>20</v>
      </c>
      <c r="C417" s="11" t="s">
        <v>1452</v>
      </c>
      <c r="E417" s="10" t="s">
        <v>2940</v>
      </c>
      <c r="F417" s="11"/>
      <c r="G417" s="11"/>
      <c r="K417" s="11" t="s">
        <v>1541</v>
      </c>
      <c r="L417" s="19" t="str">
        <f xml:space="preserve"> IF(ISBLANK(K417),C417,K417)</f>
        <v>i just checked my bill &amp; it's saying i owe over $xxx when i have direct debit set up?? this is ridiculous</v>
      </c>
      <c r="M417" s="10" t="s">
        <v>4770</v>
      </c>
      <c r="N417" s="26" t="s">
        <v>4770</v>
      </c>
      <c r="O417" s="18" t="str">
        <f t="shared" si="56"/>
        <v>DirectDebitComplain</v>
      </c>
      <c r="P417" s="18" t="str">
        <f t="shared" ca="1" si="57"/>
        <v>TRAIN</v>
      </c>
      <c r="Q417" s="11" t="s">
        <v>1799</v>
      </c>
      <c r="R417" s="19" t="str">
        <f t="shared" si="58"/>
        <v>DirectDebitComplain - TRAIN</v>
      </c>
      <c r="S417" s="11" t="s">
        <v>4598</v>
      </c>
    </row>
    <row r="418" spans="1:19" s="19" customFormat="1" ht="25" customHeight="1" x14ac:dyDescent="0.15">
      <c r="A418" s="19">
        <v>417</v>
      </c>
      <c r="B418" s="13" t="s">
        <v>190</v>
      </c>
      <c r="C418" s="13" t="s">
        <v>194</v>
      </c>
      <c r="D418" s="20" t="str">
        <f>IF(ISERR(FIND("):",C418,1)),C418,MID(C418,FIND("):",C418,1)+2,999))</f>
        <v>I need to cancel an order I made yesterday if possible</v>
      </c>
      <c r="E418" s="14" t="s">
        <v>422</v>
      </c>
      <c r="F418" s="13"/>
      <c r="G418" s="11"/>
      <c r="H418" s="19" t="str">
        <f>IFERROR(IF(ISBLANK(G418),"",LEFT(G418, FIND(":",G418) - 1)),"")</f>
        <v/>
      </c>
      <c r="I418" s="19" t="str">
        <f>IFERROR(IF(ISBLANK(G418),"",RIGHT(G418, LEN(G418)-FIND(":",G418) )),"")</f>
        <v/>
      </c>
      <c r="K418" s="13" t="s">
        <v>194</v>
      </c>
      <c r="L418" s="19" t="str">
        <f>IF(K418="",C418,K418)</f>
        <v>I need to cancel an order I made yesterday if possible</v>
      </c>
      <c r="M418" s="10" t="s">
        <v>4820</v>
      </c>
      <c r="N418" s="26" t="s">
        <v>4820</v>
      </c>
      <c r="O418" s="18" t="str">
        <f t="shared" si="56"/>
        <v>OrderCancel</v>
      </c>
      <c r="P418" s="18" t="str">
        <f t="shared" ca="1" si="57"/>
        <v>TRAIN</v>
      </c>
      <c r="Q418" s="11" t="s">
        <v>1799</v>
      </c>
      <c r="R418" s="19" t="str">
        <f t="shared" si="58"/>
        <v>OrderCancel - TRAIN</v>
      </c>
      <c r="S418" s="10" t="s">
        <v>4598</v>
      </c>
    </row>
    <row r="419" spans="1:19" s="19" customFormat="1" ht="25" customHeight="1" x14ac:dyDescent="0.15">
      <c r="A419" s="19">
        <v>418</v>
      </c>
      <c r="B419" s="10" t="s">
        <v>1790</v>
      </c>
      <c r="C419" s="11" t="s">
        <v>1592</v>
      </c>
      <c r="E419" s="11"/>
      <c r="F419" s="11"/>
      <c r="G419" s="11"/>
      <c r="K419" s="11" t="s">
        <v>1592</v>
      </c>
      <c r="L419" s="19" t="str">
        <f xml:space="preserve"> IF(ISBLANK(K419),C419,K419)</f>
        <v>i deleted my account on direct debit now i can't add it back</v>
      </c>
      <c r="M419" s="11" t="s">
        <v>1592</v>
      </c>
      <c r="N419" s="20" t="s">
        <v>1592</v>
      </c>
      <c r="O419" s="18" t="str">
        <f t="shared" si="56"/>
        <v>DirectDebitChange</v>
      </c>
      <c r="P419" s="18" t="str">
        <f t="shared" ca="1" si="57"/>
        <v>TRAIN</v>
      </c>
      <c r="Q419" s="11" t="s">
        <v>1799</v>
      </c>
      <c r="R419" s="19" t="str">
        <f t="shared" si="58"/>
        <v>DirectDebitChange - TRAIN</v>
      </c>
      <c r="S419" s="10" t="s">
        <v>4598</v>
      </c>
    </row>
    <row r="420" spans="1:19" s="19" customFormat="1" ht="25" customHeight="1" x14ac:dyDescent="0.15">
      <c r="A420" s="19">
        <v>419</v>
      </c>
      <c r="B420" s="13" t="s">
        <v>190</v>
      </c>
      <c r="C420" s="13" t="s">
        <v>195</v>
      </c>
      <c r="D420" s="20" t="str">
        <f>IF(ISERR(FIND("):",C420,1)),C420,MID(C420,FIND("):",C420,1)+2,999))</f>
        <v>Can i have my new handset posted to me</v>
      </c>
      <c r="E420" s="14" t="s">
        <v>4816</v>
      </c>
      <c r="F420" s="13"/>
      <c r="G420" s="10" t="s">
        <v>844</v>
      </c>
      <c r="H420" s="19" t="str">
        <f>IFERROR(IF(ISBLANK(G420),"",LEFT(G420, FIND(":",G420) - 1)),"")</f>
        <v>ProductType</v>
      </c>
      <c r="I420" s="19" t="str">
        <f>IFERROR(IF(ISBLANK(G420),"",RIGHT(G420, LEN(G420)-FIND(":",G420) )),"")</f>
        <v>Mobile Handset</v>
      </c>
      <c r="K420" s="14" t="s">
        <v>843</v>
      </c>
      <c r="L420" s="19" t="str">
        <f>IF(K420="",C420,K420)</f>
        <v>Can i have my new &lt;handset&gt; posted to me</v>
      </c>
      <c r="M420" s="11" t="s">
        <v>195</v>
      </c>
      <c r="N420" s="20" t="s">
        <v>195</v>
      </c>
      <c r="O420" s="18" t="str">
        <f t="shared" si="56"/>
        <v>OrderAddressChange</v>
      </c>
      <c r="P420" s="18" t="str">
        <f t="shared" ca="1" si="57"/>
        <v>TRAIN</v>
      </c>
      <c r="Q420" s="11" t="s">
        <v>1799</v>
      </c>
      <c r="R420" s="19" t="str">
        <f t="shared" si="58"/>
        <v>OrderAddressChange - TRAIN</v>
      </c>
      <c r="S420" s="10" t="s">
        <v>4598</v>
      </c>
    </row>
    <row r="421" spans="1:19" s="18" customFormat="1" ht="25" customHeight="1" x14ac:dyDescent="0.15">
      <c r="A421" s="19">
        <v>420</v>
      </c>
      <c r="B421" s="10" t="s">
        <v>1790</v>
      </c>
      <c r="C421" s="11" t="s">
        <v>1593</v>
      </c>
      <c r="D421" s="19"/>
      <c r="E421" s="11"/>
      <c r="F421" s="11"/>
      <c r="G421" s="11"/>
      <c r="H421" s="19"/>
      <c r="I421" s="19"/>
      <c r="J421" s="19"/>
      <c r="K421" s="11" t="s">
        <v>1593</v>
      </c>
      <c r="L421" s="19" t="str">
        <f xml:space="preserve"> IF(ISBLANK(K421),C421,K421)</f>
        <v>i have a new account that i want added to my online profile so i can set up direct debit</v>
      </c>
      <c r="M421" s="11" t="s">
        <v>1593</v>
      </c>
      <c r="N421" s="20" t="s">
        <v>1593</v>
      </c>
      <c r="O421" s="18" t="str">
        <f t="shared" si="56"/>
        <v>DirectDebitChange</v>
      </c>
      <c r="P421" s="18" t="str">
        <f t="shared" ca="1" si="57"/>
        <v>TRAIN</v>
      </c>
      <c r="Q421" s="11" t="s">
        <v>1799</v>
      </c>
      <c r="R421" s="19" t="str">
        <f t="shared" si="58"/>
        <v>DirectDebitChange - TRAIN</v>
      </c>
      <c r="S421" s="10" t="s">
        <v>4598</v>
      </c>
    </row>
    <row r="422" spans="1:19" s="19" customFormat="1" ht="25" customHeight="1" x14ac:dyDescent="0.15">
      <c r="A422" s="19">
        <v>421</v>
      </c>
      <c r="B422" s="13" t="s">
        <v>190</v>
      </c>
      <c r="C422" s="13" t="s">
        <v>196</v>
      </c>
      <c r="D422" s="20" t="str">
        <f>IF(ISERR(FIND("):",C422,1)),C422,MID(C422,FIND("):",C422,1)+2,999))</f>
        <v>Emma West Service Number: XXX XXX XXX I ordered a new phone and upgraded plan yesterday from an iPhone 5s to an iPhone 7 Plus, however today I realised it would be more beneficial to upgrade to an iPhone 8 Plus. Is there any way to change/cancel my original order? My temporary tracking number is TXXXX-XXXX-XXXX-XXXX</v>
      </c>
      <c r="E422" s="13"/>
      <c r="F422" s="13"/>
      <c r="G422" s="11"/>
      <c r="H422" s="19" t="str">
        <f>IFERROR(IF(ISBLANK(G422),"",LEFT(G422, FIND(":",G422) - 1)),"")</f>
        <v/>
      </c>
      <c r="I422" s="19" t="str">
        <f>IFERROR(IF(ISBLANK(G422),"",RIGHT(G422, LEN(G422)-FIND(":",G422) )),"")</f>
        <v/>
      </c>
      <c r="K422" s="14" t="s">
        <v>845</v>
      </c>
      <c r="L422" s="19" t="str">
        <f>IF(K422="",C422,K422)</f>
        <v>I ordered a new phone and upgraded plan yesterday from an &lt;iPhone 5s&gt; to an &lt;iPhone 7 Plus&gt;, however today I realised it would be more beneficial to upgrade to an &lt;iPhone 8 Plus&gt;. Is there any way to change/cancel my original order? My temporary tracking number is TXXXX-XXXX-XXXX-XXXX</v>
      </c>
      <c r="M422" s="10" t="s">
        <v>4762</v>
      </c>
      <c r="N422" s="26" t="s">
        <v>4762</v>
      </c>
      <c r="O422" s="18" t="str">
        <f t="shared" si="56"/>
        <v>OrderAmend</v>
      </c>
      <c r="P422" s="18" t="str">
        <f t="shared" ca="1" si="57"/>
        <v>TRAIN</v>
      </c>
      <c r="Q422" s="11" t="s">
        <v>1798</v>
      </c>
      <c r="R422" s="19" t="str">
        <f t="shared" si="58"/>
        <v>OrderAmend - TEST</v>
      </c>
      <c r="S422" s="10" t="s">
        <v>4598</v>
      </c>
    </row>
    <row r="423" spans="1:19" s="19" customFormat="1" ht="25" customHeight="1" x14ac:dyDescent="0.15">
      <c r="A423" s="19">
        <v>422</v>
      </c>
      <c r="B423" s="13" t="s">
        <v>414</v>
      </c>
      <c r="C423" s="13" t="s">
        <v>197</v>
      </c>
      <c r="D423" s="20" t="str">
        <f>IF(ISERR(FIND("):",C423,1)),C423,MID(C423,FIND("):",C423,1)+2,999))</f>
        <v>Corinna, Addison just rung me after a 'chat' he wants to ;chat' more can you transfer me please</v>
      </c>
      <c r="E423" s="13"/>
      <c r="F423" s="13"/>
      <c r="G423" s="11"/>
      <c r="H423" s="19" t="str">
        <f>IFERROR(IF(ISBLANK(G423),"",LEFT(G423, FIND(":",G423) - 1)),"")</f>
        <v/>
      </c>
      <c r="I423" s="19" t="str">
        <f>IFERROR(IF(ISBLANK(G423),"",RIGHT(G423, LEN(G423)-FIND(":",G423) )),"")</f>
        <v/>
      </c>
      <c r="K423" s="14" t="s">
        <v>846</v>
      </c>
      <c r="L423" s="19" t="str">
        <f>IF(K423="",C423,K423)</f>
        <v>can you transfer me please</v>
      </c>
      <c r="M423" s="10" t="s">
        <v>4002</v>
      </c>
      <c r="N423" s="26" t="s">
        <v>4002</v>
      </c>
      <c r="O423" s="18" t="str">
        <f t="shared" si="56"/>
        <v>AgentHandover</v>
      </c>
      <c r="P423" s="18" t="str">
        <f t="shared" ca="1" si="57"/>
        <v>TRAIN</v>
      </c>
      <c r="Q423" s="11" t="s">
        <v>1799</v>
      </c>
      <c r="R423" s="19" t="str">
        <f t="shared" si="58"/>
        <v>AgentHandover - TRAIN</v>
      </c>
      <c r="S423" s="10" t="s">
        <v>4598</v>
      </c>
    </row>
    <row r="424" spans="1:19" s="19" customFormat="1" ht="25" customHeight="1" x14ac:dyDescent="0.15">
      <c r="A424" s="19">
        <v>423</v>
      </c>
      <c r="B424" s="10" t="s">
        <v>1790</v>
      </c>
      <c r="C424" s="11" t="s">
        <v>1679</v>
      </c>
      <c r="E424" s="11"/>
      <c r="F424" s="11"/>
      <c r="G424" s="11"/>
      <c r="K424" s="11" t="s">
        <v>1594</v>
      </c>
      <c r="L424" s="19" t="str">
        <f xml:space="preserve"> IF(ISBLANK(K424),C424,K424)</f>
        <v>i'm trying to change details of direct debit but website will not allow me</v>
      </c>
      <c r="M424" s="10" t="s">
        <v>3358</v>
      </c>
      <c r="N424" s="26" t="s">
        <v>3358</v>
      </c>
      <c r="O424" s="18" t="str">
        <f t="shared" si="56"/>
        <v>DirectDebitChange</v>
      </c>
      <c r="P424" s="18" t="str">
        <f t="shared" ca="1" si="57"/>
        <v>TEST</v>
      </c>
      <c r="Q424" s="11" t="s">
        <v>1799</v>
      </c>
      <c r="R424" s="19" t="str">
        <f t="shared" si="58"/>
        <v>DirectDebitChange - TRAIN</v>
      </c>
      <c r="S424" s="10" t="s">
        <v>4598</v>
      </c>
    </row>
    <row r="425" spans="1:19" s="19" customFormat="1" ht="25" customHeight="1" x14ac:dyDescent="0.15">
      <c r="A425" s="19">
        <v>424</v>
      </c>
      <c r="B425" s="10" t="s">
        <v>1790</v>
      </c>
      <c r="C425" s="11" t="s">
        <v>1680</v>
      </c>
      <c r="E425" s="11"/>
      <c r="F425" s="11"/>
      <c r="G425" s="11"/>
      <c r="K425" s="11" t="s">
        <v>1595</v>
      </c>
      <c r="L425" s="19" t="str">
        <f xml:space="preserve"> IF(ISBLANK(K425),C425,K425)</f>
        <v>i want to get direct debit to my bills</v>
      </c>
      <c r="M425" s="11" t="s">
        <v>1595</v>
      </c>
      <c r="N425" s="20" t="s">
        <v>1595</v>
      </c>
      <c r="O425" s="18" t="str">
        <f t="shared" si="56"/>
        <v>DirectDebitChange</v>
      </c>
      <c r="P425" s="18" t="str">
        <f t="shared" ca="1" si="57"/>
        <v>TRAIN</v>
      </c>
      <c r="Q425" s="11" t="s">
        <v>1799</v>
      </c>
      <c r="R425" s="19" t="str">
        <f t="shared" si="58"/>
        <v>DirectDebitChange - TRAIN</v>
      </c>
      <c r="S425" s="10" t="s">
        <v>4598</v>
      </c>
    </row>
    <row r="426" spans="1:19" s="19" customFormat="1" ht="25" customHeight="1" x14ac:dyDescent="0.15">
      <c r="A426" s="19">
        <v>425</v>
      </c>
      <c r="B426" s="13" t="s">
        <v>198</v>
      </c>
      <c r="C426" s="13" t="s">
        <v>199</v>
      </c>
      <c r="D426" s="20" t="str">
        <f>IF(ISERR(FIND("):",C426,1)),C426,MID(C426,FIND("):",C426,1)+2,999))</f>
        <v>Hi I am unable send text messages I can receive them and phone out but it tells me messages fail</v>
      </c>
      <c r="E426" s="13"/>
      <c r="F426" s="13"/>
      <c r="G426" s="10" t="s">
        <v>730</v>
      </c>
      <c r="H426" s="19" t="str">
        <f>IFERROR(IF(ISBLANK(G426),"",LEFT(G426, FIND(":",G426) - 1)),"")</f>
        <v>ProductType</v>
      </c>
      <c r="I426" s="19" t="str">
        <f>IFERROR(IF(ISBLANK(G426),"",RIGHT(G426, LEN(G426)-FIND(":",G426) )),"")</f>
        <v>Phone</v>
      </c>
      <c r="K426" s="14" t="s">
        <v>847</v>
      </c>
      <c r="L426" s="19" t="str">
        <f>IF(K426="",C426,K426)</f>
        <v>I am unable send text messages I can receive them and &lt;phone&gt; out but it tells me messages fail</v>
      </c>
      <c r="M426" s="11" t="s">
        <v>1205</v>
      </c>
      <c r="N426" s="20" t="s">
        <v>1205</v>
      </c>
      <c r="O426" s="18" t="str">
        <f t="shared" si="56"/>
        <v>PhoneMessageComplain</v>
      </c>
      <c r="P426" s="18" t="str">
        <f t="shared" ca="1" si="57"/>
        <v>TRAIN</v>
      </c>
      <c r="Q426" s="11" t="s">
        <v>1798</v>
      </c>
      <c r="R426" s="19" t="str">
        <f t="shared" si="58"/>
        <v>PhoneMessageComplain - TEST</v>
      </c>
      <c r="S426" s="10" t="s">
        <v>4598</v>
      </c>
    </row>
    <row r="427" spans="1:19" s="19" customFormat="1" ht="25" customHeight="1" x14ac:dyDescent="0.15">
      <c r="A427" s="19">
        <v>426</v>
      </c>
      <c r="B427" s="10" t="s">
        <v>1790</v>
      </c>
      <c r="C427" s="11" t="s">
        <v>1681</v>
      </c>
      <c r="E427" s="11"/>
      <c r="F427" s="11"/>
      <c r="G427" s="11"/>
      <c r="K427" s="11" t="s">
        <v>1596</v>
      </c>
      <c r="L427" s="19" t="str">
        <f xml:space="preserve"> IF(ISBLANK(K427),C427,K427)</f>
        <v>how can i change my direct debit account number</v>
      </c>
      <c r="M427" s="11" t="s">
        <v>1596</v>
      </c>
      <c r="N427" s="20" t="s">
        <v>1596</v>
      </c>
      <c r="O427" s="18" t="str">
        <f t="shared" si="56"/>
        <v>DirectDebitChange</v>
      </c>
      <c r="P427" s="18" t="str">
        <f t="shared" ca="1" si="57"/>
        <v>TRAIN</v>
      </c>
      <c r="Q427" s="11" t="s">
        <v>1799</v>
      </c>
      <c r="R427" s="19" t="str">
        <f t="shared" si="58"/>
        <v>DirectDebitChange - TRAIN</v>
      </c>
      <c r="S427" s="10" t="s">
        <v>4598</v>
      </c>
    </row>
    <row r="428" spans="1:19" s="19" customFormat="1" ht="25" customHeight="1" x14ac:dyDescent="0.15">
      <c r="A428" s="19">
        <v>427</v>
      </c>
      <c r="B428" s="11" t="s">
        <v>20</v>
      </c>
      <c r="C428" s="11" t="s">
        <v>1472</v>
      </c>
      <c r="E428" s="11"/>
      <c r="F428" s="11"/>
      <c r="G428" s="11"/>
      <c r="K428" s="11" t="s">
        <v>1472</v>
      </c>
      <c r="L428" s="19" t="str">
        <f xml:space="preserve"> IF(ISBLANK(K428),C428,K428)</f>
        <v>my bill for this month os 90 instead of 75</v>
      </c>
      <c r="M428" s="10" t="s">
        <v>4076</v>
      </c>
      <c r="N428" s="26" t="s">
        <v>4076</v>
      </c>
      <c r="O428" s="18" t="str">
        <f t="shared" si="56"/>
        <v>BillComplain</v>
      </c>
      <c r="P428" s="18" t="str">
        <f t="shared" ca="1" si="57"/>
        <v>TRAIN</v>
      </c>
      <c r="Q428" s="11" t="s">
        <v>1799</v>
      </c>
      <c r="R428" s="19" t="str">
        <f t="shared" si="58"/>
        <v>BillComplain - TRAIN</v>
      </c>
      <c r="S428" s="11" t="s">
        <v>4598</v>
      </c>
    </row>
    <row r="429" spans="1:19" s="19" customFormat="1" ht="25" customHeight="1" x14ac:dyDescent="0.15">
      <c r="A429" s="19">
        <v>428</v>
      </c>
      <c r="B429" s="13" t="s">
        <v>198</v>
      </c>
      <c r="C429" s="13" t="s">
        <v>200</v>
      </c>
      <c r="D429" s="20" t="str">
        <f>IF(ISERR(FIND("):",C429,1)),C429,MID(C429,FIND("):",C429,1)+2,999))</f>
        <v>Hi, I am receiving duplicate text message responses, I am getting these up to 5 times, so tonight I had a message come through in time frames 6.01pm to 7.09pm the exact same measage</v>
      </c>
      <c r="E429" s="13"/>
      <c r="F429" s="13"/>
      <c r="G429" s="11"/>
      <c r="H429" s="19" t="str">
        <f>IFERROR(IF(ISBLANK(G429),"",LEFT(G429, FIND(":",G429) - 1)),"")</f>
        <v/>
      </c>
      <c r="I429" s="19" t="str">
        <f>IFERROR(IF(ISBLANK(G429),"",RIGHT(G429, LEN(G429)-FIND(":",G429) )),"")</f>
        <v/>
      </c>
      <c r="K429" s="14" t="s">
        <v>848</v>
      </c>
      <c r="L429" s="19" t="str">
        <f>IF(K429="",C429,K429)</f>
        <v>I am receiving duplicate text message responses, I am getting these up to 5 times, so tonight I had a message come through in time frames 6.01pm to 7.09pm the exact same measage</v>
      </c>
      <c r="M429" s="11" t="s">
        <v>848</v>
      </c>
      <c r="N429" s="20" t="s">
        <v>848</v>
      </c>
      <c r="O429" s="18" t="str">
        <f t="shared" si="56"/>
        <v>PhoneMessageComplain</v>
      </c>
      <c r="P429" s="18" t="str">
        <f t="shared" ca="1" si="57"/>
        <v>TRAIN</v>
      </c>
      <c r="Q429" s="11" t="s">
        <v>1799</v>
      </c>
      <c r="R429" s="19" t="str">
        <f t="shared" si="58"/>
        <v>PhoneMessageComplain - TRAIN</v>
      </c>
      <c r="S429" s="10" t="s">
        <v>4598</v>
      </c>
    </row>
    <row r="430" spans="1:19" s="19" customFormat="1" ht="25" customHeight="1" x14ac:dyDescent="0.15">
      <c r="A430" s="19">
        <v>429</v>
      </c>
      <c r="B430" s="11" t="s">
        <v>20</v>
      </c>
      <c r="C430" s="11" t="s">
        <v>1473</v>
      </c>
      <c r="E430" s="11"/>
      <c r="F430" s="11"/>
      <c r="G430" s="11"/>
      <c r="K430" s="11" t="s">
        <v>1473</v>
      </c>
      <c r="L430" s="19" t="str">
        <f xml:space="preserve"> IF(ISBLANK(K430),C430,K430)</f>
        <v>i checked my bill earlier, and i saw something is wrong, i know i used my phone. but they charge for $67 instead of $50 only</v>
      </c>
      <c r="M430" s="10" t="s">
        <v>4028</v>
      </c>
      <c r="N430" s="26" t="s">
        <v>4028</v>
      </c>
      <c r="O430" s="18" t="str">
        <f t="shared" si="56"/>
        <v>BillComplain</v>
      </c>
      <c r="P430" s="18" t="str">
        <f t="shared" ca="1" si="57"/>
        <v>TRAIN</v>
      </c>
      <c r="Q430" s="11" t="s">
        <v>1799</v>
      </c>
      <c r="R430" s="19" t="str">
        <f t="shared" si="58"/>
        <v>BillComplain - TRAIN</v>
      </c>
      <c r="S430" s="11" t="s">
        <v>4598</v>
      </c>
    </row>
    <row r="431" spans="1:19" s="19" customFormat="1" ht="25" customHeight="1" x14ac:dyDescent="0.15">
      <c r="A431" s="19">
        <v>430</v>
      </c>
      <c r="B431" s="13" t="s">
        <v>198</v>
      </c>
      <c r="C431" s="13" t="s">
        <v>201</v>
      </c>
      <c r="D431" s="20" t="str">
        <f>IF(ISERR(FIND("):",C431,1)),C431,MID(C431,FIND("):",C431,1)+2,999))</f>
        <v>Hi my text messages failed to send</v>
      </c>
      <c r="E431" s="13"/>
      <c r="F431" s="13"/>
      <c r="G431" s="11"/>
      <c r="H431" s="19" t="str">
        <f>IFERROR(IF(ISBLANK(G431),"",LEFT(G431, FIND(":",G431) - 1)),"")</f>
        <v/>
      </c>
      <c r="I431" s="19" t="str">
        <f>IFERROR(IF(ISBLANK(G431),"",RIGHT(G431, LEN(G431)-FIND(":",G431) )),"")</f>
        <v/>
      </c>
      <c r="K431" s="14" t="s">
        <v>849</v>
      </c>
      <c r="L431" s="19" t="str">
        <f>IF(K431="",C431,K431)</f>
        <v>my text messages failed to send</v>
      </c>
      <c r="M431" s="11" t="s">
        <v>849</v>
      </c>
      <c r="N431" s="20" t="s">
        <v>849</v>
      </c>
      <c r="O431" s="18" t="str">
        <f t="shared" si="56"/>
        <v>PhoneMessageComplain</v>
      </c>
      <c r="P431" s="18" t="str">
        <f t="shared" ca="1" si="57"/>
        <v>TRAIN</v>
      </c>
      <c r="Q431" s="11" t="s">
        <v>1799</v>
      </c>
      <c r="R431" s="19" t="str">
        <f t="shared" si="58"/>
        <v>PhoneMessageComplain - TRAIN</v>
      </c>
      <c r="S431" s="10" t="s">
        <v>4598</v>
      </c>
    </row>
    <row r="432" spans="1:19" s="19" customFormat="1" ht="25" customHeight="1" x14ac:dyDescent="0.15">
      <c r="A432" s="19">
        <v>431</v>
      </c>
      <c r="B432" s="11" t="s">
        <v>1368</v>
      </c>
      <c r="C432" s="11" t="s">
        <v>1684</v>
      </c>
      <c r="E432" s="11"/>
      <c r="F432" s="11"/>
      <c r="G432" s="11"/>
      <c r="K432" s="11" t="s">
        <v>1599</v>
      </c>
      <c r="L432" s="19" t="str">
        <f xml:space="preserve"> IF(ISBLANK(K432),C432,K432)</f>
        <v>can you explain the charges on my lastest bill</v>
      </c>
      <c r="M432" s="11" t="s">
        <v>1599</v>
      </c>
      <c r="N432" s="20" t="s">
        <v>1599</v>
      </c>
      <c r="O432" s="18" t="str">
        <f t="shared" si="56"/>
        <v>BillExplain</v>
      </c>
      <c r="P432" s="18" t="str">
        <f t="shared" ca="1" si="57"/>
        <v>TRAIN</v>
      </c>
      <c r="Q432" s="11" t="s">
        <v>1799</v>
      </c>
      <c r="R432" s="19" t="str">
        <f t="shared" si="58"/>
        <v>BillExplain - TRAIN</v>
      </c>
      <c r="S432" s="10" t="s">
        <v>4598</v>
      </c>
    </row>
    <row r="433" spans="1:19" s="19" customFormat="1" ht="25" customHeight="1" x14ac:dyDescent="0.15">
      <c r="A433" s="19">
        <v>432</v>
      </c>
      <c r="B433" s="13" t="s">
        <v>198</v>
      </c>
      <c r="C433" s="13" t="s">
        <v>4924</v>
      </c>
      <c r="D433" s="20" t="str">
        <f>IF(ISERR(FIND("):",C433,1)),C433,MID(C433,FIND("):",C433,1)+2,999))</f>
        <v>I have signed up with  a few weeks ago and ever since I have been having some trouble reviewing texts from some people! Can you help me</v>
      </c>
      <c r="E433" s="13"/>
      <c r="F433" s="13"/>
      <c r="G433" s="11"/>
      <c r="H433" s="19" t="str">
        <f>IFERROR(IF(ISBLANK(G433),"",LEFT(G433, FIND(":",G433) - 1)),"")</f>
        <v/>
      </c>
      <c r="I433" s="19" t="str">
        <f>IFERROR(IF(ISBLANK(G433),"",RIGHT(G433, LEN(G433)-FIND(":",G433) )),"")</f>
        <v/>
      </c>
      <c r="K433" s="14" t="s">
        <v>4924</v>
      </c>
      <c r="L433" s="19" t="str">
        <f>IF(K433="",C433,K433)</f>
        <v>I have signed up with  a few weeks ago and ever since I have been having some trouble reviewing texts from some people! Can you help me</v>
      </c>
      <c r="M433" s="11" t="s">
        <v>4924</v>
      </c>
      <c r="N433" s="20" t="s">
        <v>4924</v>
      </c>
      <c r="O433" s="18" t="str">
        <f t="shared" si="56"/>
        <v>PhoneMessageComplain</v>
      </c>
      <c r="P433" s="18" t="str">
        <f t="shared" ca="1" si="57"/>
        <v>TRAIN</v>
      </c>
      <c r="Q433" s="11" t="s">
        <v>1799</v>
      </c>
      <c r="R433" s="19" t="str">
        <f t="shared" si="58"/>
        <v>PhoneMessageComplain - TRAIN</v>
      </c>
      <c r="S433" s="10" t="s">
        <v>4598</v>
      </c>
    </row>
    <row r="434" spans="1:19" s="19" customFormat="1" ht="25" customHeight="1" x14ac:dyDescent="0.15">
      <c r="A434" s="19">
        <v>433</v>
      </c>
      <c r="B434" s="11" t="s">
        <v>20</v>
      </c>
      <c r="C434" s="11" t="s">
        <v>1474</v>
      </c>
      <c r="E434" s="11"/>
      <c r="F434" s="11"/>
      <c r="G434" s="11"/>
      <c r="K434" s="11" t="s">
        <v>1474</v>
      </c>
      <c r="L434" s="19" t="str">
        <f xml:space="preserve"> IF(ISBLANK(K434),C434,K434)</f>
        <v>can i know why my billing has increased from xxx$ to xxx$.</v>
      </c>
      <c r="M434" s="10" t="s">
        <v>4018</v>
      </c>
      <c r="N434" s="26" t="s">
        <v>4018</v>
      </c>
      <c r="O434" s="18" t="str">
        <f t="shared" si="56"/>
        <v>BillComplain</v>
      </c>
      <c r="P434" s="18" t="str">
        <f t="shared" ca="1" si="57"/>
        <v>TRAIN</v>
      </c>
      <c r="Q434" s="11" t="s">
        <v>1798</v>
      </c>
      <c r="R434" s="19" t="str">
        <f t="shared" si="58"/>
        <v>BillComplain - TEST</v>
      </c>
      <c r="S434" s="11" t="s">
        <v>4598</v>
      </c>
    </row>
    <row r="435" spans="1:19" s="19" customFormat="1" ht="25" customHeight="1" x14ac:dyDescent="0.15">
      <c r="A435" s="19">
        <v>434</v>
      </c>
      <c r="B435" s="13" t="s">
        <v>198</v>
      </c>
      <c r="C435" s="13" t="s">
        <v>202</v>
      </c>
      <c r="D435" s="20" t="str">
        <f>IF(ISERR(FIND("):",C435,1)),C435,MID(C435,FIND("):",C435,1)+2,999))</f>
        <v>My phone wont allow me to send messages I have tried turning phone of and on again still wont work</v>
      </c>
      <c r="E435" s="13"/>
      <c r="F435" s="13"/>
      <c r="G435" s="11"/>
      <c r="H435" s="19" t="str">
        <f>IFERROR(IF(ISBLANK(G435),"",LEFT(G435, FIND(":",G435) - 1)),"")</f>
        <v/>
      </c>
      <c r="I435" s="19" t="str">
        <f>IFERROR(IF(ISBLANK(G435),"",RIGHT(G435, LEN(G435)-FIND(":",G435) )),"")</f>
        <v/>
      </c>
      <c r="K435" s="13" t="s">
        <v>202</v>
      </c>
      <c r="L435" s="19" t="str">
        <f>IF(K435="",C435,K435)</f>
        <v>My phone wont allow me to send messages I have tried turning phone of and on again still wont work</v>
      </c>
      <c r="M435" s="11" t="s">
        <v>202</v>
      </c>
      <c r="N435" s="20" t="s">
        <v>202</v>
      </c>
      <c r="O435" s="18" t="str">
        <f t="shared" si="56"/>
        <v>PhoneMessageComplain</v>
      </c>
      <c r="P435" s="18" t="str">
        <f t="shared" ca="1" si="57"/>
        <v>TRAIN</v>
      </c>
      <c r="Q435" s="11" t="s">
        <v>1799</v>
      </c>
      <c r="R435" s="19" t="str">
        <f t="shared" si="58"/>
        <v>PhoneMessageComplain - TRAIN</v>
      </c>
      <c r="S435" s="10" t="s">
        <v>4598</v>
      </c>
    </row>
    <row r="436" spans="1:19" s="19" customFormat="1" ht="25" customHeight="1" x14ac:dyDescent="0.15">
      <c r="A436" s="19">
        <v>435</v>
      </c>
      <c r="B436" s="11" t="s">
        <v>20</v>
      </c>
      <c r="C436" s="11" t="s">
        <v>1509</v>
      </c>
      <c r="E436" s="11"/>
      <c r="F436" s="11"/>
      <c r="G436" s="11"/>
      <c r="K436" s="11" t="s">
        <v>1572</v>
      </c>
      <c r="L436" s="19" t="str">
        <f xml:space="preserve"> IF(ISBLANK(K436),C436,K436)</f>
        <v>what was the 15cent charge on my latest bill for</v>
      </c>
      <c r="M436" s="10" t="s">
        <v>4092</v>
      </c>
      <c r="N436" s="26" t="s">
        <v>4092</v>
      </c>
      <c r="O436" s="18" t="str">
        <f t="shared" si="56"/>
        <v>BillComplain</v>
      </c>
      <c r="P436" s="18" t="str">
        <f t="shared" ca="1" si="57"/>
        <v>TRAIN</v>
      </c>
      <c r="Q436" s="11" t="s">
        <v>1799</v>
      </c>
      <c r="R436" s="19" t="str">
        <f t="shared" si="58"/>
        <v>BillComplain - TRAIN</v>
      </c>
      <c r="S436" s="11" t="s">
        <v>4598</v>
      </c>
    </row>
    <row r="437" spans="1:19" s="19" customFormat="1" ht="25" customHeight="1" x14ac:dyDescent="0.15">
      <c r="A437" s="19">
        <v>436</v>
      </c>
      <c r="B437" s="13" t="s">
        <v>203</v>
      </c>
      <c r="C437" s="13" t="s">
        <v>204</v>
      </c>
      <c r="D437" s="20" t="str">
        <f>IF(ISERR(FIND("):",C437,1)),C437,MID(C437,FIND("):",C437,1)+2,999))</f>
        <v>i have just received a message about bill failed .. is there someone I can talk to please</v>
      </c>
      <c r="E437" s="13" t="s">
        <v>2941</v>
      </c>
      <c r="F437" s="13"/>
      <c r="G437" s="11"/>
      <c r="H437" s="19" t="str">
        <f>IFERROR(IF(ISBLANK(G437),"",LEFT(G437, FIND(":",G437) - 1)),"")</f>
        <v/>
      </c>
      <c r="I437" s="19" t="str">
        <f>IFERROR(IF(ISBLANK(G437),"",RIGHT(G437, LEN(G437)-FIND(":",G437) )),"")</f>
        <v/>
      </c>
      <c r="K437" s="13" t="s">
        <v>204</v>
      </c>
      <c r="L437" s="19" t="str">
        <f>IF(K437="",C437,K437)</f>
        <v>i have just received a message about bill failed .. is there someone I can talk to please</v>
      </c>
      <c r="M437" s="11" t="s">
        <v>4125</v>
      </c>
      <c r="N437" s="20" t="s">
        <v>4125</v>
      </c>
      <c r="O437" s="18" t="str">
        <f t="shared" si="56"/>
        <v>BillPaymentClarify</v>
      </c>
      <c r="P437" s="18" t="str">
        <f t="shared" ca="1" si="57"/>
        <v>TRAIN</v>
      </c>
      <c r="Q437" s="11" t="s">
        <v>1799</v>
      </c>
      <c r="R437" s="19" t="str">
        <f t="shared" si="58"/>
        <v>BillPaymentClarify - TRAIN</v>
      </c>
      <c r="S437" s="10" t="s">
        <v>4598</v>
      </c>
    </row>
    <row r="438" spans="1:19" s="19" customFormat="1" ht="25" customHeight="1" x14ac:dyDescent="0.15">
      <c r="A438" s="19">
        <v>437</v>
      </c>
      <c r="B438" s="13" t="s">
        <v>203</v>
      </c>
      <c r="C438" s="13" t="s">
        <v>205</v>
      </c>
      <c r="D438" s="20" t="str">
        <f>IF(ISERR(FIND("):",C438,1)),C438,MID(C438,FIND("):",C438,1)+2,999))</f>
        <v>Received a restriction now suspension notice but my accounts are up to date</v>
      </c>
      <c r="E438" s="13" t="s">
        <v>2941</v>
      </c>
      <c r="F438" s="13"/>
      <c r="G438" s="11"/>
      <c r="H438" s="19" t="str">
        <f>IFERROR(IF(ISBLANK(G438),"",LEFT(G438, FIND(":",G438) - 1)),"")</f>
        <v/>
      </c>
      <c r="I438" s="19" t="str">
        <f>IFERROR(IF(ISBLANK(G438),"",RIGHT(G438, LEN(G438)-FIND(":",G438) )),"")</f>
        <v/>
      </c>
      <c r="K438" s="13" t="s">
        <v>205</v>
      </c>
      <c r="L438" s="19" t="str">
        <f>IF(K438="",C438,K438)</f>
        <v>Received a restriction now suspension notice but my accounts are up to date</v>
      </c>
      <c r="M438" s="11" t="s">
        <v>4126</v>
      </c>
      <c r="N438" s="20" t="s">
        <v>4126</v>
      </c>
      <c r="O438" s="18" t="str">
        <f t="shared" si="56"/>
        <v>BillPaymentClarify</v>
      </c>
      <c r="P438" s="18" t="str">
        <f t="shared" ca="1" si="57"/>
        <v>TRAIN</v>
      </c>
      <c r="Q438" s="11" t="s">
        <v>1799</v>
      </c>
      <c r="R438" s="19" t="str">
        <f t="shared" si="58"/>
        <v>BillPaymentClarify - TRAIN</v>
      </c>
      <c r="S438" s="10" t="s">
        <v>4598</v>
      </c>
    </row>
    <row r="439" spans="1:19" s="19" customFormat="1" ht="25" customHeight="1" x14ac:dyDescent="0.15">
      <c r="A439" s="19">
        <v>438</v>
      </c>
      <c r="B439" s="11" t="s">
        <v>255</v>
      </c>
      <c r="C439" s="11" t="s">
        <v>1600</v>
      </c>
      <c r="E439" s="11"/>
      <c r="F439" s="11"/>
      <c r="G439" s="11"/>
      <c r="K439" s="11" t="s">
        <v>1600</v>
      </c>
      <c r="L439" s="19" t="str">
        <f xml:space="preserve"> IF(ISBLANK(K439),C439,K439)</f>
        <v>can u check my number is still exist or notb</v>
      </c>
      <c r="M439" s="10" t="s">
        <v>4638</v>
      </c>
      <c r="N439" s="26" t="s">
        <v>4638</v>
      </c>
      <c r="O439" s="18" t="str">
        <f t="shared" si="56"/>
        <v>PhoneNumberRetain</v>
      </c>
      <c r="P439" s="18" t="str">
        <f t="shared" ca="1" si="57"/>
        <v>TRAIN</v>
      </c>
      <c r="Q439" s="11" t="s">
        <v>1799</v>
      </c>
      <c r="R439" s="19" t="str">
        <f t="shared" si="58"/>
        <v>PhoneNumberRetain - TRAIN</v>
      </c>
      <c r="S439" s="10" t="s">
        <v>4598</v>
      </c>
    </row>
    <row r="440" spans="1:19" s="19" customFormat="1" ht="25" customHeight="1" x14ac:dyDescent="0.15">
      <c r="A440" s="19">
        <v>439</v>
      </c>
      <c r="B440" s="11" t="s">
        <v>1368</v>
      </c>
      <c r="C440" s="11" t="s">
        <v>1686</v>
      </c>
      <c r="E440" s="11"/>
      <c r="F440" s="11"/>
      <c r="G440" s="11"/>
      <c r="K440" s="11" t="s">
        <v>1602</v>
      </c>
      <c r="L440" s="19" t="str">
        <f xml:space="preserve"> IF(ISBLANK(K440),C440,K440)</f>
        <v>i was just after a break down of my billing.</v>
      </c>
      <c r="M440" s="11" t="s">
        <v>1602</v>
      </c>
      <c r="N440" s="20" t="s">
        <v>1602</v>
      </c>
      <c r="O440" s="18" t="str">
        <f t="shared" si="56"/>
        <v>BillExplain</v>
      </c>
      <c r="P440" s="18" t="str">
        <f t="shared" ca="1" si="57"/>
        <v>TRAIN</v>
      </c>
      <c r="Q440" s="11" t="s">
        <v>1799</v>
      </c>
      <c r="R440" s="19" t="str">
        <f t="shared" si="58"/>
        <v>BillExplain - TRAIN</v>
      </c>
      <c r="S440" s="10" t="s">
        <v>4598</v>
      </c>
    </row>
    <row r="441" spans="1:19" s="19" customFormat="1" ht="25" customHeight="1" x14ac:dyDescent="0.15">
      <c r="A441" s="19">
        <v>440</v>
      </c>
      <c r="B441" s="13" t="s">
        <v>203</v>
      </c>
      <c r="C441" s="13" t="s">
        <v>206</v>
      </c>
      <c r="D441" s="20" t="str">
        <f>IF(ISERR(FIND("):",C441,1)),C441,MID(C441,FIND("):",C441,1)+2,999))</f>
        <v>How, I paid my bill on 14th September but got email this morning says it hasn't been paid</v>
      </c>
      <c r="E441" s="14" t="s">
        <v>2941</v>
      </c>
      <c r="F441" s="13"/>
      <c r="G441" s="11"/>
      <c r="H441" s="19" t="str">
        <f>IFERROR(IF(ISBLANK(G441),"",LEFT(G441, FIND(":",G441) - 1)),"")</f>
        <v/>
      </c>
      <c r="I441" s="19" t="str">
        <f>IFERROR(IF(ISBLANK(G441),"",RIGHT(G441, LEN(G441)-FIND(":",G441) )),"")</f>
        <v/>
      </c>
      <c r="K441" s="14" t="s">
        <v>850</v>
      </c>
      <c r="L441" s="19" t="str">
        <f>IF(K441="",C441,K441)</f>
        <v>I paid my bill on 14th September but got email this morning says it hasn't been paid</v>
      </c>
      <c r="M441" s="11" t="s">
        <v>4127</v>
      </c>
      <c r="N441" s="20" t="s">
        <v>4127</v>
      </c>
      <c r="O441" s="18" t="str">
        <f t="shared" si="56"/>
        <v>BillPaymentClarify</v>
      </c>
      <c r="P441" s="18" t="str">
        <f t="shared" ca="1" si="57"/>
        <v>TEST</v>
      </c>
      <c r="Q441" s="11" t="s">
        <v>1798</v>
      </c>
      <c r="R441" s="19" t="str">
        <f t="shared" si="58"/>
        <v>BillPaymentClarify - TEST</v>
      </c>
      <c r="S441" s="10" t="s">
        <v>4598</v>
      </c>
    </row>
    <row r="442" spans="1:19" s="19" customFormat="1" ht="25" customHeight="1" x14ac:dyDescent="0.15">
      <c r="A442" s="19">
        <v>441</v>
      </c>
      <c r="B442" s="11" t="s">
        <v>20</v>
      </c>
      <c r="C442" s="11" t="s">
        <v>1682</v>
      </c>
      <c r="E442" s="11"/>
      <c r="F442" s="11"/>
      <c r="G442" s="11"/>
      <c r="K442" s="11" t="s">
        <v>1597</v>
      </c>
      <c r="L442" s="19" t="str">
        <f xml:space="preserve"> IF(ISBLANK(K442),C442,K442)</f>
        <v>i'm quering my last bill of $xxx.45 i believe it's a bit high for what i signed up for - can you check please</v>
      </c>
      <c r="M442" s="10" t="s">
        <v>4062</v>
      </c>
      <c r="N442" s="26" t="s">
        <v>4062</v>
      </c>
      <c r="O442" s="18" t="str">
        <f t="shared" si="56"/>
        <v>BillComplain</v>
      </c>
      <c r="P442" s="18" t="str">
        <f t="shared" ca="1" si="57"/>
        <v>TRAIN</v>
      </c>
      <c r="Q442" s="11" t="s">
        <v>1799</v>
      </c>
      <c r="R442" s="19" t="str">
        <f t="shared" si="58"/>
        <v>BillComplain - TRAIN</v>
      </c>
      <c r="S442" s="10" t="s">
        <v>4598</v>
      </c>
    </row>
    <row r="443" spans="1:19" s="19" customFormat="1" ht="25" customHeight="1" x14ac:dyDescent="0.15">
      <c r="A443" s="19">
        <v>442</v>
      </c>
      <c r="B443" s="13" t="s">
        <v>203</v>
      </c>
      <c r="C443" s="13" t="s">
        <v>207</v>
      </c>
      <c r="D443" s="20" t="str">
        <f>IF(ISERR(FIND("):",C443,1)),C443,MID(C443,FIND("):",C443,1)+2,999))</f>
        <v>Hi I received a letter saying I hadn't paid my bill when I checked my banking I BPay it on the 10th of September</v>
      </c>
      <c r="E443" s="14" t="s">
        <v>2941</v>
      </c>
      <c r="F443" s="13"/>
      <c r="G443" s="11"/>
      <c r="H443" s="19" t="str">
        <f>IFERROR(IF(ISBLANK(G443),"",LEFT(G443, FIND(":",G443) - 1)),"")</f>
        <v/>
      </c>
      <c r="I443" s="19" t="str">
        <f>IFERROR(IF(ISBLANK(G443),"",RIGHT(G443, LEN(G443)-FIND(":",G443) )),"")</f>
        <v/>
      </c>
      <c r="K443" s="14" t="s">
        <v>851</v>
      </c>
      <c r="L443" s="19" t="str">
        <f>IF(K443="",C443,K443)</f>
        <v>I received a letter saying I hadn't paid my bill when I checked my banking I BPay it on the 10th of September</v>
      </c>
      <c r="M443" s="11" t="s">
        <v>4128</v>
      </c>
      <c r="N443" s="20" t="s">
        <v>4128</v>
      </c>
      <c r="O443" s="18" t="str">
        <f t="shared" si="56"/>
        <v>BillPaymentClarify</v>
      </c>
      <c r="P443" s="18" t="str">
        <f t="shared" ca="1" si="57"/>
        <v>TRAIN</v>
      </c>
      <c r="Q443" s="11" t="s">
        <v>1799</v>
      </c>
      <c r="R443" s="19" t="str">
        <f t="shared" si="58"/>
        <v>BillPaymentClarify - TRAIN</v>
      </c>
      <c r="S443" s="10" t="s">
        <v>4598</v>
      </c>
    </row>
    <row r="444" spans="1:19" s="19" customFormat="1" ht="25" customHeight="1" x14ac:dyDescent="0.15">
      <c r="A444" s="19">
        <v>443</v>
      </c>
      <c r="B444" s="11" t="s">
        <v>20</v>
      </c>
      <c r="C444" s="11" t="s">
        <v>1683</v>
      </c>
      <c r="E444" s="11"/>
      <c r="F444" s="11"/>
      <c r="G444" s="11"/>
      <c r="K444" s="11" t="s">
        <v>1598</v>
      </c>
      <c r="L444" s="19" t="str">
        <f xml:space="preserve"> IF(ISBLANK(K444),C444,K444)</f>
        <v>just have a complaint about my recent phone bill</v>
      </c>
      <c r="M444" s="10" t="s">
        <v>4067</v>
      </c>
      <c r="N444" s="26" t="s">
        <v>4067</v>
      </c>
      <c r="O444" s="18" t="str">
        <f t="shared" si="56"/>
        <v>BillComplain</v>
      </c>
      <c r="P444" s="18" t="str">
        <f t="shared" ca="1" si="57"/>
        <v>TRAIN</v>
      </c>
      <c r="Q444" s="11" t="s">
        <v>1799</v>
      </c>
      <c r="R444" s="19" t="str">
        <f t="shared" si="58"/>
        <v>BillComplain - TRAIN</v>
      </c>
      <c r="S444" s="10" t="s">
        <v>4598</v>
      </c>
    </row>
    <row r="445" spans="1:19" s="19" customFormat="1" ht="25" customHeight="1" x14ac:dyDescent="0.15">
      <c r="A445" s="19">
        <v>444</v>
      </c>
      <c r="B445" s="13" t="s">
        <v>208</v>
      </c>
      <c r="C445" s="13" t="s">
        <v>209</v>
      </c>
      <c r="D445" s="20" t="str">
        <f>IF(ISERR(FIND("):",C445,1)),C445,MID(C445,FIND("):",C445,1)+2,999))</f>
        <v>I couldn't pay my bill.tried online</v>
      </c>
      <c r="E445" s="13"/>
      <c r="F445" s="13"/>
      <c r="G445" s="11"/>
      <c r="H445" s="19" t="str">
        <f>IFERROR(IF(ISBLANK(G445),"",LEFT(G445, FIND(":",G445) - 1)),"")</f>
        <v/>
      </c>
      <c r="I445" s="19" t="str">
        <f>IFERROR(IF(ISBLANK(G445),"",RIGHT(G445, LEN(G445)-FIND(":",G445) )),"")</f>
        <v/>
      </c>
      <c r="K445" s="13" t="s">
        <v>209</v>
      </c>
      <c r="L445" s="19" t="str">
        <f>IF(K445="",C445,K445)</f>
        <v>I couldn't pay my bill.tried online</v>
      </c>
      <c r="M445" s="10" t="s">
        <v>3377</v>
      </c>
      <c r="N445" s="26" t="s">
        <v>3377</v>
      </c>
      <c r="O445" s="18" t="str">
        <f t="shared" si="56"/>
        <v>BillPay</v>
      </c>
      <c r="P445" s="18" t="str">
        <f t="shared" ca="1" si="57"/>
        <v>TRAIN</v>
      </c>
      <c r="Q445" s="11" t="s">
        <v>1798</v>
      </c>
      <c r="R445" s="19" t="str">
        <f t="shared" si="58"/>
        <v>BillPay - TEST</v>
      </c>
      <c r="S445" s="10" t="s">
        <v>4598</v>
      </c>
    </row>
    <row r="446" spans="1:19" s="19" customFormat="1" ht="25" customHeight="1" x14ac:dyDescent="0.15">
      <c r="A446" s="19">
        <v>445</v>
      </c>
      <c r="B446" s="11" t="s">
        <v>20</v>
      </c>
      <c r="C446" s="11" t="s">
        <v>1685</v>
      </c>
      <c r="E446" s="10" t="s">
        <v>4189</v>
      </c>
      <c r="F446" s="11"/>
      <c r="G446" s="11"/>
      <c r="K446" s="11" t="s">
        <v>1601</v>
      </c>
      <c r="L446" s="19" t="str">
        <f xml:space="preserve"> IF(ISBLANK(K446),C446,K446)</f>
        <v>got a question way i was charged a late fee on my current bill?</v>
      </c>
      <c r="M446" s="10" t="s">
        <v>4571</v>
      </c>
      <c r="N446" s="26" t="s">
        <v>4571</v>
      </c>
      <c r="O446" s="18" t="str">
        <f t="shared" si="56"/>
        <v>BillLateFeeComplain</v>
      </c>
      <c r="P446" s="18" t="str">
        <f t="shared" ca="1" si="57"/>
        <v>TRAIN</v>
      </c>
      <c r="Q446" s="11" t="s">
        <v>1799</v>
      </c>
      <c r="R446" s="19" t="str">
        <f t="shared" si="58"/>
        <v>BillLateFeeComplain - TRAIN</v>
      </c>
      <c r="S446" s="10" t="s">
        <v>4598</v>
      </c>
    </row>
    <row r="447" spans="1:19" s="19" customFormat="1" ht="25" customHeight="1" x14ac:dyDescent="0.15">
      <c r="A447" s="19">
        <v>446</v>
      </c>
      <c r="B447" s="13" t="s">
        <v>208</v>
      </c>
      <c r="C447" s="13" t="s">
        <v>4925</v>
      </c>
      <c r="D447" s="20" t="str">
        <f>IF(ISERR(FIND("):",C447,1)),C447,MID(C447,FIND("):",C447,1)+2,999))</f>
        <v>Hi. I was just wondering if you would be able to help me with a question. I have set up direct debit for my bill but it has not come out. I then got an email from  telling me my bill was overdue so I tried paying with my debit card but it was declined?? Can you help me with why or how I can actually pay this bill??</v>
      </c>
      <c r="E447" s="13"/>
      <c r="F447" s="13"/>
      <c r="G447" s="11"/>
      <c r="H447" s="19" t="str">
        <f>IFERROR(IF(ISBLANK(G447),"",LEFT(G447, FIND(":",G447) - 1)),"")</f>
        <v/>
      </c>
      <c r="I447" s="19" t="str">
        <f>IFERROR(IF(ISBLANK(G447),"",RIGHT(G447, LEN(G447)-FIND(":",G447) )),"")</f>
        <v/>
      </c>
      <c r="K447" s="14" t="s">
        <v>852</v>
      </c>
      <c r="L447" s="19" t="str">
        <f>IF(K447="",C447,K447)</f>
        <v>Can you help me with why or how I can actually pay this bill??</v>
      </c>
      <c r="M447" s="10" t="s">
        <v>3370</v>
      </c>
      <c r="N447" s="26" t="s">
        <v>3371</v>
      </c>
      <c r="O447" s="18" t="str">
        <f t="shared" si="56"/>
        <v>BillPay</v>
      </c>
      <c r="P447" s="18" t="str">
        <f t="shared" ca="1" si="57"/>
        <v>TRAIN</v>
      </c>
      <c r="Q447" s="11" t="s">
        <v>1799</v>
      </c>
      <c r="R447" s="19" t="str">
        <f t="shared" si="58"/>
        <v>BillPay - TRAIN</v>
      </c>
      <c r="S447" s="10" t="s">
        <v>4598</v>
      </c>
    </row>
    <row r="448" spans="1:19" s="19" customFormat="1" ht="25" customHeight="1" x14ac:dyDescent="0.15">
      <c r="A448" s="19">
        <v>447</v>
      </c>
      <c r="B448" s="11" t="s">
        <v>20</v>
      </c>
      <c r="C448" s="11" t="s">
        <v>1688</v>
      </c>
      <c r="E448" s="11"/>
      <c r="F448" s="11"/>
      <c r="G448" s="11"/>
      <c r="K448" s="11" t="s">
        <v>1604</v>
      </c>
      <c r="L448" s="19" t="str">
        <f xml:space="preserve"> IF(ISBLANK(K448),C448,K448)</f>
        <v>my phone bill is much higher than it should be</v>
      </c>
      <c r="M448" s="11" t="s">
        <v>1604</v>
      </c>
      <c r="N448" s="20" t="s">
        <v>1604</v>
      </c>
      <c r="O448" s="18" t="str">
        <f t="shared" si="56"/>
        <v>BillComplain</v>
      </c>
      <c r="P448" s="18" t="str">
        <f t="shared" ca="1" si="57"/>
        <v>TEST</v>
      </c>
      <c r="Q448" s="11" t="s">
        <v>1799</v>
      </c>
      <c r="R448" s="19" t="str">
        <f t="shared" si="58"/>
        <v>BillComplain - TRAIN</v>
      </c>
      <c r="S448" s="10" t="s">
        <v>4598</v>
      </c>
    </row>
    <row r="449" spans="1:19" s="19" customFormat="1" ht="25" customHeight="1" x14ac:dyDescent="0.15">
      <c r="A449" s="19">
        <v>448</v>
      </c>
      <c r="B449" s="13" t="s">
        <v>210</v>
      </c>
      <c r="C449" s="13" t="s">
        <v>4926</v>
      </c>
      <c r="D449" s="20" t="str">
        <f>IF(ISERR(FIND("):",C449,1)),C449,MID(C449,FIND("):",C449,1)+2,999))</f>
        <v>Hi, Iam out of contract with  and looking to upgrade, been with  for 8 yrs.</v>
      </c>
      <c r="E449" s="13"/>
      <c r="F449" s="13"/>
      <c r="G449" s="11"/>
      <c r="H449" s="19" t="str">
        <f>IFERROR(IF(ISBLANK(G449),"",LEFT(G449, FIND(":",G449) - 1)),"")</f>
        <v/>
      </c>
      <c r="I449" s="19" t="str">
        <f>IFERROR(IF(ISBLANK(G449),"",RIGHT(G449, LEN(G449)-FIND(":",G449) )),"")</f>
        <v/>
      </c>
      <c r="K449" s="14" t="s">
        <v>4927</v>
      </c>
      <c r="L449" s="19" t="str">
        <f>IF(K449="",C449,K449)</f>
        <v>Iam out of contract with  and looking to upgrade, been with  for 8 yrs.</v>
      </c>
      <c r="M449" s="11" t="s">
        <v>4927</v>
      </c>
      <c r="N449" s="20" t="s">
        <v>4927</v>
      </c>
      <c r="O449" s="18" t="str">
        <f t="shared" si="56"/>
        <v>ContractInitiate</v>
      </c>
      <c r="P449" s="18" t="str">
        <f t="shared" ca="1" si="57"/>
        <v>TRAIN</v>
      </c>
      <c r="Q449" s="11" t="s">
        <v>1799</v>
      </c>
      <c r="R449" s="19" t="str">
        <f t="shared" si="58"/>
        <v>ContractInitiate - TRAIN</v>
      </c>
      <c r="S449" s="10" t="s">
        <v>4598</v>
      </c>
    </row>
    <row r="450" spans="1:19" s="19" customFormat="1" ht="25" customHeight="1" x14ac:dyDescent="0.15">
      <c r="A450" s="19">
        <v>449</v>
      </c>
      <c r="B450" s="11" t="s">
        <v>423</v>
      </c>
      <c r="C450" s="11" t="s">
        <v>1691</v>
      </c>
      <c r="E450" s="10" t="s">
        <v>2941</v>
      </c>
      <c r="F450" s="11"/>
      <c r="G450" s="11"/>
      <c r="K450" s="11" t="s">
        <v>1608</v>
      </c>
      <c r="L450" s="19" t="str">
        <f xml:space="preserve"> IF(ISBLANK(K450),C450,K450)</f>
        <v>i paid my bills in two transactions, is that ok?</v>
      </c>
      <c r="M450" s="10" t="s">
        <v>4558</v>
      </c>
      <c r="N450" s="26" t="s">
        <v>4558</v>
      </c>
      <c r="O450" s="18" t="str">
        <f t="shared" si="56"/>
        <v>BillPaymentClarify</v>
      </c>
      <c r="P450" s="18" t="str">
        <f t="shared" ca="1" si="57"/>
        <v>TRAIN</v>
      </c>
      <c r="Q450" s="11" t="s">
        <v>1798</v>
      </c>
      <c r="R450" s="19" t="str">
        <f t="shared" si="58"/>
        <v>BillPaymentClarify - TEST</v>
      </c>
      <c r="S450" s="10" t="s">
        <v>4598</v>
      </c>
    </row>
    <row r="451" spans="1:19" s="19" customFormat="1" ht="25" customHeight="1" x14ac:dyDescent="0.15">
      <c r="A451" s="19">
        <v>450</v>
      </c>
      <c r="B451" s="11" t="s">
        <v>4842</v>
      </c>
      <c r="C451" s="11" t="s">
        <v>1609</v>
      </c>
      <c r="E451" s="11"/>
      <c r="F451" s="11"/>
      <c r="G451" s="11"/>
      <c r="K451" s="11" t="s">
        <v>1609</v>
      </c>
      <c r="L451" s="19" t="str">
        <f xml:space="preserve"> IF(ISBLANK(K451),C451,K451)</f>
        <v>i'm hoping to change my plan down to the 30gb one if possible?</v>
      </c>
      <c r="M451" s="10" t="s">
        <v>3430</v>
      </c>
      <c r="N451" s="26" t="s">
        <v>3430</v>
      </c>
      <c r="O451" s="18" t="str">
        <f t="shared" si="56"/>
        <v>PlanChange</v>
      </c>
      <c r="P451" s="18" t="str">
        <f t="shared" ca="1" si="57"/>
        <v>TRAIN</v>
      </c>
      <c r="Q451" s="11" t="s">
        <v>1799</v>
      </c>
      <c r="R451" s="19" t="str">
        <f t="shared" si="58"/>
        <v>PlanChange - TRAIN</v>
      </c>
      <c r="S451" s="10" t="s">
        <v>4598</v>
      </c>
    </row>
    <row r="452" spans="1:19" s="19" customFormat="1" ht="25" customHeight="1" x14ac:dyDescent="0.15">
      <c r="A452" s="19">
        <v>451</v>
      </c>
      <c r="B452" s="13" t="s">
        <v>210</v>
      </c>
      <c r="C452" s="13" t="s">
        <v>211</v>
      </c>
      <c r="D452" s="20" t="str">
        <f>IF(ISERR(FIND("):",C452,1)),C452,MID(C452,FIND("):",C452,1)+2,999))</f>
        <v>I want phone connection</v>
      </c>
      <c r="E452" s="13"/>
      <c r="F452" s="13"/>
      <c r="G452" s="10" t="s">
        <v>730</v>
      </c>
      <c r="H452" s="19" t="str">
        <f>IFERROR(IF(ISBLANK(G452),"",LEFT(G452, FIND(":",G452) - 1)),"")</f>
        <v>ProductType</v>
      </c>
      <c r="I452" s="19" t="str">
        <f>IFERROR(IF(ISBLANK(G452),"",RIGHT(G452, LEN(G452)-FIND(":",G452) )),"")</f>
        <v>Phone</v>
      </c>
      <c r="K452" s="14" t="s">
        <v>853</v>
      </c>
      <c r="L452" s="19" t="str">
        <f>IF(K452="",C452,K452)</f>
        <v>I want &lt;phone&gt; connection</v>
      </c>
      <c r="M452" s="11" t="s">
        <v>211</v>
      </c>
      <c r="N452" s="20" t="s">
        <v>211</v>
      </c>
      <c r="O452" s="18" t="str">
        <f t="shared" si="56"/>
        <v>ContractInitiate</v>
      </c>
      <c r="P452" s="18" t="str">
        <f t="shared" ca="1" si="57"/>
        <v>TRAIN</v>
      </c>
      <c r="Q452" s="11" t="s">
        <v>1799</v>
      </c>
      <c r="R452" s="19" t="str">
        <f t="shared" si="58"/>
        <v>ContractInitiate - TRAIN</v>
      </c>
      <c r="S452" s="10" t="s">
        <v>4598</v>
      </c>
    </row>
    <row r="453" spans="1:19" s="19" customFormat="1" ht="25" customHeight="1" x14ac:dyDescent="0.15">
      <c r="A453" s="19">
        <v>452</v>
      </c>
      <c r="B453" s="13" t="s">
        <v>210</v>
      </c>
      <c r="C453" s="13" t="s">
        <v>4928</v>
      </c>
      <c r="D453" s="20" t="str">
        <f>IF(ISERR(FIND("):",C453,1)),C453,MID(C453,FIND("):",C453,1)+2,999))</f>
        <v>Hi, I'm currently with Virgin and am looking to transfer my current plan into an  plan using the offer made to virgin holders, do I have to do that online or am I able to make the transfer in store?</v>
      </c>
      <c r="E453" s="13"/>
      <c r="F453" s="13"/>
      <c r="G453" s="11"/>
      <c r="H453" s="19" t="str">
        <f>IFERROR(IF(ISBLANK(G453),"",LEFT(G453, FIND(":",G453) - 1)),"")</f>
        <v/>
      </c>
      <c r="I453" s="19" t="str">
        <f>IFERROR(IF(ISBLANK(G453),"",RIGHT(G453, LEN(G453)-FIND(":",G453) )),"")</f>
        <v/>
      </c>
      <c r="K453" s="14" t="s">
        <v>4929</v>
      </c>
      <c r="L453" s="19" t="str">
        <f>IF(K453="",C453,K453)</f>
        <v>am looking to transfer my current plan into an  plan using the offer made to virgin holders</v>
      </c>
      <c r="M453" s="11" t="s">
        <v>4929</v>
      </c>
      <c r="N453" s="20" t="s">
        <v>4929</v>
      </c>
      <c r="O453" s="18" t="str">
        <f t="shared" si="56"/>
        <v>ContractInitiate</v>
      </c>
      <c r="P453" s="18" t="str">
        <f t="shared" ca="1" si="57"/>
        <v>TRAIN</v>
      </c>
      <c r="Q453" s="11" t="s">
        <v>1799</v>
      </c>
      <c r="R453" s="19" t="str">
        <f t="shared" si="58"/>
        <v>ContractInitiate - TRAIN</v>
      </c>
      <c r="S453" s="10" t="s">
        <v>4598</v>
      </c>
    </row>
    <row r="454" spans="1:19" s="19" customFormat="1" ht="25" customHeight="1" x14ac:dyDescent="0.15">
      <c r="A454" s="19">
        <v>453</v>
      </c>
      <c r="B454" s="11" t="s">
        <v>978</v>
      </c>
      <c r="C454" s="11" t="s">
        <v>4930</v>
      </c>
      <c r="E454" s="11"/>
      <c r="F454" s="11"/>
      <c r="G454" s="11"/>
      <c r="K454" s="11" t="s">
        <v>4931</v>
      </c>
      <c r="L454" s="19" t="str">
        <f xml:space="preserve"> IF(ISBLANK(K454),C454,K454)</f>
        <v>can i know the plans  have for iphone x</v>
      </c>
      <c r="M454" s="11" t="s">
        <v>4931</v>
      </c>
      <c r="N454" s="20" t="s">
        <v>4931</v>
      </c>
      <c r="O454" s="18" t="str">
        <f t="shared" si="56"/>
        <v>SalesEnquire</v>
      </c>
      <c r="P454" s="18" t="str">
        <f t="shared" ca="1" si="57"/>
        <v>TRAIN</v>
      </c>
      <c r="Q454" s="11" t="s">
        <v>1798</v>
      </c>
      <c r="R454" s="19" t="str">
        <f t="shared" si="58"/>
        <v>SalesEnquire - TEST</v>
      </c>
      <c r="S454" s="10" t="s">
        <v>4598</v>
      </c>
    </row>
    <row r="455" spans="1:19" s="19" customFormat="1" ht="25" customHeight="1" x14ac:dyDescent="0.15">
      <c r="A455" s="19">
        <v>454</v>
      </c>
      <c r="B455" s="13" t="s">
        <v>210</v>
      </c>
      <c r="C455" s="13" t="s">
        <v>212</v>
      </c>
      <c r="D455" s="20" t="str">
        <f>IF(ISERR(FIND("):",C455,1)),C455,MID(C455,FIND("):",C455,1)+2,999))</f>
        <v>Who can I speak to about my contract being up</v>
      </c>
      <c r="E455" s="13"/>
      <c r="F455" s="13"/>
      <c r="G455" s="11"/>
      <c r="H455" s="19" t="str">
        <f>IFERROR(IF(ISBLANK(G455),"",LEFT(G455, FIND(":",G455) - 1)),"")</f>
        <v/>
      </c>
      <c r="I455" s="19" t="str">
        <f>IFERROR(IF(ISBLANK(G455),"",RIGHT(G455, LEN(G455)-FIND(":",G455) )),"")</f>
        <v/>
      </c>
      <c r="K455" s="13" t="s">
        <v>212</v>
      </c>
      <c r="L455" s="19" t="str">
        <f>IF(K455="",C455,K455)</f>
        <v>Who can I speak to about my contract being up</v>
      </c>
      <c r="M455" s="11" t="s">
        <v>212</v>
      </c>
      <c r="N455" s="20" t="s">
        <v>212</v>
      </c>
      <c r="O455" s="18" t="str">
        <f t="shared" si="56"/>
        <v>ContractInitiate</v>
      </c>
      <c r="P455" s="18" t="str">
        <f t="shared" ca="1" si="57"/>
        <v>TRAIN</v>
      </c>
      <c r="Q455" s="11" t="s">
        <v>1798</v>
      </c>
      <c r="R455" s="19" t="str">
        <f t="shared" si="58"/>
        <v>ContractInitiate - TEST</v>
      </c>
      <c r="S455" s="10" t="s">
        <v>4598</v>
      </c>
    </row>
    <row r="456" spans="1:19" s="19" customFormat="1" ht="25" customHeight="1" x14ac:dyDescent="0.15">
      <c r="A456" s="19">
        <v>455</v>
      </c>
      <c r="B456" s="11" t="s">
        <v>123</v>
      </c>
      <c r="C456" s="11" t="s">
        <v>1692</v>
      </c>
      <c r="E456" s="14" t="s">
        <v>123</v>
      </c>
      <c r="F456" s="11"/>
      <c r="G456" s="11"/>
      <c r="K456" s="11" t="s">
        <v>1610</v>
      </c>
      <c r="L456" s="19" t="str">
        <f xml:space="preserve"> IF(ISBLANK(K456),C456,K456)</f>
        <v>i am just wondering when my contract runs out?</v>
      </c>
      <c r="M456" s="11" t="s">
        <v>1610</v>
      </c>
      <c r="N456" s="20" t="s">
        <v>1610</v>
      </c>
      <c r="O456" s="18" t="str">
        <f t="shared" si="56"/>
        <v>ContractExpiryRequest</v>
      </c>
      <c r="P456" s="18" t="str">
        <f t="shared" ca="1" si="57"/>
        <v>TEST</v>
      </c>
      <c r="Q456" s="11" t="s">
        <v>1799</v>
      </c>
      <c r="R456" s="19" t="str">
        <f t="shared" si="58"/>
        <v>ContractExpiryRequest - TRAIN</v>
      </c>
      <c r="S456" s="10" t="s">
        <v>4598</v>
      </c>
    </row>
    <row r="457" spans="1:19" s="19" customFormat="1" ht="25" customHeight="1" x14ac:dyDescent="0.15">
      <c r="A457" s="19">
        <v>456</v>
      </c>
      <c r="B457" s="11" t="s">
        <v>4842</v>
      </c>
      <c r="C457" s="11" t="s">
        <v>1611</v>
      </c>
      <c r="E457" s="11"/>
      <c r="F457" s="11"/>
      <c r="G457" s="11"/>
      <c r="K457" s="11" t="s">
        <v>1611</v>
      </c>
      <c r="L457" s="19" t="str">
        <f xml:space="preserve"> IF(ISBLANK(K457),C457,K457)</f>
        <v>i want to change my plan for a month but the website wont recognize my num ber</v>
      </c>
      <c r="M457" s="10" t="s">
        <v>3437</v>
      </c>
      <c r="N457" s="26" t="s">
        <v>3437</v>
      </c>
      <c r="O457" s="18" t="str">
        <f t="shared" si="56"/>
        <v>PlanChange</v>
      </c>
      <c r="P457" s="18" t="str">
        <f t="shared" ca="1" si="57"/>
        <v>TRAIN</v>
      </c>
      <c r="Q457" s="11" t="s">
        <v>1799</v>
      </c>
      <c r="R457" s="19" t="str">
        <f t="shared" si="58"/>
        <v>PlanChange - TRAIN</v>
      </c>
      <c r="S457" s="10" t="s">
        <v>4598</v>
      </c>
    </row>
    <row r="458" spans="1:19" s="19" customFormat="1" ht="25" customHeight="1" x14ac:dyDescent="0.15">
      <c r="A458" s="19">
        <v>457</v>
      </c>
      <c r="B458" s="13" t="s">
        <v>954</v>
      </c>
      <c r="C458" s="13" t="s">
        <v>213</v>
      </c>
      <c r="D458" s="20" t="str">
        <f>IF(ISERR(FIND("):",C458,1)),C458,MID(C458,FIND("):",C458,1)+2,999))</f>
        <v>Hi Nixon, I do not know how to connect to the internet with my new adsl modem</v>
      </c>
      <c r="E458" s="13"/>
      <c r="F458" s="13"/>
      <c r="G458" s="10" t="s">
        <v>1740</v>
      </c>
      <c r="H458" s="19" t="str">
        <f>IFERROR(IF(ISBLANK(G458),"",LEFT(G458, FIND(":",G458) - 1)),"")</f>
        <v>InternetTechnology</v>
      </c>
      <c r="I458" s="19" t="str">
        <f>IFERROR(IF(ISBLANK(G458),"",RIGHT(G458, LEN(G458)-FIND(":",G458) )),"")</f>
        <v>ADSL; AccessoryType:Modem</v>
      </c>
      <c r="K458" s="14" t="s">
        <v>854</v>
      </c>
      <c r="L458" s="19" t="str">
        <f>IF(K458="",C458,K458)</f>
        <v>I do not know how to connect to the internet with my new &lt;adsl&gt; &lt;modem&gt;</v>
      </c>
      <c r="M458" s="11" t="s">
        <v>1206</v>
      </c>
      <c r="N458" s="20" t="s">
        <v>1206</v>
      </c>
      <c r="O458" s="18" t="str">
        <f t="shared" si="56"/>
        <v>InternetSetup</v>
      </c>
      <c r="P458" s="18" t="str">
        <f t="shared" ca="1" si="57"/>
        <v>TEST</v>
      </c>
      <c r="Q458" s="11" t="s">
        <v>1799</v>
      </c>
      <c r="R458" s="19" t="str">
        <f t="shared" si="58"/>
        <v>InternetSetup - TRAIN</v>
      </c>
      <c r="S458" s="10" t="s">
        <v>4598</v>
      </c>
    </row>
    <row r="459" spans="1:19" s="19" customFormat="1" ht="25" customHeight="1" x14ac:dyDescent="0.15">
      <c r="A459" s="19">
        <v>458</v>
      </c>
      <c r="B459" s="13" t="s">
        <v>954</v>
      </c>
      <c r="C459" s="13" t="s">
        <v>214</v>
      </c>
      <c r="D459" s="20" t="str">
        <f>IF(ISERR(FIND("):",C459,1)),C459,MID(C459,FIND("):",C459,1)+2,999))</f>
        <v>New service XXXX-XXXX-24 was purchased yesterday and requires a public static ip address ...my router is showing a private address ?</v>
      </c>
      <c r="E459" s="13"/>
      <c r="F459" s="13"/>
      <c r="G459" s="11"/>
      <c r="H459" s="19" t="str">
        <f>IFERROR(IF(ISBLANK(G459),"",LEFT(G459, FIND(":",G459) - 1)),"")</f>
        <v/>
      </c>
      <c r="I459" s="19" t="str">
        <f>IFERROR(IF(ISBLANK(G459),"",RIGHT(G459, LEN(G459)-FIND(":",G459) )),"")</f>
        <v/>
      </c>
      <c r="K459" s="14" t="s">
        <v>214</v>
      </c>
      <c r="L459" s="19" t="str">
        <f>IF(K459="",C459,K459)</f>
        <v>New service XXXX-XXXX-24 was purchased yesterday and requires a public static ip address ...my router is showing a private address ?</v>
      </c>
      <c r="M459" s="11" t="s">
        <v>2736</v>
      </c>
      <c r="N459" s="20" t="s">
        <v>2736</v>
      </c>
      <c r="O459" s="18" t="str">
        <f t="shared" si="56"/>
        <v>InternetSetup</v>
      </c>
      <c r="P459" s="18" t="str">
        <f t="shared" ca="1" si="57"/>
        <v>TRAIN</v>
      </c>
      <c r="Q459" s="11" t="s">
        <v>1799</v>
      </c>
      <c r="R459" s="19" t="str">
        <f t="shared" si="58"/>
        <v>InternetSetup - TRAIN</v>
      </c>
      <c r="S459" s="10" t="s">
        <v>4598</v>
      </c>
    </row>
    <row r="460" spans="1:19" s="19" customFormat="1" ht="25" customHeight="1" x14ac:dyDescent="0.15">
      <c r="A460" s="19">
        <v>459</v>
      </c>
      <c r="B460" s="11" t="s">
        <v>396</v>
      </c>
      <c r="C460" s="11" t="s">
        <v>1612</v>
      </c>
      <c r="E460" s="11"/>
      <c r="F460" s="11"/>
      <c r="G460" s="11"/>
      <c r="K460" s="11" t="s">
        <v>1612</v>
      </c>
      <c r="L460" s="19" t="str">
        <f xml:space="preserve"> IF(ISBLANK(K460),C460,K460)</f>
        <v>i wanted to check my options of getting a phone amd the status of my current plans</v>
      </c>
      <c r="M460" s="11" t="s">
        <v>1612</v>
      </c>
      <c r="N460" s="20" t="s">
        <v>1612</v>
      </c>
      <c r="O460" s="18" t="str">
        <f t="shared" si="56"/>
        <v>PhonePlanEnquire</v>
      </c>
      <c r="P460" s="18" t="str">
        <f t="shared" ca="1" si="57"/>
        <v>TRAIN</v>
      </c>
      <c r="Q460" s="11" t="s">
        <v>1798</v>
      </c>
      <c r="R460" s="19" t="str">
        <f t="shared" si="58"/>
        <v>PhonePlanEnquire - TEST</v>
      </c>
      <c r="S460" s="10" t="s">
        <v>4598</v>
      </c>
    </row>
    <row r="461" spans="1:19" s="19" customFormat="1" ht="25" customHeight="1" x14ac:dyDescent="0.15">
      <c r="A461" s="19">
        <v>460</v>
      </c>
      <c r="B461" s="13" t="s">
        <v>954</v>
      </c>
      <c r="C461" s="13" t="s">
        <v>215</v>
      </c>
      <c r="D461" s="20" t="str">
        <f>IF(ISERR(FIND("):",C461,1)),C461,MID(C461,FIND("):",C461,1)+2,999))</f>
        <v>Hi, I have moved to a new place and wanna get my wifi to be on there</v>
      </c>
      <c r="E461" s="13"/>
      <c r="F461" s="13"/>
      <c r="G461" s="10" t="s">
        <v>1031</v>
      </c>
      <c r="H461" s="19" t="str">
        <f>IFERROR(IF(ISBLANK(G461),"",LEFT(G461, FIND(":",G461) - 1)),"")</f>
        <v>AccessoryType</v>
      </c>
      <c r="I461" s="19" t="str">
        <f>IFERROR(IF(ISBLANK(G461),"",RIGHT(G461, LEN(G461)-FIND(":",G461) )),"")</f>
        <v>Modem</v>
      </c>
      <c r="K461" s="14" t="s">
        <v>855</v>
      </c>
      <c r="L461" s="19" t="str">
        <f>IF(K461="",C461,K461)</f>
        <v>I have moved to a new place and wanna get my &lt;wifi&gt; to be on there</v>
      </c>
      <c r="M461" s="11" t="s">
        <v>1207</v>
      </c>
      <c r="N461" s="20" t="s">
        <v>1207</v>
      </c>
      <c r="O461" s="18" t="str">
        <f t="shared" si="56"/>
        <v>InternetSetup</v>
      </c>
      <c r="P461" s="18" t="str">
        <f t="shared" ca="1" si="57"/>
        <v>TRAIN</v>
      </c>
      <c r="Q461" s="11" t="s">
        <v>1799</v>
      </c>
      <c r="R461" s="19" t="str">
        <f t="shared" si="58"/>
        <v>InternetSetup - TRAIN</v>
      </c>
      <c r="S461" s="10" t="s">
        <v>4598</v>
      </c>
    </row>
    <row r="462" spans="1:19" s="19" customFormat="1" ht="25" customHeight="1" x14ac:dyDescent="0.15">
      <c r="A462" s="19">
        <v>461</v>
      </c>
      <c r="B462" s="11" t="s">
        <v>978</v>
      </c>
      <c r="C462" s="11" t="s">
        <v>1613</v>
      </c>
      <c r="E462" s="11"/>
      <c r="F462" s="11"/>
      <c r="G462" s="11"/>
      <c r="K462" s="11" t="s">
        <v>1613</v>
      </c>
      <c r="L462" s="19" t="str">
        <f xml:space="preserve"> IF(ISBLANK(K462),C462,K462)</f>
        <v>i was wanting to add a tablet to my plan</v>
      </c>
      <c r="M462" s="11" t="s">
        <v>1613</v>
      </c>
      <c r="N462" s="20" t="s">
        <v>1613</v>
      </c>
      <c r="O462" s="18" t="str">
        <f t="shared" si="56"/>
        <v>SalesEnquire</v>
      </c>
      <c r="P462" s="18" t="str">
        <f t="shared" ca="1" si="57"/>
        <v>TRAIN</v>
      </c>
      <c r="Q462" s="11" t="s">
        <v>1799</v>
      </c>
      <c r="R462" s="19" t="str">
        <f t="shared" si="58"/>
        <v>SalesEnquire - TRAIN</v>
      </c>
      <c r="S462" s="10" t="s">
        <v>4598</v>
      </c>
    </row>
    <row r="463" spans="1:19" s="19" customFormat="1" ht="25" customHeight="1" x14ac:dyDescent="0.15">
      <c r="A463" s="19">
        <v>462</v>
      </c>
      <c r="B463" s="11" t="s">
        <v>4842</v>
      </c>
      <c r="C463" s="11" t="s">
        <v>1693</v>
      </c>
      <c r="E463" s="11"/>
      <c r="F463" s="11"/>
      <c r="G463" s="11"/>
      <c r="K463" s="11" t="s">
        <v>1614</v>
      </c>
      <c r="L463" s="19" t="str">
        <f xml:space="preserve"> IF(ISBLANK(K463),C463,K463)</f>
        <v>i want to change my plan to the plan with $35</v>
      </c>
      <c r="M463" s="11" t="s">
        <v>1614</v>
      </c>
      <c r="N463" s="20" t="s">
        <v>2872</v>
      </c>
      <c r="O463" s="18" t="str">
        <f t="shared" si="56"/>
        <v>PlanChange</v>
      </c>
      <c r="P463" s="18" t="str">
        <f t="shared" ca="1" si="57"/>
        <v>TRAIN</v>
      </c>
      <c r="Q463" s="11" t="s">
        <v>1799</v>
      </c>
      <c r="R463" s="19" t="str">
        <f t="shared" si="58"/>
        <v>PlanChange - TRAIN</v>
      </c>
      <c r="S463" s="10" t="s">
        <v>4598</v>
      </c>
    </row>
    <row r="464" spans="1:19" s="19" customFormat="1" ht="25" customHeight="1" x14ac:dyDescent="0.15">
      <c r="A464" s="19">
        <v>463</v>
      </c>
      <c r="B464" s="13" t="s">
        <v>954</v>
      </c>
      <c r="C464" s="13" t="s">
        <v>216</v>
      </c>
      <c r="D464" s="20" t="str">
        <f>IF(ISERR(FIND("):",C464,1)),C464,MID(C464,FIND("):",C464,1)+2,999))</f>
        <v>I just got our internet relocated and we are having troubles plugging it in? Should it be a case of receiving the new nbn modem and plugging straight in?</v>
      </c>
      <c r="E464" s="13"/>
      <c r="F464" s="13"/>
      <c r="G464" s="10" t="s">
        <v>1031</v>
      </c>
      <c r="H464" s="19" t="str">
        <f>IFERROR(IF(ISBLANK(G464),"",LEFT(G464, FIND(":",G464) - 1)),"")</f>
        <v>AccessoryType</v>
      </c>
      <c r="I464" s="19" t="str">
        <f>IFERROR(IF(ISBLANK(G464),"",RIGHT(G464, LEN(G464)-FIND(":",G464) )),"")</f>
        <v>Modem</v>
      </c>
      <c r="K464" s="14" t="s">
        <v>856</v>
      </c>
      <c r="L464" s="19" t="str">
        <f>IF(K464="",C464,K464)</f>
        <v>I just got our internet relocated and we are having troubles plugging it in? Should it be a case of receiving the new nbn &lt;modem&gt; and plugging straight in?</v>
      </c>
      <c r="M464" s="11" t="s">
        <v>216</v>
      </c>
      <c r="N464" s="20" t="s">
        <v>216</v>
      </c>
      <c r="O464" s="18" t="str">
        <f t="shared" si="56"/>
        <v>InternetSetup</v>
      </c>
      <c r="P464" s="18" t="str">
        <f t="shared" ca="1" si="57"/>
        <v>TEST</v>
      </c>
      <c r="Q464" s="11" t="s">
        <v>1799</v>
      </c>
      <c r="R464" s="19" t="str">
        <f t="shared" si="58"/>
        <v>InternetSetup - TRAIN</v>
      </c>
      <c r="S464" s="10" t="s">
        <v>4598</v>
      </c>
    </row>
    <row r="465" spans="1:19" s="19" customFormat="1" ht="25" customHeight="1" x14ac:dyDescent="0.15">
      <c r="A465" s="19">
        <v>464</v>
      </c>
      <c r="B465" s="11" t="s">
        <v>4842</v>
      </c>
      <c r="C465" s="11" t="s">
        <v>1615</v>
      </c>
      <c r="E465" s="11"/>
      <c r="F465" s="11"/>
      <c r="G465" s="11"/>
      <c r="K465" s="11" t="s">
        <v>1615</v>
      </c>
      <c r="L465" s="19" t="str">
        <f xml:space="preserve"> IF(ISBLANK(K465),C465,K465)</f>
        <v>just wondering if i can change plan on my phone</v>
      </c>
      <c r="M465" s="11" t="s">
        <v>1615</v>
      </c>
      <c r="N465" s="20" t="s">
        <v>1615</v>
      </c>
      <c r="O465" s="18" t="str">
        <f t="shared" si="56"/>
        <v>PlanChange</v>
      </c>
      <c r="P465" s="18" t="str">
        <f t="shared" ca="1" si="57"/>
        <v>TRAIN</v>
      </c>
      <c r="Q465" s="11" t="s">
        <v>1799</v>
      </c>
      <c r="R465" s="19" t="str">
        <f t="shared" si="58"/>
        <v>PlanChange - TRAIN</v>
      </c>
      <c r="S465" s="10" t="s">
        <v>4598</v>
      </c>
    </row>
    <row r="466" spans="1:19" s="19" customFormat="1" ht="25" customHeight="1" x14ac:dyDescent="0.15">
      <c r="A466" s="19">
        <v>465</v>
      </c>
      <c r="B466" s="14" t="s">
        <v>901</v>
      </c>
      <c r="C466" s="13" t="s">
        <v>284</v>
      </c>
      <c r="D466" s="20" t="str">
        <f>IF(ISERR(FIND("):",C466,1)),C466,MID(C466,FIND("):",C466,1)+2,999))</f>
        <v>Hi anchor, my nbn keeps cutting out and this is becoming a regular occurrence.</v>
      </c>
      <c r="E466" s="14" t="s">
        <v>1161</v>
      </c>
      <c r="F466" s="13"/>
      <c r="G466" s="10" t="s">
        <v>1736</v>
      </c>
      <c r="H466" s="19" t="str">
        <f>IFERROR(IF(ISBLANK(G466),"",LEFT(G466, FIND(":",G466) - 1)),"")</f>
        <v>InternetTechnology</v>
      </c>
      <c r="I466" s="19" t="str">
        <f>IFERROR(IF(ISBLANK(G466),"",RIGHT(G466, LEN(G466)-FIND(":",G466) )),"")</f>
        <v>NBN</v>
      </c>
      <c r="K466" s="14" t="s">
        <v>1179</v>
      </c>
      <c r="L466" s="19" t="str">
        <f>IF(K466="",C466,K466)</f>
        <v>my &lt;nbn&gt; keeps cutting out and this is becoming a regular occurrence.</v>
      </c>
      <c r="M466" s="11" t="s">
        <v>900</v>
      </c>
      <c r="N466" s="20" t="s">
        <v>900</v>
      </c>
      <c r="O466" s="18" t="str">
        <f t="shared" si="56"/>
        <v>InternetAccess</v>
      </c>
      <c r="P466" s="18" t="str">
        <f t="shared" ca="1" si="57"/>
        <v>TRAIN</v>
      </c>
      <c r="Q466" s="11" t="s">
        <v>1799</v>
      </c>
      <c r="R466" s="19" t="str">
        <f t="shared" si="58"/>
        <v>InternetAccess - TRAIN</v>
      </c>
      <c r="S466" s="10" t="s">
        <v>4598</v>
      </c>
    </row>
    <row r="467" spans="1:19" s="19" customFormat="1" ht="25" customHeight="1" x14ac:dyDescent="0.15">
      <c r="A467" s="19">
        <v>466</v>
      </c>
      <c r="B467" s="13" t="s">
        <v>217</v>
      </c>
      <c r="C467" s="13" t="s">
        <v>218</v>
      </c>
      <c r="D467" s="20" t="str">
        <f>IF(ISERR(FIND("):",C467,1)),C467,MID(C467,FIND("):",C467,1)+2,999))</f>
        <v>how do i get the $65 bundle plan?</v>
      </c>
      <c r="E467" s="14"/>
      <c r="F467" s="13"/>
      <c r="G467" s="11"/>
      <c r="H467" s="19" t="str">
        <f>IFERROR(IF(ISBLANK(G467),"",LEFT(G467, FIND(":",G467) - 1)),"")</f>
        <v/>
      </c>
      <c r="I467" s="19" t="str">
        <f>IFERROR(IF(ISBLANK(G467),"",RIGHT(G467, LEN(G467)-FIND(":",G467) )),"")</f>
        <v/>
      </c>
      <c r="K467" s="13" t="s">
        <v>218</v>
      </c>
      <c r="L467" s="19" t="str">
        <f>IF(K467="",C467,K467)</f>
        <v>how do i get the $65 bundle plan?</v>
      </c>
      <c r="M467" s="11" t="s">
        <v>218</v>
      </c>
      <c r="N467" s="20" t="s">
        <v>2802</v>
      </c>
      <c r="O467" s="18" t="str">
        <f t="shared" si="56"/>
        <v>PhonePurchase</v>
      </c>
      <c r="P467" s="18" t="str">
        <f t="shared" ca="1" si="57"/>
        <v>TRAIN</v>
      </c>
      <c r="Q467" s="11" t="s">
        <v>1799</v>
      </c>
      <c r="R467" s="19" t="str">
        <f t="shared" si="58"/>
        <v>PhonePurchase - TRAIN</v>
      </c>
      <c r="S467" s="10" t="s">
        <v>4598</v>
      </c>
    </row>
    <row r="468" spans="1:19" s="19" customFormat="1" ht="25" customHeight="1" x14ac:dyDescent="0.15">
      <c r="A468" s="19">
        <v>467</v>
      </c>
      <c r="B468" s="11" t="s">
        <v>911</v>
      </c>
      <c r="C468" s="11" t="s">
        <v>1694</v>
      </c>
      <c r="E468" s="10" t="s">
        <v>3478</v>
      </c>
      <c r="F468" s="11"/>
      <c r="G468" s="11"/>
      <c r="K468" s="11" t="s">
        <v>1616</v>
      </c>
      <c r="L468" s="19" t="str">
        <f xml:space="preserve"> IF(ISBLANK(K468),C468,K468)</f>
        <v>i'm just wondering is bali part of the package of my plan to make phone calls</v>
      </c>
      <c r="M468" s="11" t="s">
        <v>1616</v>
      </c>
      <c r="N468" s="20" t="s">
        <v>1616</v>
      </c>
      <c r="O468" s="18" t="str">
        <f t="shared" si="56"/>
        <v>ContractInternationalDetails</v>
      </c>
      <c r="P468" s="18" t="str">
        <f t="shared" ca="1" si="57"/>
        <v>TRAIN</v>
      </c>
      <c r="Q468" s="11" t="s">
        <v>1799</v>
      </c>
      <c r="R468" s="19" t="str">
        <f t="shared" si="58"/>
        <v>ContractInternationalDetails - TRAIN</v>
      </c>
      <c r="S468" s="10" t="s">
        <v>4598</v>
      </c>
    </row>
    <row r="469" spans="1:19" s="19" customFormat="1" ht="25" customHeight="1" x14ac:dyDescent="0.15">
      <c r="A469" s="19">
        <v>468</v>
      </c>
      <c r="B469" s="11" t="s">
        <v>31</v>
      </c>
      <c r="C469" s="11" t="s">
        <v>1617</v>
      </c>
      <c r="E469" s="11"/>
      <c r="F469" s="11"/>
      <c r="G469" s="11"/>
      <c r="K469" s="11" t="s">
        <v>1617</v>
      </c>
      <c r="L469" s="19" t="str">
        <f xml:space="preserve"> IF(ISBLANK(K469),C469,K469)</f>
        <v>i wanted to change my temporary modem of in password</v>
      </c>
      <c r="M469" s="11" t="s">
        <v>1617</v>
      </c>
      <c r="N469" s="20" t="s">
        <v>1617</v>
      </c>
      <c r="O469" s="18" t="str">
        <f t="shared" si="56"/>
        <v>CredentialsRequest</v>
      </c>
      <c r="P469" s="18" t="str">
        <f t="shared" ca="1" si="57"/>
        <v>TRAIN</v>
      </c>
      <c r="Q469" s="11" t="s">
        <v>1799</v>
      </c>
      <c r="R469" s="19" t="str">
        <f t="shared" si="58"/>
        <v>CredentialsRequest - TRAIN</v>
      </c>
      <c r="S469" s="10" t="s">
        <v>4598</v>
      </c>
    </row>
    <row r="470" spans="1:19" s="19" customFormat="1" ht="25" customHeight="1" x14ac:dyDescent="0.15">
      <c r="A470" s="19">
        <v>469</v>
      </c>
      <c r="B470" s="13" t="s">
        <v>217</v>
      </c>
      <c r="C470" s="13" t="s">
        <v>219</v>
      </c>
      <c r="D470" s="20" t="str">
        <f>IF(ISERR(FIND("):",C470,1)),C470,MID(C470,FIND("):",C470,1)+2,999))</f>
        <v>I mean I want buy an IPhone</v>
      </c>
      <c r="E470" s="14"/>
      <c r="F470" s="13"/>
      <c r="G470" s="10" t="s">
        <v>381</v>
      </c>
      <c r="H470" s="19" t="str">
        <f>IFERROR(IF(ISBLANK(G470),"",LEFT(G470, FIND(":",G470) - 1)),"")</f>
        <v>ProductType</v>
      </c>
      <c r="I470" s="19" t="str">
        <f>IFERROR(IF(ISBLANK(G470),"",RIGHT(G470, LEN(G470)-FIND(":",G470) )),"")</f>
        <v>iPhone</v>
      </c>
      <c r="K470" s="14" t="s">
        <v>858</v>
      </c>
      <c r="L470" s="19" t="str">
        <f>IF(K470="",C470,K470)</f>
        <v>I mean I want buy an &lt;Iphone&gt;</v>
      </c>
      <c r="M470" s="11" t="s">
        <v>1208</v>
      </c>
      <c r="N470" s="20" t="s">
        <v>1208</v>
      </c>
      <c r="O470" s="18" t="str">
        <f t="shared" si="56"/>
        <v>PhonePurchase</v>
      </c>
      <c r="P470" s="18" t="str">
        <f t="shared" ca="1" si="57"/>
        <v>TRAIN</v>
      </c>
      <c r="Q470" s="11" t="s">
        <v>1799</v>
      </c>
      <c r="R470" s="19" t="str">
        <f t="shared" si="58"/>
        <v>PhonePurchase - TRAIN</v>
      </c>
      <c r="S470" s="10" t="s">
        <v>4598</v>
      </c>
    </row>
    <row r="471" spans="1:19" s="19" customFormat="1" ht="25" customHeight="1" x14ac:dyDescent="0.15">
      <c r="A471" s="19">
        <v>470</v>
      </c>
      <c r="B471" s="11" t="s">
        <v>259</v>
      </c>
      <c r="C471" s="11" t="s">
        <v>4932</v>
      </c>
      <c r="E471" s="11"/>
      <c r="F471" s="11"/>
      <c r="G471" s="11"/>
      <c r="K471" s="11" t="s">
        <v>4932</v>
      </c>
      <c r="L471" s="19" t="str">
        <f xml:space="preserve"> IF(ISBLANK(K471),C471,K471)</f>
        <v>can i pause my  plan for two months?</v>
      </c>
      <c r="M471" s="11" t="s">
        <v>4932</v>
      </c>
      <c r="N471" s="20" t="s">
        <v>4932</v>
      </c>
      <c r="O471" s="18" t="str">
        <f t="shared" si="56"/>
        <v>PhonePlanCancel</v>
      </c>
      <c r="P471" s="18" t="str">
        <f t="shared" ca="1" si="57"/>
        <v>TEST</v>
      </c>
      <c r="Q471" s="11" t="s">
        <v>1798</v>
      </c>
      <c r="R471" s="19" t="str">
        <f t="shared" si="58"/>
        <v>PhonePlanCancel - TEST</v>
      </c>
      <c r="S471" s="10" t="s">
        <v>4598</v>
      </c>
    </row>
    <row r="472" spans="1:19" s="19" customFormat="1" ht="25" customHeight="1" x14ac:dyDescent="0.15">
      <c r="A472" s="19">
        <v>471</v>
      </c>
      <c r="B472" s="13" t="s">
        <v>217</v>
      </c>
      <c r="C472" s="13" t="s">
        <v>220</v>
      </c>
      <c r="D472" s="20" t="str">
        <f>IF(ISERR(FIND("):",C472,1)),C472,MID(C472,FIND("):",C472,1)+2,999))</f>
        <v>what is iPhone XXX gb cost::</v>
      </c>
      <c r="E472" s="14"/>
      <c r="F472" s="13"/>
      <c r="G472" s="10" t="s">
        <v>381</v>
      </c>
      <c r="H472" s="19" t="str">
        <f>IFERROR(IF(ISBLANK(G472),"",LEFT(G472, FIND(":",G472) - 1)),"")</f>
        <v>ProductType</v>
      </c>
      <c r="I472" s="19" t="str">
        <f>IFERROR(IF(ISBLANK(G472),"",RIGHT(G472, LEN(G472)-FIND(":",G472) )),"")</f>
        <v>iPhone</v>
      </c>
      <c r="K472" s="14" t="s">
        <v>859</v>
      </c>
      <c r="L472" s="19" t="str">
        <f>IF(K472="",C472,K472)</f>
        <v>what is &lt;iPhone&gt; XXX gb cost::</v>
      </c>
      <c r="M472" s="11" t="s">
        <v>2739</v>
      </c>
      <c r="N472" s="20" t="s">
        <v>2739</v>
      </c>
      <c r="O472" s="18" t="str">
        <f t="shared" si="56"/>
        <v>PhonePurchase</v>
      </c>
      <c r="P472" s="18" t="str">
        <f t="shared" ca="1" si="57"/>
        <v>TRAIN</v>
      </c>
      <c r="Q472" s="11" t="s">
        <v>1799</v>
      </c>
      <c r="R472" s="19" t="str">
        <f t="shared" si="58"/>
        <v>PhonePurchase - TRAIN</v>
      </c>
      <c r="S472" s="10" t="s">
        <v>4598</v>
      </c>
    </row>
    <row r="473" spans="1:19" s="19" customFormat="1" ht="25" customHeight="1" x14ac:dyDescent="0.15">
      <c r="A473" s="19">
        <v>472</v>
      </c>
      <c r="B473" s="13" t="s">
        <v>217</v>
      </c>
      <c r="C473" s="13" t="s">
        <v>221</v>
      </c>
      <c r="D473" s="20" t="str">
        <f>IF(ISERR(FIND("):",C473,1)),C473,MID(C473,FIND("):",C473,1)+2,999))</f>
        <v>I am looking to buy the ipad u have</v>
      </c>
      <c r="E473" s="14"/>
      <c r="F473" s="13"/>
      <c r="G473" s="10" t="s">
        <v>719</v>
      </c>
      <c r="H473" s="19" t="str">
        <f>IFERROR(IF(ISBLANK(G473),"",LEFT(G473, FIND(":",G473) - 1)),"")</f>
        <v>ProductType</v>
      </c>
      <c r="I473" s="19" t="str">
        <f>IFERROR(IF(ISBLANK(G473),"",RIGHT(G473, LEN(G473)-FIND(":",G473) )),"")</f>
        <v>iPad</v>
      </c>
      <c r="K473" s="14" t="s">
        <v>860</v>
      </c>
      <c r="L473" s="19" t="str">
        <f>IF(K473="",C473,K473)</f>
        <v>I am looking to buy the &lt;ipad&gt; u have</v>
      </c>
      <c r="M473" s="11" t="s">
        <v>221</v>
      </c>
      <c r="N473" s="20" t="s">
        <v>221</v>
      </c>
      <c r="O473" s="18" t="str">
        <f t="shared" si="56"/>
        <v>PhonePurchase</v>
      </c>
      <c r="P473" s="18" t="str">
        <f t="shared" ca="1" si="57"/>
        <v>TRAIN</v>
      </c>
      <c r="Q473" s="11" t="s">
        <v>1799</v>
      </c>
      <c r="R473" s="19" t="str">
        <f t="shared" si="58"/>
        <v>PhonePurchase - TRAIN</v>
      </c>
      <c r="S473" s="10" t="s">
        <v>4598</v>
      </c>
    </row>
    <row r="474" spans="1:19" s="19" customFormat="1" ht="25" customHeight="1" x14ac:dyDescent="0.15">
      <c r="A474" s="19">
        <v>473</v>
      </c>
      <c r="B474" s="11" t="s">
        <v>952</v>
      </c>
      <c r="C474" s="11" t="s">
        <v>4933</v>
      </c>
      <c r="E474" s="10" t="s">
        <v>4842</v>
      </c>
      <c r="F474" s="11"/>
      <c r="G474" s="11"/>
      <c r="K474" s="11" t="s">
        <v>4934</v>
      </c>
      <c r="L474" s="19" t="str">
        <f xml:space="preserve"> IF(ISBLANK(K474),C474,K474)</f>
        <v>i was just in  store and they told me i can change my plan to the 30gb for $35 per month sim plan but to talk to live chat to activate this</v>
      </c>
      <c r="M474" s="10" t="s">
        <v>4935</v>
      </c>
      <c r="N474" s="26" t="s">
        <v>4935</v>
      </c>
      <c r="O474" s="18" t="str">
        <f t="shared" si="56"/>
        <v>PlanChange</v>
      </c>
      <c r="P474" s="18" t="str">
        <f t="shared" ca="1" si="57"/>
        <v>TRAIN</v>
      </c>
      <c r="Q474" s="11" t="s">
        <v>1799</v>
      </c>
      <c r="R474" s="19" t="str">
        <f t="shared" si="58"/>
        <v>PlanChange - TRAIN</v>
      </c>
      <c r="S474" s="10" t="s">
        <v>4598</v>
      </c>
    </row>
    <row r="475" spans="1:19" s="19" customFormat="1" ht="25" customHeight="1" x14ac:dyDescent="0.15">
      <c r="A475" s="19">
        <v>474</v>
      </c>
      <c r="B475" s="11" t="s">
        <v>81</v>
      </c>
      <c r="C475" s="11" t="s">
        <v>1695</v>
      </c>
      <c r="E475" s="11"/>
      <c r="F475" s="11"/>
      <c r="G475" s="11"/>
      <c r="K475" s="11" t="s">
        <v>1618</v>
      </c>
      <c r="L475" s="19" t="str">
        <f xml:space="preserve"> IF(ISBLANK(K475),C475,K475)</f>
        <v>can i upgrade my sim only plan to the $55 80gbs</v>
      </c>
      <c r="M475" s="11" t="s">
        <v>1618</v>
      </c>
      <c r="N475" s="20" t="s">
        <v>2873</v>
      </c>
      <c r="O475" s="18" t="str">
        <f t="shared" si="56"/>
        <v>ContractUpgrade</v>
      </c>
      <c r="P475" s="18" t="str">
        <f t="shared" ca="1" si="57"/>
        <v>TRAIN</v>
      </c>
      <c r="Q475" s="11" t="s">
        <v>1799</v>
      </c>
      <c r="R475" s="19" t="str">
        <f t="shared" si="58"/>
        <v>ContractUpgrade - TRAIN</v>
      </c>
      <c r="S475" s="10" t="s">
        <v>4598</v>
      </c>
    </row>
    <row r="476" spans="1:19" s="19" customFormat="1" ht="25" customHeight="1" x14ac:dyDescent="0.15">
      <c r="A476" s="19">
        <v>475</v>
      </c>
      <c r="B476" s="13" t="s">
        <v>217</v>
      </c>
      <c r="C476" s="13" t="s">
        <v>222</v>
      </c>
      <c r="D476" s="20" t="str">
        <f>IF(ISERR(FIND("):",C476,1)),C476,MID(C476,FIND("):",C476,1)+2,999))</f>
        <v>Hey I’m looking at getting a new Apple Watch series 4</v>
      </c>
      <c r="E476" s="14"/>
      <c r="F476" s="13"/>
      <c r="G476" s="10" t="s">
        <v>862</v>
      </c>
      <c r="H476" s="19" t="str">
        <f>IFERROR(IF(ISBLANK(G476),"",LEFT(G476, FIND(":",G476) - 1)),"")</f>
        <v>ProductType</v>
      </c>
      <c r="I476" s="19" t="str">
        <f>IFERROR(IF(ISBLANK(G476),"",RIGHT(G476, LEN(G476)-FIND(":",G476) )),"")</f>
        <v>Watch</v>
      </c>
      <c r="K476" s="14" t="s">
        <v>861</v>
      </c>
      <c r="L476" s="19" t="str">
        <f>IF(K476="",C476,K476)</f>
        <v>Hey I’m looking at getting a new &lt;Apple Watch series 4&gt;</v>
      </c>
      <c r="M476" s="11" t="s">
        <v>2657</v>
      </c>
      <c r="N476" s="20" t="s">
        <v>2803</v>
      </c>
      <c r="O476" s="18" t="str">
        <f t="shared" si="56"/>
        <v>PhonePurchase</v>
      </c>
      <c r="P476" s="18" t="str">
        <f t="shared" ca="1" si="57"/>
        <v>TEST</v>
      </c>
      <c r="Q476" s="11" t="s">
        <v>1799</v>
      </c>
      <c r="R476" s="19" t="str">
        <f t="shared" si="58"/>
        <v>PhonePurchase - TRAIN</v>
      </c>
      <c r="S476" s="10" t="s">
        <v>4598</v>
      </c>
    </row>
    <row r="477" spans="1:19" s="19" customFormat="1" ht="25" customHeight="1" x14ac:dyDescent="0.15">
      <c r="A477" s="19">
        <v>476</v>
      </c>
      <c r="B477" s="11" t="s">
        <v>4842</v>
      </c>
      <c r="C477" s="11" t="s">
        <v>1696</v>
      </c>
      <c r="E477" s="11"/>
      <c r="F477" s="11"/>
      <c r="G477" s="11"/>
      <c r="K477" s="11" t="s">
        <v>1619</v>
      </c>
      <c r="L477" s="19" t="str">
        <f xml:space="preserve"> IF(ISBLANK(K477),C477,K477)</f>
        <v>i'd like to change my plan to 30gb for $35</v>
      </c>
      <c r="M477" s="11" t="s">
        <v>1619</v>
      </c>
      <c r="N477" s="20" t="s">
        <v>2874</v>
      </c>
      <c r="O477" s="18" t="str">
        <f t="shared" ref="O477:O540" si="59">IF(E477="",B477,E477)</f>
        <v>PlanChange</v>
      </c>
      <c r="P477" s="18" t="str">
        <f t="shared" ref="P477:P540" ca="1" si="60">IF(RAND()&gt;0.2,"TRAIN", "TEST")</f>
        <v>TRAIN</v>
      </c>
      <c r="Q477" s="11" t="s">
        <v>1799</v>
      </c>
      <c r="R477" s="19" t="str">
        <f t="shared" ref="R477:R540" si="61">O477 &amp; " - " &amp; Q477</f>
        <v>PlanChange - TRAIN</v>
      </c>
      <c r="S477" s="10" t="s">
        <v>4598</v>
      </c>
    </row>
    <row r="478" spans="1:19" s="19" customFormat="1" ht="25" customHeight="1" x14ac:dyDescent="0.15">
      <c r="A478" s="19">
        <v>477</v>
      </c>
      <c r="B478" s="11" t="s">
        <v>123</v>
      </c>
      <c r="C478" s="11" t="s">
        <v>1620</v>
      </c>
      <c r="E478" s="14" t="s">
        <v>123</v>
      </c>
      <c r="F478" s="11"/>
      <c r="G478" s="11"/>
      <c r="K478" s="11" t="s">
        <v>1620</v>
      </c>
      <c r="L478" s="19" t="str">
        <f xml:space="preserve"> IF(ISBLANK(K478),C478,K478)</f>
        <v>i want to know when my contract is up please</v>
      </c>
      <c r="M478" s="11" t="s">
        <v>1620</v>
      </c>
      <c r="N478" s="20" t="s">
        <v>1620</v>
      </c>
      <c r="O478" s="18" t="str">
        <f t="shared" si="59"/>
        <v>ContractExpiryRequest</v>
      </c>
      <c r="P478" s="18" t="str">
        <f t="shared" ca="1" si="60"/>
        <v>TEST</v>
      </c>
      <c r="Q478" s="11" t="s">
        <v>1799</v>
      </c>
      <c r="R478" s="19" t="str">
        <f t="shared" si="61"/>
        <v>ContractExpiryRequest - TRAIN</v>
      </c>
      <c r="S478" s="10" t="s">
        <v>4598</v>
      </c>
    </row>
    <row r="479" spans="1:19" s="19" customFormat="1" ht="25" customHeight="1" x14ac:dyDescent="0.15">
      <c r="A479" s="19">
        <v>478</v>
      </c>
      <c r="B479" s="11" t="s">
        <v>1368</v>
      </c>
      <c r="C479" s="11" t="s">
        <v>1697</v>
      </c>
      <c r="E479" s="11"/>
      <c r="F479" s="11"/>
      <c r="G479" s="11"/>
      <c r="K479" s="11" t="s">
        <v>1621</v>
      </c>
      <c r="L479" s="19" t="str">
        <f xml:space="preserve"> IF(ISBLANK(K479),C479,K479)</f>
        <v>i do not understand my latest bill</v>
      </c>
      <c r="M479" s="11" t="s">
        <v>4129</v>
      </c>
      <c r="N479" s="20" t="s">
        <v>4129</v>
      </c>
      <c r="O479" s="18" t="str">
        <f t="shared" si="59"/>
        <v>BillExplain</v>
      </c>
      <c r="P479" s="18" t="str">
        <f t="shared" ca="1" si="60"/>
        <v>TRAIN</v>
      </c>
      <c r="Q479" s="11" t="s">
        <v>1799</v>
      </c>
      <c r="R479" s="19" t="str">
        <f t="shared" si="61"/>
        <v>BillExplain - TRAIN</v>
      </c>
      <c r="S479" s="10" t="s">
        <v>4598</v>
      </c>
    </row>
    <row r="480" spans="1:19" s="18" customFormat="1" ht="25" customHeight="1" x14ac:dyDescent="0.15">
      <c r="A480" s="19">
        <v>479</v>
      </c>
      <c r="B480" s="11" t="s">
        <v>4842</v>
      </c>
      <c r="C480" s="11" t="s">
        <v>1622</v>
      </c>
      <c r="D480" s="19"/>
      <c r="E480" s="11"/>
      <c r="F480" s="11"/>
      <c r="G480" s="11"/>
      <c r="H480" s="19"/>
      <c r="I480" s="19"/>
      <c r="J480" s="19"/>
      <c r="K480" s="11" t="s">
        <v>1622</v>
      </c>
      <c r="L480" s="19" t="str">
        <f xml:space="preserve"> IF(ISBLANK(K480),C480,K480)</f>
        <v>i would like to change my internet plan i have</v>
      </c>
      <c r="M480" s="10" t="s">
        <v>3438</v>
      </c>
      <c r="N480" s="26" t="s">
        <v>3438</v>
      </c>
      <c r="O480" s="18" t="str">
        <f t="shared" si="59"/>
        <v>PlanChange</v>
      </c>
      <c r="P480" s="18" t="str">
        <f t="shared" ca="1" si="60"/>
        <v>TEST</v>
      </c>
      <c r="Q480" s="11" t="s">
        <v>1799</v>
      </c>
      <c r="R480" s="19" t="str">
        <f t="shared" si="61"/>
        <v>PlanChange - TRAIN</v>
      </c>
      <c r="S480" s="10" t="s">
        <v>4598</v>
      </c>
    </row>
    <row r="481" spans="1:19" s="19" customFormat="1" ht="25" customHeight="1" x14ac:dyDescent="0.15">
      <c r="A481" s="19">
        <v>480</v>
      </c>
      <c r="B481" s="13" t="s">
        <v>863</v>
      </c>
      <c r="C481" s="13" t="s">
        <v>223</v>
      </c>
      <c r="D481" s="20" t="str">
        <f>IF(ISERR(FIND("):",C481,1)),C481,MID(C481,FIND("):",C481,1)+2,999))</f>
        <v>Hi Stella. Could you tell me how to add international calls and texts to my account? I want to call/text UK. I was told it would be an extra $10/month</v>
      </c>
      <c r="E481" s="14" t="s">
        <v>3478</v>
      </c>
      <c r="F481" s="13"/>
      <c r="G481" s="10" t="s">
        <v>868</v>
      </c>
      <c r="H481" s="19" t="str">
        <f>IFERROR(IF(ISBLANK(G481),"",LEFT(G481, FIND(":",G481) - 1)),"")</f>
        <v>Country</v>
      </c>
      <c r="I481" s="19" t="str">
        <f>IFERROR(IF(ISBLANK(G481),"",RIGHT(G481, LEN(G481)-FIND(":",G481) )),"")</f>
        <v>UK</v>
      </c>
      <c r="K481" s="14" t="s">
        <v>865</v>
      </c>
      <c r="L481" s="19" t="str">
        <f>IF(K481="",C481,K481)</f>
        <v>Could you tell me how to add international calls and texts to my account? I want to call/text &lt;UK&gt;. I was told it would be an extra $10/month</v>
      </c>
      <c r="M481" s="10" t="s">
        <v>3865</v>
      </c>
      <c r="N481" s="29" t="s">
        <v>3865</v>
      </c>
      <c r="O481" s="18" t="str">
        <f t="shared" si="59"/>
        <v>ContractInternationalDetails</v>
      </c>
      <c r="P481" s="18" t="str">
        <f t="shared" ca="1" si="60"/>
        <v>TRAIN</v>
      </c>
      <c r="Q481" s="11" t="s">
        <v>1799</v>
      </c>
      <c r="R481" s="19" t="str">
        <f t="shared" si="61"/>
        <v>ContractInternationalDetails - TRAIN</v>
      </c>
      <c r="S481" s="10" t="s">
        <v>4598</v>
      </c>
    </row>
    <row r="482" spans="1:19" s="19" customFormat="1" ht="25" customHeight="1" x14ac:dyDescent="0.15">
      <c r="A482" s="19">
        <v>481</v>
      </c>
      <c r="B482" s="11" t="s">
        <v>424</v>
      </c>
      <c r="C482" s="11" t="s">
        <v>1623</v>
      </c>
      <c r="E482" s="11"/>
      <c r="F482" s="11"/>
      <c r="G482" s="11"/>
      <c r="K482" s="11" t="s">
        <v>1623</v>
      </c>
      <c r="L482" s="19" t="str">
        <f xml:space="preserve"> IF(ISBLANK(K482),C482,K482)</f>
        <v>i have received my new phone and wanted to find out the insurance for the phone</v>
      </c>
      <c r="M482" s="11" t="s">
        <v>1623</v>
      </c>
      <c r="N482" s="20" t="s">
        <v>1623</v>
      </c>
      <c r="O482" s="18" t="str">
        <f t="shared" si="59"/>
        <v>InsuranceRequest</v>
      </c>
      <c r="P482" s="18" t="str">
        <f t="shared" ca="1" si="60"/>
        <v>TRAIN</v>
      </c>
      <c r="Q482" s="11" t="s">
        <v>1799</v>
      </c>
      <c r="R482" s="19" t="str">
        <f t="shared" si="61"/>
        <v>InsuranceRequest - TRAIN</v>
      </c>
      <c r="S482" s="10" t="s">
        <v>4598</v>
      </c>
    </row>
    <row r="483" spans="1:19" s="19" customFormat="1" ht="25" customHeight="1" x14ac:dyDescent="0.15">
      <c r="A483" s="19">
        <v>482</v>
      </c>
      <c r="B483" s="13" t="s">
        <v>863</v>
      </c>
      <c r="C483" s="13" t="s">
        <v>224</v>
      </c>
      <c r="D483" s="20" t="str">
        <f>IF(ISERR(FIND("):",C483,1)),C483,MID(C483,FIND("):",C483,1)+2,999))</f>
        <v>i need to activate international roaming for new zealand</v>
      </c>
      <c r="E483" s="13" t="s">
        <v>911</v>
      </c>
      <c r="F483" s="13"/>
      <c r="G483" s="10" t="s">
        <v>867</v>
      </c>
      <c r="H483" s="19" t="str">
        <f>IFERROR(IF(ISBLANK(G483),"",LEFT(G483, FIND(":",G483) - 1)),"")</f>
        <v>Country</v>
      </c>
      <c r="I483" s="19" t="str">
        <f>IFERROR(IF(ISBLANK(G483),"",RIGHT(G483, LEN(G483)-FIND(":",G483) )),"")</f>
        <v>NZ</v>
      </c>
      <c r="K483" s="14" t="s">
        <v>866</v>
      </c>
      <c r="L483" s="19" t="str">
        <f>IF(K483="",C483,K483)</f>
        <v>i need to activate international roaming for &lt;new zealand&gt;</v>
      </c>
      <c r="M483" s="11" t="s">
        <v>224</v>
      </c>
      <c r="N483" s="20" t="s">
        <v>224</v>
      </c>
      <c r="O483" s="18" t="str">
        <f t="shared" si="59"/>
        <v>RoamingInformationRequest</v>
      </c>
      <c r="P483" s="18" t="str">
        <f t="shared" ca="1" si="60"/>
        <v>TEST</v>
      </c>
      <c r="Q483" s="11" t="s">
        <v>1799</v>
      </c>
      <c r="R483" s="19" t="str">
        <f t="shared" si="61"/>
        <v>RoamingInformationRequest - TRAIN</v>
      </c>
      <c r="S483" s="10" t="s">
        <v>4598</v>
      </c>
    </row>
    <row r="484" spans="1:19" s="19" customFormat="1" ht="25" customHeight="1" x14ac:dyDescent="0.15">
      <c r="A484" s="19">
        <v>483</v>
      </c>
      <c r="B484" s="11" t="s">
        <v>20</v>
      </c>
      <c r="C484" s="11" t="s">
        <v>1690</v>
      </c>
      <c r="E484" s="11"/>
      <c r="F484" s="11"/>
      <c r="G484" s="11"/>
      <c r="K484" s="11" t="s">
        <v>1607</v>
      </c>
      <c r="L484" s="19" t="str">
        <f xml:space="preserve"> IF(ISBLANK(K484),C484,K484)</f>
        <v>just received my bill via email and it says i have an extr $70 in charges? wondering what these charges are?</v>
      </c>
      <c r="M484" s="10" t="s">
        <v>4069</v>
      </c>
      <c r="N484" s="26" t="s">
        <v>4069</v>
      </c>
      <c r="O484" s="18" t="str">
        <f t="shared" si="59"/>
        <v>BillComplain</v>
      </c>
      <c r="P484" s="18" t="str">
        <f t="shared" ca="1" si="60"/>
        <v>TRAIN</v>
      </c>
      <c r="Q484" s="11" t="s">
        <v>1799</v>
      </c>
      <c r="R484" s="19" t="str">
        <f t="shared" si="61"/>
        <v>BillComplain - TRAIN</v>
      </c>
      <c r="S484" s="10" t="s">
        <v>4598</v>
      </c>
    </row>
    <row r="485" spans="1:19" s="19" customFormat="1" ht="25" customHeight="1" x14ac:dyDescent="0.15">
      <c r="A485" s="19">
        <v>484</v>
      </c>
      <c r="B485" s="13" t="s">
        <v>902</v>
      </c>
      <c r="C485" s="13" t="s">
        <v>225</v>
      </c>
      <c r="D485" s="20" t="str">
        <f>IF(ISERR(FIND("):",C485,1)),C485,MID(C485,FIND("):",C485,1)+2,999))</f>
        <v>Hi there Sara, my service seems to be suspended as i cant make calls or use data however i have paid the $XXX for my payment plan</v>
      </c>
      <c r="E485" s="13"/>
      <c r="F485" s="13"/>
      <c r="G485" s="11"/>
      <c r="H485" s="19" t="str">
        <f>IFERROR(IF(ISBLANK(G485),"",LEFT(G485, FIND(":",G485) - 1)),"")</f>
        <v/>
      </c>
      <c r="I485" s="19" t="str">
        <f>IFERROR(IF(ISBLANK(G485),"",RIGHT(G485, LEN(G485)-FIND(":",G485) )),"")</f>
        <v/>
      </c>
      <c r="K485" s="14" t="s">
        <v>869</v>
      </c>
      <c r="L485" s="19" t="str">
        <f>IF(K485="",C485,K485)</f>
        <v>my service seems to be suspended as i cant make calls or use data however i have paid the $XXX for my payment plan</v>
      </c>
      <c r="M485" s="10" t="s">
        <v>3633</v>
      </c>
      <c r="N485" s="26" t="s">
        <v>3633</v>
      </c>
      <c r="O485" s="18" t="str">
        <f t="shared" si="59"/>
        <v>ServiceRestore</v>
      </c>
      <c r="P485" s="18" t="str">
        <f t="shared" ca="1" si="60"/>
        <v>TRAIN</v>
      </c>
      <c r="Q485" s="11" t="s">
        <v>1798</v>
      </c>
      <c r="R485" s="19" t="str">
        <f t="shared" si="61"/>
        <v>ServiceRestore - TEST</v>
      </c>
      <c r="S485" s="10" t="s">
        <v>4598</v>
      </c>
    </row>
    <row r="486" spans="1:19" s="19" customFormat="1" ht="25" customHeight="1" x14ac:dyDescent="0.15">
      <c r="A486" s="19">
        <v>485</v>
      </c>
      <c r="B486" s="11" t="s">
        <v>911</v>
      </c>
      <c r="C486" s="11" t="s">
        <v>1624</v>
      </c>
      <c r="E486" s="14" t="s">
        <v>3478</v>
      </c>
      <c r="F486" s="11"/>
      <c r="G486" s="11"/>
      <c r="K486" s="11" t="s">
        <v>1624</v>
      </c>
      <c r="L486" s="19" t="str">
        <f xml:space="preserve"> IF(ISBLANK(K486),C486,K486)</f>
        <v>can u confirm that my plan can make overseas call to pakistan and bangladesh</v>
      </c>
      <c r="M486" s="10" t="s">
        <v>3866</v>
      </c>
      <c r="N486" s="26" t="s">
        <v>3866</v>
      </c>
      <c r="O486" s="18" t="str">
        <f t="shared" si="59"/>
        <v>ContractInternationalDetails</v>
      </c>
      <c r="P486" s="18" t="str">
        <f t="shared" ca="1" si="60"/>
        <v>TEST</v>
      </c>
      <c r="Q486" s="11" t="s">
        <v>1799</v>
      </c>
      <c r="R486" s="19" t="str">
        <f t="shared" si="61"/>
        <v>ContractInternationalDetails - TRAIN</v>
      </c>
      <c r="S486" s="10" t="s">
        <v>4598</v>
      </c>
    </row>
    <row r="487" spans="1:19" s="19" customFormat="1" ht="25" customHeight="1" x14ac:dyDescent="0.15">
      <c r="A487" s="19">
        <v>486</v>
      </c>
      <c r="B487" s="13" t="s">
        <v>902</v>
      </c>
      <c r="C487" s="13" t="s">
        <v>226</v>
      </c>
      <c r="D487" s="20" t="str">
        <f>IF(ISERR(FIND("):",C487,1)),C487,MID(C487,FIND("):",C487,1)+2,999))</f>
        <v>Bill paid. Please restore account</v>
      </c>
      <c r="E487" s="13"/>
      <c r="F487" s="13"/>
      <c r="G487" s="11"/>
      <c r="H487" s="19" t="str">
        <f>IFERROR(IF(ISBLANK(G487),"",LEFT(G487, FIND(":",G487) - 1)),"")</f>
        <v/>
      </c>
      <c r="I487" s="19" t="str">
        <f>IFERROR(IF(ISBLANK(G487),"",RIGHT(G487, LEN(G487)-FIND(":",G487) )),"")</f>
        <v/>
      </c>
      <c r="K487" s="13" t="s">
        <v>226</v>
      </c>
      <c r="L487" s="19" t="str">
        <f>IF(K487="",C487,K487)</f>
        <v>Bill paid. Please restore account</v>
      </c>
      <c r="M487" s="10" t="s">
        <v>3179</v>
      </c>
      <c r="N487" s="26" t="s">
        <v>3179</v>
      </c>
      <c r="O487" s="18" t="str">
        <f t="shared" si="59"/>
        <v>ServiceRestore</v>
      </c>
      <c r="P487" s="18" t="str">
        <f t="shared" ca="1" si="60"/>
        <v>TEST</v>
      </c>
      <c r="Q487" s="11" t="s">
        <v>1799</v>
      </c>
      <c r="R487" s="19" t="str">
        <f t="shared" si="61"/>
        <v>ServiceRestore - TRAIN</v>
      </c>
      <c r="S487" s="10" t="s">
        <v>4598</v>
      </c>
    </row>
    <row r="488" spans="1:19" s="19" customFormat="1" ht="25" customHeight="1" x14ac:dyDescent="0.15">
      <c r="A488" s="19">
        <v>487</v>
      </c>
      <c r="B488" s="11" t="s">
        <v>735</v>
      </c>
      <c r="C488" s="11" t="s">
        <v>1698</v>
      </c>
      <c r="E488" s="11"/>
      <c r="F488" s="11"/>
      <c r="G488" s="11"/>
      <c r="K488" s="11" t="s">
        <v>1625</v>
      </c>
      <c r="L488" s="19" t="str">
        <f xml:space="preserve"> IF(ISBLANK(K488),C488,K488)</f>
        <v xml:space="preserve">i just want to find out about my current order. </v>
      </c>
      <c r="M488" s="11" t="s">
        <v>1625</v>
      </c>
      <c r="N488" s="20" t="s">
        <v>2875</v>
      </c>
      <c r="O488" s="18" t="str">
        <f t="shared" si="59"/>
        <v>OrderEnquire</v>
      </c>
      <c r="P488" s="18" t="str">
        <f t="shared" ca="1" si="60"/>
        <v>TRAIN</v>
      </c>
      <c r="Q488" s="11" t="s">
        <v>1799</v>
      </c>
      <c r="R488" s="19" t="str">
        <f t="shared" si="61"/>
        <v>OrderEnquire - TRAIN</v>
      </c>
      <c r="S488" s="10" t="s">
        <v>4598</v>
      </c>
    </row>
    <row r="489" spans="1:19" s="19" customFormat="1" ht="25" customHeight="1" x14ac:dyDescent="0.15">
      <c r="A489" s="19">
        <v>488</v>
      </c>
      <c r="B489" s="13" t="s">
        <v>902</v>
      </c>
      <c r="C489" s="13" t="s">
        <v>227</v>
      </c>
      <c r="D489" s="20" t="str">
        <f>IF(ISERR(FIND("):",C489,1)),C489,MID(C489,FIND("):",C489,1)+2,999))</f>
        <v>Hello I think my phone has been disconnected it I have just paid the bill</v>
      </c>
      <c r="E489" s="13"/>
      <c r="F489" s="13"/>
      <c r="G489" s="10" t="s">
        <v>730</v>
      </c>
      <c r="H489" s="19" t="str">
        <f>IFERROR(IF(ISBLANK(G489),"",LEFT(G489, FIND(":",G489) - 1)),"")</f>
        <v>ProductType</v>
      </c>
      <c r="I489" s="19" t="str">
        <f>IFERROR(IF(ISBLANK(G489),"",RIGHT(G489, LEN(G489)-FIND(":",G489) )),"")</f>
        <v>Phone</v>
      </c>
      <c r="K489" s="14" t="s">
        <v>870</v>
      </c>
      <c r="L489" s="19" t="str">
        <f>IF(K489="",C489,K489)</f>
        <v>Hello I think my &lt;phone&gt; has been disconnected it I have just paid the bill</v>
      </c>
      <c r="M489" s="10" t="s">
        <v>3282</v>
      </c>
      <c r="N489" s="26" t="s">
        <v>3282</v>
      </c>
      <c r="O489" s="18" t="str">
        <f t="shared" si="59"/>
        <v>ServiceRestore</v>
      </c>
      <c r="P489" s="18" t="str">
        <f t="shared" ca="1" si="60"/>
        <v>TRAIN</v>
      </c>
      <c r="Q489" s="11" t="s">
        <v>1799</v>
      </c>
      <c r="R489" s="19" t="str">
        <f t="shared" si="61"/>
        <v>ServiceRestore - TRAIN</v>
      </c>
      <c r="S489" s="10" t="s">
        <v>4598</v>
      </c>
    </row>
    <row r="490" spans="1:19" s="19" customFormat="1" ht="25" customHeight="1" x14ac:dyDescent="0.15">
      <c r="A490" s="19">
        <v>489</v>
      </c>
      <c r="B490" s="11" t="s">
        <v>210</v>
      </c>
      <c r="C490" s="11" t="s">
        <v>1626</v>
      </c>
      <c r="E490" s="11"/>
      <c r="F490" s="11"/>
      <c r="G490" s="11"/>
      <c r="K490" s="11" t="s">
        <v>1626</v>
      </c>
      <c r="L490" s="19" t="str">
        <f xml:space="preserve"> IF(ISBLANK(K490),C490,K490)</f>
        <v>my contract has expired and i would like to move to a sim only plan</v>
      </c>
      <c r="M490" s="11" t="s">
        <v>1626</v>
      </c>
      <c r="N490" s="20" t="s">
        <v>1626</v>
      </c>
      <c r="O490" s="18" t="str">
        <f t="shared" si="59"/>
        <v>ContractInitiate</v>
      </c>
      <c r="P490" s="18" t="str">
        <f t="shared" ca="1" si="60"/>
        <v>TRAIN</v>
      </c>
      <c r="Q490" s="11" t="s">
        <v>1798</v>
      </c>
      <c r="R490" s="19" t="str">
        <f t="shared" si="61"/>
        <v>ContractInitiate - TEST</v>
      </c>
      <c r="S490" s="10" t="s">
        <v>4598</v>
      </c>
    </row>
    <row r="491" spans="1:19" s="19" customFormat="1" ht="25" customHeight="1" x14ac:dyDescent="0.15">
      <c r="A491" s="19">
        <v>490</v>
      </c>
      <c r="B491" s="13" t="s">
        <v>902</v>
      </c>
      <c r="C491" s="13" t="s">
        <v>228</v>
      </c>
      <c r="D491" s="20" t="str">
        <f>IF(ISERR(FIND("):",C491,1)),C491,MID(C491,FIND("):",C491,1)+2,999))</f>
        <v>Hi. My phone has remained disconnected after paying my bill</v>
      </c>
      <c r="E491" s="13"/>
      <c r="F491" s="13"/>
      <c r="G491" s="10" t="s">
        <v>730</v>
      </c>
      <c r="H491" s="19" t="str">
        <f>IFERROR(IF(ISBLANK(G491),"",LEFT(G491, FIND(":",G491) - 1)),"")</f>
        <v>ProductType</v>
      </c>
      <c r="I491" s="19" t="str">
        <f>IFERROR(IF(ISBLANK(G491),"",RIGHT(G491, LEN(G491)-FIND(":",G491) )),"")</f>
        <v>Phone</v>
      </c>
      <c r="K491" s="14" t="s">
        <v>871</v>
      </c>
      <c r="L491" s="19" t="str">
        <f>IF(K491="",C491,K491)</f>
        <v>My &lt;phone&gt; has remained disconnected after paying my bill</v>
      </c>
      <c r="M491" s="10" t="s">
        <v>3630</v>
      </c>
      <c r="N491" s="26" t="s">
        <v>3630</v>
      </c>
      <c r="O491" s="18" t="str">
        <f t="shared" si="59"/>
        <v>ServiceRestore</v>
      </c>
      <c r="P491" s="18" t="str">
        <f t="shared" ca="1" si="60"/>
        <v>TRAIN</v>
      </c>
      <c r="Q491" s="11" t="s">
        <v>1799</v>
      </c>
      <c r="R491" s="19" t="str">
        <f t="shared" si="61"/>
        <v>ServiceRestore - TRAIN</v>
      </c>
      <c r="S491" s="10" t="s">
        <v>4598</v>
      </c>
    </row>
    <row r="492" spans="1:19" s="19" customFormat="1" ht="25" customHeight="1" x14ac:dyDescent="0.15">
      <c r="A492" s="19">
        <v>491</v>
      </c>
      <c r="B492" s="11" t="s">
        <v>123</v>
      </c>
      <c r="C492" s="11" t="s">
        <v>1627</v>
      </c>
      <c r="E492" s="14" t="s">
        <v>123</v>
      </c>
      <c r="F492" s="11"/>
      <c r="G492" s="11"/>
      <c r="K492" s="11" t="s">
        <v>1627</v>
      </c>
      <c r="L492" s="19" t="str">
        <f xml:space="preserve"> IF(ISBLANK(K492),C492,K492)</f>
        <v>when does my contract expire</v>
      </c>
      <c r="M492" s="11" t="s">
        <v>1627</v>
      </c>
      <c r="N492" s="20" t="s">
        <v>1627</v>
      </c>
      <c r="O492" s="18" t="str">
        <f t="shared" si="59"/>
        <v>ContractExpiryRequest</v>
      </c>
      <c r="P492" s="18" t="str">
        <f t="shared" ca="1" si="60"/>
        <v>TRAIN</v>
      </c>
      <c r="Q492" s="11" t="s">
        <v>1799</v>
      </c>
      <c r="R492" s="19" t="str">
        <f t="shared" si="61"/>
        <v>ContractExpiryRequest - TRAIN</v>
      </c>
      <c r="S492" s="10" t="s">
        <v>4598</v>
      </c>
    </row>
    <row r="493" spans="1:19" s="19" customFormat="1" ht="25" customHeight="1" x14ac:dyDescent="0.15">
      <c r="A493" s="19">
        <v>492</v>
      </c>
      <c r="B493" s="14" t="s">
        <v>901</v>
      </c>
      <c r="C493" s="13" t="s">
        <v>285</v>
      </c>
      <c r="D493" s="20" t="str">
        <f>IF(ISERR(FIND("):",C493,1)),C493,MID(C493,FIND("):",C493,1)+2,999))</f>
        <v>Hi, having trouble connecting to my nbn</v>
      </c>
      <c r="E493" s="14" t="s">
        <v>1161</v>
      </c>
      <c r="F493" s="13"/>
      <c r="G493" s="10" t="s">
        <v>1736</v>
      </c>
      <c r="H493" s="19" t="str">
        <f>IFERROR(IF(ISBLANK(G493),"",LEFT(G493, FIND(":",G493) - 1)),"")</f>
        <v>InternetTechnology</v>
      </c>
      <c r="I493" s="19" t="str">
        <f>IFERROR(IF(ISBLANK(G493),"",RIGHT(G493, LEN(G493)-FIND(":",G493) )),"")</f>
        <v>NBN</v>
      </c>
      <c r="K493" s="14" t="s">
        <v>1180</v>
      </c>
      <c r="L493" s="19" t="str">
        <f>IF(K493="",C493,K493)</f>
        <v>Hi, having trouble connecting to my &lt;nbn&gt;</v>
      </c>
      <c r="M493" s="11" t="s">
        <v>2742</v>
      </c>
      <c r="N493" s="20" t="s">
        <v>2742</v>
      </c>
      <c r="O493" s="18" t="str">
        <f t="shared" si="59"/>
        <v>InternetAccess</v>
      </c>
      <c r="P493" s="18" t="str">
        <f t="shared" ca="1" si="60"/>
        <v>TEST</v>
      </c>
      <c r="Q493" s="11" t="s">
        <v>1799</v>
      </c>
      <c r="R493" s="19" t="str">
        <f t="shared" si="61"/>
        <v>InternetAccess - TRAIN</v>
      </c>
      <c r="S493" s="10" t="s">
        <v>4598</v>
      </c>
    </row>
    <row r="494" spans="1:19" s="19" customFormat="1" ht="25" customHeight="1" x14ac:dyDescent="0.15">
      <c r="A494" s="19">
        <v>493</v>
      </c>
      <c r="B494" s="11" t="s">
        <v>81</v>
      </c>
      <c r="C494" s="11" t="s">
        <v>1699</v>
      </c>
      <c r="E494" s="11"/>
      <c r="F494" s="11"/>
      <c r="G494" s="11"/>
      <c r="K494" s="11" t="s">
        <v>1628</v>
      </c>
      <c r="L494" s="19" t="str">
        <f xml:space="preserve"> IF(ISBLANK(K494),C494,K494)</f>
        <v>i would like to upgrade my phone plan to a plan with more data</v>
      </c>
      <c r="M494" s="11" t="s">
        <v>1628</v>
      </c>
      <c r="N494" s="28" t="s">
        <v>1628</v>
      </c>
      <c r="O494" s="18" t="str">
        <f t="shared" si="59"/>
        <v>ContractUpgrade</v>
      </c>
      <c r="P494" s="18" t="str">
        <f t="shared" ca="1" si="60"/>
        <v>TRAIN</v>
      </c>
      <c r="Q494" s="11" t="s">
        <v>1799</v>
      </c>
      <c r="R494" s="19" t="str">
        <f t="shared" si="61"/>
        <v>ContractUpgrade - TRAIN</v>
      </c>
      <c r="S494" s="10" t="s">
        <v>4598</v>
      </c>
    </row>
    <row r="495" spans="1:19" s="19" customFormat="1" ht="25" customHeight="1" x14ac:dyDescent="0.15">
      <c r="A495" s="19">
        <v>494</v>
      </c>
      <c r="B495" s="11" t="s">
        <v>81</v>
      </c>
      <c r="C495" s="11" t="s">
        <v>1700</v>
      </c>
      <c r="E495" s="11"/>
      <c r="F495" s="11"/>
      <c r="G495" s="11"/>
      <c r="K495" s="11" t="s">
        <v>1629</v>
      </c>
      <c r="L495" s="19" t="str">
        <f xml:space="preserve"> IF(ISBLANK(K495),C495,K495)</f>
        <v>just wanting to know when i am eligle for a upgrade for my handset</v>
      </c>
      <c r="M495" s="10" t="s">
        <v>3973</v>
      </c>
      <c r="N495" s="26" t="s">
        <v>3973</v>
      </c>
      <c r="O495" s="18" t="str">
        <f t="shared" si="59"/>
        <v>ContractUpgrade</v>
      </c>
      <c r="P495" s="18" t="str">
        <f t="shared" ca="1" si="60"/>
        <v>TRAIN</v>
      </c>
      <c r="Q495" s="11" t="s">
        <v>1799</v>
      </c>
      <c r="R495" s="19" t="str">
        <f t="shared" si="61"/>
        <v>ContractUpgrade - TRAIN</v>
      </c>
      <c r="S495" s="10" t="s">
        <v>4598</v>
      </c>
    </row>
    <row r="496" spans="1:19" s="19" customFormat="1" ht="25" customHeight="1" x14ac:dyDescent="0.15">
      <c r="A496" s="19">
        <v>495</v>
      </c>
      <c r="B496" s="14" t="s">
        <v>1161</v>
      </c>
      <c r="C496" s="13" t="s">
        <v>4936</v>
      </c>
      <c r="D496" s="20" t="str">
        <f>IF(ISERR(FIND("):",C496,1)),C496,MID(C496,FIND("):",C496,1)+2,999))</f>
        <v xml:space="preserve">Hi Terry, honestly I am extremely disappointed by my service of internet I am getting from </v>
      </c>
      <c r="E496" s="13"/>
      <c r="F496" s="13"/>
      <c r="G496" s="11"/>
      <c r="H496" s="19" t="str">
        <f>IFERROR(IF(ISBLANK(G496),"",LEFT(G496, FIND(":",G496) - 1)),"")</f>
        <v/>
      </c>
      <c r="I496" s="19" t="str">
        <f>IFERROR(IF(ISBLANK(G496),"",RIGHT(G496, LEN(G496)-FIND(":",G496) )),"")</f>
        <v/>
      </c>
      <c r="K496" s="14" t="s">
        <v>4937</v>
      </c>
      <c r="L496" s="19" t="str">
        <f>IF(K496="",C496,K496)</f>
        <v xml:space="preserve">I am extremely disappointed by my service of internet I am getting from </v>
      </c>
      <c r="M496" s="11" t="s">
        <v>4937</v>
      </c>
      <c r="N496" s="28" t="s">
        <v>4937</v>
      </c>
      <c r="O496" s="18" t="str">
        <f t="shared" si="59"/>
        <v>InternetAccess</v>
      </c>
      <c r="P496" s="18" t="str">
        <f t="shared" ca="1" si="60"/>
        <v>TRAIN</v>
      </c>
      <c r="Q496" s="11" t="s">
        <v>1798</v>
      </c>
      <c r="R496" s="19" t="str">
        <f t="shared" si="61"/>
        <v>InternetAccess - TEST</v>
      </c>
      <c r="S496" s="10" t="s">
        <v>4598</v>
      </c>
    </row>
    <row r="497" spans="1:19" s="19" customFormat="1" ht="25" customHeight="1" x14ac:dyDescent="0.15">
      <c r="A497" s="19">
        <v>496</v>
      </c>
      <c r="B497" s="13" t="s">
        <v>229</v>
      </c>
      <c r="C497" s="13" t="s">
        <v>233</v>
      </c>
      <c r="D497" s="20" t="str">
        <f>IF(ISERR(FIND("):",C497,1)),C497,MID(C497,FIND("):",C497,1)+2,999))</f>
        <v>Frustrated. My direct debit didn't get set up properly</v>
      </c>
      <c r="E497" s="14" t="s">
        <v>1790</v>
      </c>
      <c r="F497" s="13"/>
      <c r="G497" s="10" t="s">
        <v>836</v>
      </c>
      <c r="H497" s="19" t="str">
        <f>IFERROR(IF(ISBLANK(G497),"",LEFT(G497, FIND(":",G497) - 1)),"")</f>
        <v>PayMethod</v>
      </c>
      <c r="I497" s="19" t="str">
        <f>IFERROR(IF(ISBLANK(G497),"",RIGHT(G497, LEN(G497)-FIND(":",G497) )),"")</f>
        <v>Direct Debit</v>
      </c>
      <c r="K497" s="14" t="s">
        <v>874</v>
      </c>
      <c r="L497" s="19" t="str">
        <f>IF(K497="",C497,K497)</f>
        <v>My &lt;direct debit&gt; didn't get set up properly</v>
      </c>
      <c r="M497" s="11" t="s">
        <v>1209</v>
      </c>
      <c r="N497" s="20" t="s">
        <v>1209</v>
      </c>
      <c r="O497" s="18" t="str">
        <f t="shared" si="59"/>
        <v>DirectDebitChange</v>
      </c>
      <c r="P497" s="18" t="str">
        <f t="shared" ca="1" si="60"/>
        <v>TRAIN</v>
      </c>
      <c r="Q497" s="11" t="s">
        <v>1798</v>
      </c>
      <c r="R497" s="19" t="str">
        <f t="shared" si="61"/>
        <v>DirectDebitChange - TEST</v>
      </c>
      <c r="S497" s="10" t="s">
        <v>4598</v>
      </c>
    </row>
    <row r="498" spans="1:19" s="19" customFormat="1" ht="25" customHeight="1" x14ac:dyDescent="0.15">
      <c r="A498" s="19">
        <v>497</v>
      </c>
      <c r="B498" s="11" t="s">
        <v>978</v>
      </c>
      <c r="C498" s="11" t="s">
        <v>1701</v>
      </c>
      <c r="E498" s="11"/>
      <c r="F498" s="11"/>
      <c r="G498" s="11"/>
      <c r="K498" s="11" t="s">
        <v>1630</v>
      </c>
      <c r="L498" s="19" t="str">
        <f xml:space="preserve"> IF(ISBLANK(K498),C498,K498)</f>
        <v>she would like to move to a month to month plan without a contract with at least 30gb of data and international calls. what is the best option for her?</v>
      </c>
      <c r="M498" s="11" t="s">
        <v>1630</v>
      </c>
      <c r="N498" s="20" t="s">
        <v>2876</v>
      </c>
      <c r="O498" s="18" t="str">
        <f t="shared" si="59"/>
        <v>SalesEnquire</v>
      </c>
      <c r="P498" s="18" t="str">
        <f t="shared" ca="1" si="60"/>
        <v>TRAIN</v>
      </c>
      <c r="Q498" s="11" t="s">
        <v>1798</v>
      </c>
      <c r="R498" s="19" t="str">
        <f t="shared" si="61"/>
        <v>SalesEnquire - TEST</v>
      </c>
      <c r="S498" s="10" t="s">
        <v>4598</v>
      </c>
    </row>
    <row r="499" spans="1:19" s="19" customFormat="1" ht="25" customHeight="1" x14ac:dyDescent="0.15">
      <c r="A499" s="19">
        <v>498</v>
      </c>
      <c r="B499" s="13" t="s">
        <v>234</v>
      </c>
      <c r="C499" s="13" t="s">
        <v>4938</v>
      </c>
      <c r="D499" s="20" t="str">
        <f>IF(ISERR(FIND("):",C499,1)),C499,MID(C499,FIND("):",C499,1)+2,999))</f>
        <v xml:space="preserve">Hi i would like to stop services fron today by </v>
      </c>
      <c r="E499" s="13"/>
      <c r="F499" s="13"/>
      <c r="G499" s="11"/>
      <c r="H499" s="19" t="str">
        <f>IFERROR(IF(ISBLANK(G499),"",LEFT(G499, FIND(":",G499) - 1)),"")</f>
        <v/>
      </c>
      <c r="I499" s="19" t="str">
        <f>IFERROR(IF(ISBLANK(G499),"",RIGHT(G499, LEN(G499)-FIND(":",G499) )),"")</f>
        <v/>
      </c>
      <c r="K499" s="14" t="s">
        <v>4939</v>
      </c>
      <c r="L499" s="19" t="str">
        <f>IF(K499="",C499,K499)</f>
        <v xml:space="preserve">i would like to stop services fron today by </v>
      </c>
      <c r="M499" s="11" t="s">
        <v>4939</v>
      </c>
      <c r="N499" s="28" t="s">
        <v>4939</v>
      </c>
      <c r="O499" s="18" t="str">
        <f t="shared" si="59"/>
        <v>ContractCancel</v>
      </c>
      <c r="P499" s="18" t="str">
        <f t="shared" ca="1" si="60"/>
        <v>TRAIN</v>
      </c>
      <c r="Q499" s="11" t="s">
        <v>1798</v>
      </c>
      <c r="R499" s="19" t="str">
        <f t="shared" si="61"/>
        <v>ContractCancel - TEST</v>
      </c>
      <c r="S499" s="10" t="s">
        <v>4598</v>
      </c>
    </row>
    <row r="500" spans="1:19" s="19" customFormat="1" ht="25" customHeight="1" x14ac:dyDescent="0.15">
      <c r="A500" s="19">
        <v>499</v>
      </c>
      <c r="B500" s="11" t="s">
        <v>49</v>
      </c>
      <c r="C500" s="11" t="s">
        <v>1631</v>
      </c>
      <c r="E500" s="11"/>
      <c r="F500" s="11"/>
      <c r="G500" s="11"/>
      <c r="K500" s="11" t="s">
        <v>1631</v>
      </c>
      <c r="L500" s="19" t="str">
        <f xml:space="preserve"> IF(ISBLANK(K500),C500,K500)</f>
        <v>i would like to know my current plan detail</v>
      </c>
      <c r="M500" s="11" t="s">
        <v>1631</v>
      </c>
      <c r="N500" s="20" t="s">
        <v>1631</v>
      </c>
      <c r="O500" s="18" t="str">
        <f t="shared" si="59"/>
        <v>ContractDetailsRequest</v>
      </c>
      <c r="P500" s="18" t="str">
        <f t="shared" ca="1" si="60"/>
        <v>TRAIN</v>
      </c>
      <c r="Q500" s="11" t="s">
        <v>1799</v>
      </c>
      <c r="R500" s="19" t="str">
        <f t="shared" si="61"/>
        <v>ContractDetailsRequest - TRAIN</v>
      </c>
      <c r="S500" s="10" t="s">
        <v>4598</v>
      </c>
    </row>
    <row r="501" spans="1:19" s="19" customFormat="1" ht="25" customHeight="1" x14ac:dyDescent="0.15">
      <c r="A501" s="19">
        <v>500</v>
      </c>
      <c r="B501" s="13" t="s">
        <v>234</v>
      </c>
      <c r="C501" s="13" t="s">
        <v>235</v>
      </c>
      <c r="D501" s="20" t="str">
        <f>IF(ISERR(FIND("):",C501,1)),C501,MID(C501,FIND("):",C501,1)+2,999))</f>
        <v>i want to cancel our home internet as we moved out already</v>
      </c>
      <c r="E501" s="13"/>
      <c r="F501" s="13"/>
      <c r="G501" s="10" t="s">
        <v>384</v>
      </c>
      <c r="H501" s="19" t="str">
        <f>IFERROR(IF(ISBLANK(G501),"",LEFT(G501, FIND(":",G501) - 1)),"")</f>
        <v>ServiceType</v>
      </c>
      <c r="I501" s="19" t="str">
        <f>IFERROR(IF(ISBLANK(G501),"",RIGHT(G501, LEN(G501)-FIND(":",G501) )),"")</f>
        <v>Internet</v>
      </c>
      <c r="K501" s="14" t="s">
        <v>875</v>
      </c>
      <c r="L501" s="19" t="str">
        <f>IF(K501="",C501,K501)</f>
        <v>i want to cancel our home &lt;internet&gt; as we moved out already</v>
      </c>
      <c r="M501" s="11" t="s">
        <v>235</v>
      </c>
      <c r="N501" s="20" t="s">
        <v>235</v>
      </c>
      <c r="O501" s="18" t="str">
        <f t="shared" si="59"/>
        <v>ContractCancel</v>
      </c>
      <c r="P501" s="18" t="str">
        <f t="shared" ca="1" si="60"/>
        <v>TRAIN</v>
      </c>
      <c r="Q501" s="11" t="s">
        <v>1799</v>
      </c>
      <c r="R501" s="19" t="str">
        <f t="shared" si="61"/>
        <v>ContractCancel - TRAIN</v>
      </c>
      <c r="S501" s="10" t="s">
        <v>4598</v>
      </c>
    </row>
    <row r="502" spans="1:19" s="19" customFormat="1" ht="25" customHeight="1" x14ac:dyDescent="0.15">
      <c r="A502" s="19">
        <v>501</v>
      </c>
      <c r="B502" s="11" t="s">
        <v>81</v>
      </c>
      <c r="C502" s="11" t="s">
        <v>1632</v>
      </c>
      <c r="E502" s="11"/>
      <c r="F502" s="11"/>
      <c r="G502" s="11"/>
      <c r="K502" s="11" t="s">
        <v>1632</v>
      </c>
      <c r="L502" s="19" t="str">
        <f xml:space="preserve"> IF(ISBLANK(K502),C502,K502)</f>
        <v>i would like to upgrade me phone and plan.</v>
      </c>
      <c r="M502" s="11" t="s">
        <v>1632</v>
      </c>
      <c r="N502" s="20" t="s">
        <v>1632</v>
      </c>
      <c r="O502" s="18" t="str">
        <f t="shared" si="59"/>
        <v>ContractUpgrade</v>
      </c>
      <c r="P502" s="18" t="str">
        <f t="shared" ca="1" si="60"/>
        <v>TRAIN</v>
      </c>
      <c r="Q502" s="11" t="s">
        <v>1799</v>
      </c>
      <c r="R502" s="19" t="str">
        <f t="shared" si="61"/>
        <v>ContractUpgrade - TRAIN</v>
      </c>
      <c r="S502" s="10" t="s">
        <v>4598</v>
      </c>
    </row>
    <row r="503" spans="1:19" s="19" customFormat="1" ht="25" customHeight="1" x14ac:dyDescent="0.15">
      <c r="A503" s="19">
        <v>502</v>
      </c>
      <c r="B503" s="13" t="s">
        <v>234</v>
      </c>
      <c r="C503" s="13" t="s">
        <v>236</v>
      </c>
      <c r="D503" s="20" t="str">
        <f>IF(ISERR(FIND("):",C503,1)),C503,MID(C503,FIND("):",C503,1)+2,999))</f>
        <v>Hello, my name is Maria Craig and need to cancel my home phone.</v>
      </c>
      <c r="E503" s="13"/>
      <c r="F503" s="13"/>
      <c r="G503" s="10" t="s">
        <v>730</v>
      </c>
      <c r="H503" s="19" t="str">
        <f>IFERROR(IF(ISBLANK(G503),"",LEFT(G503, FIND(":",G503) - 1)),"")</f>
        <v>ProductType</v>
      </c>
      <c r="I503" s="19" t="str">
        <f>IFERROR(IF(ISBLANK(G503),"",RIGHT(G503, LEN(G503)-FIND(":",G503) )),"")</f>
        <v>Phone</v>
      </c>
      <c r="K503" s="14" t="s">
        <v>876</v>
      </c>
      <c r="L503" s="19" t="str">
        <f>IF(K503="",C503,K503)</f>
        <v>need to cancel my home &lt;phone&gt;.</v>
      </c>
      <c r="M503" s="11" t="s">
        <v>1210</v>
      </c>
      <c r="N503" s="20" t="s">
        <v>1210</v>
      </c>
      <c r="O503" s="18" t="str">
        <f t="shared" si="59"/>
        <v>ContractCancel</v>
      </c>
      <c r="P503" s="18" t="str">
        <f t="shared" ca="1" si="60"/>
        <v>TRAIN</v>
      </c>
      <c r="Q503" s="11" t="s">
        <v>1799</v>
      </c>
      <c r="R503" s="19" t="str">
        <f t="shared" si="61"/>
        <v>ContractCancel - TRAIN</v>
      </c>
      <c r="S503" s="10" t="s">
        <v>4598</v>
      </c>
    </row>
    <row r="504" spans="1:19" s="19" customFormat="1" ht="25" customHeight="1" x14ac:dyDescent="0.15">
      <c r="A504" s="19">
        <v>503</v>
      </c>
      <c r="B504" s="11" t="s">
        <v>911</v>
      </c>
      <c r="C504" s="11" t="s">
        <v>1702</v>
      </c>
      <c r="E504" s="14" t="s">
        <v>3478</v>
      </c>
      <c r="F504" s="11"/>
      <c r="G504" s="11"/>
      <c r="K504" s="11" t="s">
        <v>1633</v>
      </c>
      <c r="L504" s="19" t="str">
        <f xml:space="preserve"> IF(ISBLANK(K504),C504,K504)</f>
        <v>could you tell me if on our mobile plan we can ring uk included in plan</v>
      </c>
      <c r="M504" s="10" t="s">
        <v>3867</v>
      </c>
      <c r="N504" s="26" t="s">
        <v>3867</v>
      </c>
      <c r="O504" s="18" t="str">
        <f t="shared" si="59"/>
        <v>ContractInternationalDetails</v>
      </c>
      <c r="P504" s="18" t="str">
        <f t="shared" ca="1" si="60"/>
        <v>TRAIN</v>
      </c>
      <c r="Q504" s="11" t="s">
        <v>1798</v>
      </c>
      <c r="R504" s="19" t="str">
        <f t="shared" si="61"/>
        <v>ContractInternationalDetails - TEST</v>
      </c>
      <c r="S504" s="10" t="s">
        <v>4598</v>
      </c>
    </row>
    <row r="505" spans="1:19" s="19" customFormat="1" ht="25" customHeight="1" x14ac:dyDescent="0.15">
      <c r="A505" s="19">
        <v>504</v>
      </c>
      <c r="B505" s="13" t="s">
        <v>234</v>
      </c>
      <c r="C505" s="13" t="s">
        <v>4940</v>
      </c>
      <c r="D505" s="20" t="str">
        <f>IF(ISERR(FIND("):",C505,1)),C505,MID(C505,FIND("):",C505,1)+2,999))</f>
        <v xml:space="preserve">I’m wanting to cancel my contract with </v>
      </c>
      <c r="E505" s="13"/>
      <c r="F505" s="13"/>
      <c r="G505" s="11"/>
      <c r="H505" s="19" t="str">
        <f>IFERROR(IF(ISBLANK(G505),"",LEFT(G505, FIND(":",G505) - 1)),"")</f>
        <v/>
      </c>
      <c r="I505" s="19" t="str">
        <f>IFERROR(IF(ISBLANK(G505),"",RIGHT(G505, LEN(G505)-FIND(":",G505) )),"")</f>
        <v/>
      </c>
      <c r="K505" s="13" t="s">
        <v>4940</v>
      </c>
      <c r="L505" s="19" t="str">
        <f>IF(K505="",C505,K505)</f>
        <v xml:space="preserve">I’m wanting to cancel my contract with </v>
      </c>
      <c r="M505" s="11" t="s">
        <v>4940</v>
      </c>
      <c r="N505" s="20" t="s">
        <v>4941</v>
      </c>
      <c r="O505" s="18" t="str">
        <f t="shared" si="59"/>
        <v>ContractCancel</v>
      </c>
      <c r="P505" s="18" t="str">
        <f t="shared" ca="1" si="60"/>
        <v>TEST</v>
      </c>
      <c r="Q505" s="11" t="s">
        <v>1799</v>
      </c>
      <c r="R505" s="19" t="str">
        <f t="shared" si="61"/>
        <v>ContractCancel - TRAIN</v>
      </c>
      <c r="S505" s="10" t="s">
        <v>4598</v>
      </c>
    </row>
    <row r="506" spans="1:19" s="19" customFormat="1" ht="25" customHeight="1" x14ac:dyDescent="0.15">
      <c r="A506" s="19">
        <v>505</v>
      </c>
      <c r="B506" s="11" t="s">
        <v>123</v>
      </c>
      <c r="C506" s="11" t="s">
        <v>1634</v>
      </c>
      <c r="E506" s="14" t="s">
        <v>123</v>
      </c>
      <c r="F506" s="11"/>
      <c r="G506" s="11"/>
      <c r="K506" s="11" t="s">
        <v>1634</v>
      </c>
      <c r="L506" s="19" t="str">
        <f xml:space="preserve"> IF(ISBLANK(K506),C506,K506)</f>
        <v>i'm just wanting to know how much longer i have on my contract?</v>
      </c>
      <c r="M506" s="11" t="s">
        <v>1634</v>
      </c>
      <c r="N506" s="20" t="s">
        <v>1634</v>
      </c>
      <c r="O506" s="18" t="str">
        <f t="shared" si="59"/>
        <v>ContractExpiryRequest</v>
      </c>
      <c r="P506" s="18" t="str">
        <f t="shared" ca="1" si="60"/>
        <v>TRAIN</v>
      </c>
      <c r="Q506" s="11" t="s">
        <v>1799</v>
      </c>
      <c r="R506" s="19" t="str">
        <f t="shared" si="61"/>
        <v>ContractExpiryRequest - TRAIN</v>
      </c>
      <c r="S506" s="10" t="s">
        <v>4598</v>
      </c>
    </row>
    <row r="507" spans="1:19" s="19" customFormat="1" ht="25" customHeight="1" x14ac:dyDescent="0.15">
      <c r="A507" s="19">
        <v>506</v>
      </c>
      <c r="B507" s="11" t="s">
        <v>81</v>
      </c>
      <c r="C507" s="11" t="s">
        <v>1635</v>
      </c>
      <c r="E507" s="11"/>
      <c r="F507" s="11"/>
      <c r="G507" s="11"/>
      <c r="K507" s="11" t="s">
        <v>1635</v>
      </c>
      <c r="L507" s="19" t="str">
        <f xml:space="preserve"> IF(ISBLANK(K507),C507,K507)</f>
        <v>i would like to upgrade the sim plan of my wife</v>
      </c>
      <c r="M507" s="10" t="s">
        <v>3974</v>
      </c>
      <c r="N507" s="26" t="s">
        <v>3974</v>
      </c>
      <c r="O507" s="18" t="str">
        <f t="shared" si="59"/>
        <v>ContractUpgrade</v>
      </c>
      <c r="P507" s="18" t="str">
        <f t="shared" ca="1" si="60"/>
        <v>TRAIN</v>
      </c>
      <c r="Q507" s="11" t="s">
        <v>1799</v>
      </c>
      <c r="R507" s="19" t="str">
        <f t="shared" si="61"/>
        <v>ContractUpgrade - TRAIN</v>
      </c>
      <c r="S507" s="10" t="s">
        <v>4598</v>
      </c>
    </row>
    <row r="508" spans="1:19" s="19" customFormat="1" ht="25" customHeight="1" x14ac:dyDescent="0.15">
      <c r="A508" s="19">
        <v>507</v>
      </c>
      <c r="B508" s="13" t="s">
        <v>237</v>
      </c>
      <c r="C508" s="13" t="s">
        <v>238</v>
      </c>
      <c r="D508" s="20" t="str">
        <f>IF(ISERR(FIND("):",C508,1)),C508,MID(C508,FIND("):",C508,1)+2,999))</f>
        <v>Hey Gasper. Can you please please credit me a one off of data.</v>
      </c>
      <c r="E508" s="13"/>
      <c r="F508" s="13"/>
      <c r="G508" s="10" t="s">
        <v>388</v>
      </c>
      <c r="H508" s="19" t="str">
        <f>IFERROR(IF(ISBLANK(G508),"",LEFT(G508, FIND(":",G508) - 1)),"")</f>
        <v>ProductType</v>
      </c>
      <c r="I508" s="19" t="str">
        <f>IFERROR(IF(ISBLANK(G508),"",RIGHT(G508, LEN(G508)-FIND(":",G508) )),"")</f>
        <v>Data</v>
      </c>
      <c r="K508" s="14" t="s">
        <v>877</v>
      </c>
      <c r="L508" s="19" t="str">
        <f>IF(K508="",C508,K508)</f>
        <v>Can you please please credit me a one off of &lt;data&gt;.</v>
      </c>
      <c r="M508" s="11" t="s">
        <v>3665</v>
      </c>
      <c r="N508" s="20" t="s">
        <v>3665</v>
      </c>
      <c r="O508" s="18" t="str">
        <f t="shared" si="59"/>
        <v>DataAddRequest</v>
      </c>
      <c r="P508" s="18" t="str">
        <f t="shared" ca="1" si="60"/>
        <v>TRAIN</v>
      </c>
      <c r="Q508" s="11" t="s">
        <v>1799</v>
      </c>
      <c r="R508" s="19" t="str">
        <f t="shared" si="61"/>
        <v>DataAddRequest - TRAIN</v>
      </c>
      <c r="S508" s="10" t="s">
        <v>4598</v>
      </c>
    </row>
    <row r="509" spans="1:19" s="19" customFormat="1" ht="25" customHeight="1" x14ac:dyDescent="0.15">
      <c r="A509" s="19">
        <v>508</v>
      </c>
      <c r="B509" s="11" t="s">
        <v>234</v>
      </c>
      <c r="C509" s="11" t="s">
        <v>1703</v>
      </c>
      <c r="E509" s="11"/>
      <c r="F509" s="11"/>
      <c r="G509" s="11"/>
      <c r="K509" s="11" t="s">
        <v>1636</v>
      </c>
      <c r="L509" s="19" t="str">
        <f xml:space="preserve"> IF(ISBLANK(K509),C509,K509)</f>
        <v>i would like to cancel my broadband service</v>
      </c>
      <c r="M509" s="11" t="s">
        <v>1636</v>
      </c>
      <c r="N509" s="20" t="s">
        <v>1636</v>
      </c>
      <c r="O509" s="18" t="str">
        <f t="shared" si="59"/>
        <v>ContractCancel</v>
      </c>
      <c r="P509" s="18" t="str">
        <f t="shared" ca="1" si="60"/>
        <v>TEST</v>
      </c>
      <c r="Q509" s="11" t="s">
        <v>1799</v>
      </c>
      <c r="R509" s="19" t="str">
        <f t="shared" si="61"/>
        <v>ContractCancel - TRAIN</v>
      </c>
      <c r="S509" s="10" t="s">
        <v>4598</v>
      </c>
    </row>
    <row r="510" spans="1:19" s="19" customFormat="1" ht="25" customHeight="1" x14ac:dyDescent="0.15">
      <c r="A510" s="19">
        <v>509</v>
      </c>
      <c r="B510" s="13" t="s">
        <v>237</v>
      </c>
      <c r="C510" s="13" t="s">
        <v>239</v>
      </c>
      <c r="D510" s="20" t="str">
        <f>IF(ISERR(FIND("):",C510,1)),C510,MID(C510,FIND("):",C510,1)+2,999))</f>
        <v>Need more data mate</v>
      </c>
      <c r="E510" s="13"/>
      <c r="F510" s="13"/>
      <c r="G510" s="10" t="s">
        <v>388</v>
      </c>
      <c r="H510" s="19" t="str">
        <f>IFERROR(IF(ISBLANK(G510),"",LEFT(G510, FIND(":",G510) - 1)),"")</f>
        <v>ProductType</v>
      </c>
      <c r="I510" s="19" t="str">
        <f>IFERROR(IF(ISBLANK(G510),"",RIGHT(G510, LEN(G510)-FIND(":",G510) )),"")</f>
        <v>Data</v>
      </c>
      <c r="K510" s="14" t="s">
        <v>878</v>
      </c>
      <c r="L510" s="19" t="str">
        <f>IF(K510="",C510,K510)</f>
        <v>Need more &lt;data&gt; mate</v>
      </c>
      <c r="M510" s="11" t="s">
        <v>239</v>
      </c>
      <c r="N510" s="20" t="s">
        <v>239</v>
      </c>
      <c r="O510" s="18" t="str">
        <f t="shared" si="59"/>
        <v>DataAddRequest</v>
      </c>
      <c r="P510" s="18" t="str">
        <f t="shared" ca="1" si="60"/>
        <v>TRAIN</v>
      </c>
      <c r="Q510" s="11" t="s">
        <v>1799</v>
      </c>
      <c r="R510" s="19" t="str">
        <f t="shared" si="61"/>
        <v>DataAddRequest - TRAIN</v>
      </c>
      <c r="S510" s="10" t="s">
        <v>4598</v>
      </c>
    </row>
    <row r="511" spans="1:19" s="19" customFormat="1" ht="25" customHeight="1" x14ac:dyDescent="0.15">
      <c r="A511" s="19">
        <v>510</v>
      </c>
      <c r="B511" s="11" t="s">
        <v>1273</v>
      </c>
      <c r="C511" s="11" t="s">
        <v>1704</v>
      </c>
      <c r="E511" s="11"/>
      <c r="F511" s="11"/>
      <c r="G511" s="11"/>
      <c r="K511" s="11" t="s">
        <v>1637</v>
      </c>
      <c r="L511" s="19" t="str">
        <f xml:space="preserve"> IF(ISBLANK(K511),C511,K511)</f>
        <v>how much does it cost to complete a change of ownership on a prepaid mobile please</v>
      </c>
      <c r="M511" s="10" t="s">
        <v>4804</v>
      </c>
      <c r="N511" s="26" t="s">
        <v>4804</v>
      </c>
      <c r="O511" s="18" t="str">
        <f t="shared" si="59"/>
        <v>AccountOwnershipChange</v>
      </c>
      <c r="P511" s="18" t="str">
        <f t="shared" ca="1" si="60"/>
        <v>TRAIN</v>
      </c>
      <c r="Q511" s="11" t="s">
        <v>1798</v>
      </c>
      <c r="R511" s="19" t="str">
        <f t="shared" si="61"/>
        <v>AccountOwnershipChange - TEST</v>
      </c>
      <c r="S511" s="10" t="s">
        <v>4598</v>
      </c>
    </row>
    <row r="512" spans="1:19" s="19" customFormat="1" ht="25" customHeight="1" x14ac:dyDescent="0.15">
      <c r="A512" s="19">
        <v>511</v>
      </c>
      <c r="B512" s="13" t="s">
        <v>237</v>
      </c>
      <c r="C512" s="13" t="s">
        <v>240</v>
      </c>
      <c r="D512" s="20" t="str">
        <f>IF(ISERR(FIND("):",C512,1)),C512,MID(C512,FIND("):",C512,1)+2,999))</f>
        <v>Hi how do I recharge the $30 for 20 gig</v>
      </c>
      <c r="E512" s="13"/>
      <c r="F512" s="13"/>
      <c r="G512" s="11"/>
      <c r="H512" s="19" t="str">
        <f>IFERROR(IF(ISBLANK(G512),"",LEFT(G512, FIND(":",G512) - 1)),"")</f>
        <v/>
      </c>
      <c r="I512" s="19" t="str">
        <f>IFERROR(IF(ISBLANK(G512),"",RIGHT(G512, LEN(G512)-FIND(":",G512) )),"")</f>
        <v/>
      </c>
      <c r="K512" s="14" t="s">
        <v>879</v>
      </c>
      <c r="L512" s="19" t="str">
        <f>IF(K512="",C512,K512)</f>
        <v>how do I recharge the $30 for 20 gig</v>
      </c>
      <c r="M512" s="11" t="s">
        <v>879</v>
      </c>
      <c r="N512" s="20" t="s">
        <v>2804</v>
      </c>
      <c r="O512" s="18" t="str">
        <f t="shared" si="59"/>
        <v>DataAddRequest</v>
      </c>
      <c r="P512" s="18" t="str">
        <f t="shared" ca="1" si="60"/>
        <v>TEST</v>
      </c>
      <c r="Q512" s="11" t="s">
        <v>1799</v>
      </c>
      <c r="R512" s="19" t="str">
        <f t="shared" si="61"/>
        <v>DataAddRequest - TRAIN</v>
      </c>
      <c r="S512" s="10" t="s">
        <v>4598</v>
      </c>
    </row>
    <row r="513" spans="1:19" s="19" customFormat="1" ht="25" customHeight="1" x14ac:dyDescent="0.15">
      <c r="A513" s="19">
        <v>512</v>
      </c>
      <c r="B513" s="11" t="s">
        <v>234</v>
      </c>
      <c r="C513" s="11" t="s">
        <v>1705</v>
      </c>
      <c r="E513" s="11"/>
      <c r="F513" s="11"/>
      <c r="G513" s="11"/>
      <c r="K513" s="11" t="s">
        <v>1638</v>
      </c>
      <c r="L513" s="19" t="str">
        <f xml:space="preserve"> IF(ISBLANK(K513),C513,K513)</f>
        <v>i would like to cancel my account please</v>
      </c>
      <c r="M513" s="11" t="s">
        <v>1638</v>
      </c>
      <c r="N513" s="20" t="s">
        <v>1638</v>
      </c>
      <c r="O513" s="18" t="str">
        <f t="shared" si="59"/>
        <v>ContractCancel</v>
      </c>
      <c r="P513" s="18" t="str">
        <f t="shared" ca="1" si="60"/>
        <v>TRAIN</v>
      </c>
      <c r="Q513" s="11" t="s">
        <v>1799</v>
      </c>
      <c r="R513" s="19" t="str">
        <f t="shared" si="61"/>
        <v>ContractCancel - TRAIN</v>
      </c>
      <c r="S513" s="10" t="s">
        <v>4598</v>
      </c>
    </row>
    <row r="514" spans="1:19" s="19" customFormat="1" ht="25" customHeight="1" x14ac:dyDescent="0.15">
      <c r="A514" s="19">
        <v>513</v>
      </c>
      <c r="B514" s="13" t="s">
        <v>237</v>
      </c>
      <c r="C514" s="13" t="s">
        <v>241</v>
      </c>
      <c r="D514" s="20" t="str">
        <f>IF(ISERR(FIND("):",C514,1)),C514,MID(C514,FIND("):",C514,1)+2,999))</f>
        <v>Hi, is there a way I can purchase more data or add extra data to my plan. Just while I am out of wifi</v>
      </c>
      <c r="E514" s="13"/>
      <c r="F514" s="13"/>
      <c r="G514" s="10" t="s">
        <v>388</v>
      </c>
      <c r="H514" s="19" t="str">
        <f>IFERROR(IF(ISBLANK(G514),"",LEFT(G514, FIND(":",G514) - 1)),"")</f>
        <v>ProductType</v>
      </c>
      <c r="I514" s="19" t="str">
        <f>IFERROR(IF(ISBLANK(G514),"",RIGHT(G514, LEN(G514)-FIND(":",G514) )),"")</f>
        <v>Data</v>
      </c>
      <c r="K514" s="14" t="s">
        <v>880</v>
      </c>
      <c r="L514" s="19" t="str">
        <f>IF(K514="",C514,K514)</f>
        <v>is there a way I can purchase more &lt;data&gt; or add extra data to my plan. Just while I am out of wifi</v>
      </c>
      <c r="M514" s="11" t="s">
        <v>1211</v>
      </c>
      <c r="N514" s="20" t="s">
        <v>1211</v>
      </c>
      <c r="O514" s="18" t="str">
        <f t="shared" si="59"/>
        <v>DataAddRequest</v>
      </c>
      <c r="P514" s="18" t="str">
        <f t="shared" ca="1" si="60"/>
        <v>TRAIN</v>
      </c>
      <c r="Q514" s="11" t="s">
        <v>1799</v>
      </c>
      <c r="R514" s="19" t="str">
        <f t="shared" si="61"/>
        <v>DataAddRequest - TRAIN</v>
      </c>
      <c r="S514" s="10" t="s">
        <v>4598</v>
      </c>
    </row>
    <row r="515" spans="1:19" s="19" customFormat="1" ht="25" customHeight="1" x14ac:dyDescent="0.15">
      <c r="A515" s="19">
        <v>514</v>
      </c>
      <c r="B515" s="14" t="s">
        <v>31</v>
      </c>
      <c r="C515" s="13" t="s">
        <v>243</v>
      </c>
      <c r="D515" s="20" t="str">
        <f>IF(ISERR(FIND("):",C515,1)),C515,MID(C515,FIND("):",C515,1)+2,999))</f>
        <v>Hey Zed. Just messaging about my home wifi. I have no service. Can i give you my account details?</v>
      </c>
      <c r="E515" s="13"/>
      <c r="F515" s="13"/>
      <c r="G515" s="11"/>
      <c r="H515" s="19" t="str">
        <f>IFERROR(IF(ISBLANK(G515),"",LEFT(G515, FIND(":",G515) - 1)),"")</f>
        <v/>
      </c>
      <c r="I515" s="19" t="str">
        <f>IFERROR(IF(ISBLANK(G515),"",RIGHT(G515, LEN(G515)-FIND(":",G515) )),"")</f>
        <v/>
      </c>
      <c r="K515" s="14" t="s">
        <v>881</v>
      </c>
      <c r="L515" s="19" t="str">
        <f>IF(K515="",C515,K515)</f>
        <v>Can i give you my account details?</v>
      </c>
      <c r="M515" s="11" t="s">
        <v>881</v>
      </c>
      <c r="N515" s="20" t="s">
        <v>881</v>
      </c>
      <c r="O515" s="18" t="str">
        <f t="shared" si="59"/>
        <v>CredentialsRequest</v>
      </c>
      <c r="P515" s="18" t="str">
        <f t="shared" ca="1" si="60"/>
        <v>TRAIN</v>
      </c>
      <c r="Q515" s="11" t="s">
        <v>1798</v>
      </c>
      <c r="R515" s="19" t="str">
        <f t="shared" si="61"/>
        <v>CredentialsRequest - TEST</v>
      </c>
      <c r="S515" s="10" t="s">
        <v>4598</v>
      </c>
    </row>
    <row r="516" spans="1:19" s="19" customFormat="1" ht="25" customHeight="1" x14ac:dyDescent="0.15">
      <c r="A516" s="19">
        <v>515</v>
      </c>
      <c r="B516" s="10" t="s">
        <v>142</v>
      </c>
      <c r="C516" s="36" t="s">
        <v>1764</v>
      </c>
      <c r="D516" s="37"/>
      <c r="E516" s="11"/>
      <c r="F516" s="11"/>
      <c r="G516" s="11"/>
      <c r="K516" s="11"/>
      <c r="L516" s="19" t="str">
        <f xml:space="preserve"> IF(ISBLANK(K516),C516,K516)</f>
        <v>what is my data usage in the last week</v>
      </c>
      <c r="M516" s="11" t="s">
        <v>1764</v>
      </c>
      <c r="N516" s="20" t="s">
        <v>1764</v>
      </c>
      <c r="O516" s="18" t="str">
        <f t="shared" si="59"/>
        <v>DataDetailsRequest</v>
      </c>
      <c r="P516" s="18" t="str">
        <f t="shared" ca="1" si="60"/>
        <v>TEST</v>
      </c>
      <c r="Q516" s="11" t="s">
        <v>1799</v>
      </c>
      <c r="R516" s="19" t="str">
        <f t="shared" si="61"/>
        <v>DataDetailsRequest - TRAIN</v>
      </c>
      <c r="S516" s="10" t="s">
        <v>4598</v>
      </c>
    </row>
    <row r="517" spans="1:19" s="19" customFormat="1" ht="25" customHeight="1" x14ac:dyDescent="0.15">
      <c r="A517" s="19">
        <v>516</v>
      </c>
      <c r="B517" s="11" t="s">
        <v>1587</v>
      </c>
      <c r="C517" s="11" t="s">
        <v>1706</v>
      </c>
      <c r="E517" s="14" t="s">
        <v>123</v>
      </c>
      <c r="F517" s="11"/>
      <c r="G517" s="11"/>
      <c r="K517" s="11" t="s">
        <v>1640</v>
      </c>
      <c r="L517" s="19" t="str">
        <f xml:space="preserve"> IF(ISBLANK(K517),C517,K517)</f>
        <v>i'd just like to know how much to pay my phone out and get a new plan</v>
      </c>
      <c r="M517" s="11" t="s">
        <v>1640</v>
      </c>
      <c r="N517" s="28" t="s">
        <v>1640</v>
      </c>
      <c r="O517" s="18" t="str">
        <f t="shared" si="59"/>
        <v>ContractExpiryRequest</v>
      </c>
      <c r="P517" s="18" t="str">
        <f t="shared" ca="1" si="60"/>
        <v>TRAIN</v>
      </c>
      <c r="Q517" s="11" t="s">
        <v>1799</v>
      </c>
      <c r="R517" s="19" t="str">
        <f t="shared" si="61"/>
        <v>ContractExpiryRequest - TRAIN</v>
      </c>
      <c r="S517" s="10" t="s">
        <v>4598</v>
      </c>
    </row>
    <row r="518" spans="1:19" s="19" customFormat="1" ht="25" customHeight="1" x14ac:dyDescent="0.15">
      <c r="A518" s="19">
        <v>517</v>
      </c>
      <c r="B518" s="14" t="s">
        <v>1275</v>
      </c>
      <c r="C518" s="13" t="s">
        <v>244</v>
      </c>
      <c r="D518" s="20" t="str">
        <f>IF(ISERR(FIND("):",C518,1)),C518,MID(C518,FIND("):",C518,1)+2,999))</f>
        <v>The wifi is not working in the bedroom i</v>
      </c>
      <c r="E518" s="14"/>
      <c r="F518" s="13"/>
      <c r="G518" s="11"/>
      <c r="H518" s="19" t="str">
        <f>IFERROR(IF(ISBLANK(G518),"",LEFT(G518, FIND(":",G518) - 1)),"")</f>
        <v/>
      </c>
      <c r="I518" s="19" t="str">
        <f>IFERROR(IF(ISBLANK(G518),"",RIGHT(G518, LEN(G518)-FIND(":",G518) )),"")</f>
        <v/>
      </c>
      <c r="K518" s="13" t="s">
        <v>244</v>
      </c>
      <c r="L518" s="19" t="str">
        <f>IF(K518="",C518,K518)</f>
        <v>The wifi is not working in the bedroom i</v>
      </c>
      <c r="M518" s="11" t="s">
        <v>244</v>
      </c>
      <c r="N518" s="20" t="s">
        <v>244</v>
      </c>
      <c r="O518" s="18" t="str">
        <f t="shared" si="59"/>
        <v>WifiServiceEnquire</v>
      </c>
      <c r="P518" s="18" t="str">
        <f t="shared" ca="1" si="60"/>
        <v>TRAIN</v>
      </c>
      <c r="Q518" s="11" t="s">
        <v>1799</v>
      </c>
      <c r="R518" s="19" t="str">
        <f t="shared" si="61"/>
        <v>WifiServiceEnquire - TRAIN</v>
      </c>
      <c r="S518" s="10" t="s">
        <v>4598</v>
      </c>
    </row>
    <row r="519" spans="1:19" s="19" customFormat="1" ht="25" customHeight="1" x14ac:dyDescent="0.15">
      <c r="A519" s="19">
        <v>518</v>
      </c>
      <c r="B519" s="11" t="s">
        <v>978</v>
      </c>
      <c r="C519" s="11" t="s">
        <v>1707</v>
      </c>
      <c r="E519" s="11"/>
      <c r="F519" s="11"/>
      <c r="G519" s="11"/>
      <c r="K519" s="11" t="s">
        <v>1641</v>
      </c>
      <c r="L519" s="19" t="str">
        <f xml:space="preserve"> IF(ISBLANK(K519),C519,K519)</f>
        <v>i am getting an apple watxh through telstra and was wondering how much it would cost ontop of my bill? is it still $5?</v>
      </c>
      <c r="M519" s="11" t="s">
        <v>1641</v>
      </c>
      <c r="N519" s="20" t="s">
        <v>2877</v>
      </c>
      <c r="O519" s="18" t="str">
        <f t="shared" si="59"/>
        <v>SalesEnquire</v>
      </c>
      <c r="P519" s="18" t="str">
        <f t="shared" ca="1" si="60"/>
        <v>TRAIN</v>
      </c>
      <c r="Q519" s="11" t="s">
        <v>1799</v>
      </c>
      <c r="R519" s="19" t="str">
        <f t="shared" si="61"/>
        <v>SalesEnquire - TRAIN</v>
      </c>
      <c r="S519" s="10" t="s">
        <v>4598</v>
      </c>
    </row>
    <row r="520" spans="1:19" s="19" customFormat="1" ht="25" customHeight="1" x14ac:dyDescent="0.15">
      <c r="A520" s="19">
        <v>519</v>
      </c>
      <c r="B520" s="14" t="s">
        <v>1275</v>
      </c>
      <c r="C520" s="13" t="s">
        <v>245</v>
      </c>
      <c r="D520" s="20" t="str">
        <f>IF(ISERR(FIND("):",C520,1)),C520,MID(C520,FIND("):",C520,1)+2,999))</f>
        <v>Hi my home wifi isn’t working</v>
      </c>
      <c r="E520" s="14"/>
      <c r="F520" s="13"/>
      <c r="G520" s="11"/>
      <c r="H520" s="19" t="str">
        <f>IFERROR(IF(ISBLANK(G520),"",LEFT(G520, FIND(":",G520) - 1)),"")</f>
        <v/>
      </c>
      <c r="I520" s="19" t="str">
        <f>IFERROR(IF(ISBLANK(G520),"",RIGHT(G520, LEN(G520)-FIND(":",G520) )),"")</f>
        <v/>
      </c>
      <c r="K520" s="13" t="s">
        <v>245</v>
      </c>
      <c r="L520" s="19" t="str">
        <f>IF(K520="",C520,K520)</f>
        <v>Hi my home wifi isn’t working</v>
      </c>
      <c r="M520" s="11" t="s">
        <v>2743</v>
      </c>
      <c r="N520" s="20" t="s">
        <v>2805</v>
      </c>
      <c r="O520" s="18" t="str">
        <f t="shared" si="59"/>
        <v>WifiServiceEnquire</v>
      </c>
      <c r="P520" s="18" t="str">
        <f t="shared" ca="1" si="60"/>
        <v>TRAIN</v>
      </c>
      <c r="Q520" s="11" t="s">
        <v>1799</v>
      </c>
      <c r="R520" s="19" t="str">
        <f t="shared" si="61"/>
        <v>WifiServiceEnquire - TRAIN</v>
      </c>
      <c r="S520" s="10" t="s">
        <v>4598</v>
      </c>
    </row>
    <row r="521" spans="1:19" s="19" customFormat="1" ht="25" customHeight="1" x14ac:dyDescent="0.15">
      <c r="A521" s="19">
        <v>520</v>
      </c>
      <c r="B521" s="11" t="s">
        <v>234</v>
      </c>
      <c r="C521" s="11" t="s">
        <v>1642</v>
      </c>
      <c r="E521" s="11"/>
      <c r="F521" s="11"/>
      <c r="G521" s="11"/>
      <c r="K521" s="11" t="s">
        <v>1642</v>
      </c>
      <c r="L521" s="19" t="str">
        <f xml:space="preserve"> IF(ISBLANK(K521),C521,K521)</f>
        <v>i would like to cancel it.</v>
      </c>
      <c r="M521" s="11" t="s">
        <v>1642</v>
      </c>
      <c r="N521" s="20" t="s">
        <v>1642</v>
      </c>
      <c r="O521" s="18" t="str">
        <f t="shared" si="59"/>
        <v>ContractCancel</v>
      </c>
      <c r="P521" s="18" t="str">
        <f t="shared" ca="1" si="60"/>
        <v>TRAIN</v>
      </c>
      <c r="Q521" s="11" t="s">
        <v>1798</v>
      </c>
      <c r="R521" s="19" t="str">
        <f t="shared" si="61"/>
        <v>ContractCancel - TEST</v>
      </c>
      <c r="S521" s="10" t="s">
        <v>4598</v>
      </c>
    </row>
    <row r="522" spans="1:19" s="19" customFormat="1" ht="25" customHeight="1" x14ac:dyDescent="0.15">
      <c r="A522" s="19">
        <v>521</v>
      </c>
      <c r="B522" s="14" t="s">
        <v>1275</v>
      </c>
      <c r="C522" s="13" t="s">
        <v>4942</v>
      </c>
      <c r="D522" s="20" t="str">
        <f>IF(ISERR(FIND("):",C522,1)),C522,MID(C522,FIND("):",C522,1)+2,999))</f>
        <v>My nbn modem and  modem have been installed but the wifi network is not displaying</v>
      </c>
      <c r="E522" s="13"/>
      <c r="F522" s="13"/>
      <c r="G522" s="11"/>
      <c r="H522" s="19" t="str">
        <f>IFERROR(IF(ISBLANK(G522),"",LEFT(G522, FIND(":",G522) - 1)),"")</f>
        <v/>
      </c>
      <c r="I522" s="19" t="str">
        <f>IFERROR(IF(ISBLANK(G522),"",RIGHT(G522, LEN(G522)-FIND(":",G522) )),"")</f>
        <v/>
      </c>
      <c r="K522" s="13" t="s">
        <v>4942</v>
      </c>
      <c r="L522" s="19" t="str">
        <f>IF(K522="",C522,K522)</f>
        <v>My nbn modem and  modem have been installed but the wifi network is not displaying</v>
      </c>
      <c r="M522" s="10" t="s">
        <v>4943</v>
      </c>
      <c r="N522" s="26" t="s">
        <v>4943</v>
      </c>
      <c r="O522" s="18" t="str">
        <f t="shared" si="59"/>
        <v>WifiServiceEnquire</v>
      </c>
      <c r="P522" s="18" t="str">
        <f t="shared" ca="1" si="60"/>
        <v>TEST</v>
      </c>
      <c r="Q522" s="11" t="s">
        <v>1799</v>
      </c>
      <c r="R522" s="19" t="str">
        <f t="shared" si="61"/>
        <v>WifiServiceEnquire - TRAIN</v>
      </c>
      <c r="S522" s="10" t="s">
        <v>4598</v>
      </c>
    </row>
    <row r="523" spans="1:19" s="19" customFormat="1" ht="25" customHeight="1" x14ac:dyDescent="0.15">
      <c r="A523" s="19">
        <v>522</v>
      </c>
      <c r="B523" s="11" t="s">
        <v>234</v>
      </c>
      <c r="C523" s="11" t="s">
        <v>1708</v>
      </c>
      <c r="E523" s="11"/>
      <c r="F523" s="11"/>
      <c r="G523" s="11"/>
      <c r="K523" s="11" t="s">
        <v>1643</v>
      </c>
      <c r="L523" s="19" t="str">
        <f xml:space="preserve"> IF(ISBLANK(K523),C523,K523)</f>
        <v>i would like to cancel my internet service but keep my home phone service</v>
      </c>
      <c r="M523" s="11" t="s">
        <v>1643</v>
      </c>
      <c r="N523" s="20" t="s">
        <v>1643</v>
      </c>
      <c r="O523" s="18" t="str">
        <f t="shared" si="59"/>
        <v>ContractCancel</v>
      </c>
      <c r="P523" s="18" t="str">
        <f t="shared" ca="1" si="60"/>
        <v>TEST</v>
      </c>
      <c r="Q523" s="11" t="s">
        <v>1799</v>
      </c>
      <c r="R523" s="19" t="str">
        <f t="shared" si="61"/>
        <v>ContractCancel - TRAIN</v>
      </c>
      <c r="S523" s="10" t="s">
        <v>4598</v>
      </c>
    </row>
    <row r="524" spans="1:19" s="19" customFormat="1" ht="25" customHeight="1" x14ac:dyDescent="0.15">
      <c r="A524" s="19">
        <v>523</v>
      </c>
      <c r="B524" s="14" t="s">
        <v>883</v>
      </c>
      <c r="C524" s="13" t="s">
        <v>246</v>
      </c>
      <c r="D524" s="20" t="str">
        <f>IF(ISERR(FIND("):",C524,1)),C524,MID(C524,FIND("):",C524,1)+2,999))</f>
        <v>this is Renate and I would like to check my payout figure on my phone</v>
      </c>
      <c r="E524" s="14" t="s">
        <v>123</v>
      </c>
      <c r="F524" s="13"/>
      <c r="G524" s="11"/>
      <c r="H524" s="19" t="str">
        <f>IFERROR(IF(ISBLANK(G524),"",LEFT(G524, FIND(":",G524) - 1)),"")</f>
        <v/>
      </c>
      <c r="I524" s="19" t="str">
        <f>IFERROR(IF(ISBLANK(G524),"",RIGHT(G524, LEN(G524)-FIND(":",G524) )),"")</f>
        <v/>
      </c>
      <c r="K524" s="14" t="s">
        <v>882</v>
      </c>
      <c r="L524" s="19" t="str">
        <f>IF(K524="",C524,K524)</f>
        <v>I would like to check my payout figure on my &lt;phone&gt;</v>
      </c>
      <c r="M524" s="11" t="s">
        <v>1212</v>
      </c>
      <c r="N524" s="20" t="s">
        <v>1212</v>
      </c>
      <c r="O524" s="18" t="str">
        <f t="shared" si="59"/>
        <v>ContractExpiryRequest</v>
      </c>
      <c r="P524" s="18" t="str">
        <f t="shared" ca="1" si="60"/>
        <v>TRAIN</v>
      </c>
      <c r="Q524" s="11" t="s">
        <v>1799</v>
      </c>
      <c r="R524" s="19" t="str">
        <f t="shared" si="61"/>
        <v>ContractExpiryRequest - TRAIN</v>
      </c>
      <c r="S524" s="10" t="s">
        <v>4598</v>
      </c>
    </row>
    <row r="525" spans="1:19" s="19" customFormat="1" ht="25" customHeight="1" x14ac:dyDescent="0.15">
      <c r="A525" s="19">
        <v>524</v>
      </c>
      <c r="B525" s="14" t="s">
        <v>883</v>
      </c>
      <c r="C525" s="13" t="s">
        <v>247</v>
      </c>
      <c r="D525" s="20" t="str">
        <f>IF(ISERR(FIND("):",C525,1)),C525,MID(C525,FIND("):",C525,1)+2,999))</f>
        <v>How much does it cost to get out of my contract for two mobile phones</v>
      </c>
      <c r="E525" s="14" t="s">
        <v>123</v>
      </c>
      <c r="F525" s="13"/>
      <c r="G525" s="10" t="s">
        <v>730</v>
      </c>
      <c r="H525" s="19" t="str">
        <f>IFERROR(IF(ISBLANK(G525),"",LEFT(G525, FIND(":",G525) - 1)),"")</f>
        <v>ProductType</v>
      </c>
      <c r="I525" s="19" t="str">
        <f>IFERROR(IF(ISBLANK(G525),"",RIGHT(G525, LEN(G525)-FIND(":",G525) )),"")</f>
        <v>Phone</v>
      </c>
      <c r="K525" s="14" t="s">
        <v>884</v>
      </c>
      <c r="L525" s="19" t="str">
        <f>IF(K525="",C525,K525)</f>
        <v>How much does it cost to get out of my contract for two mobile &lt;phones&gt;</v>
      </c>
      <c r="M525" s="11" t="s">
        <v>247</v>
      </c>
      <c r="N525" s="20" t="s">
        <v>247</v>
      </c>
      <c r="O525" s="18" t="str">
        <f t="shared" si="59"/>
        <v>ContractExpiryRequest</v>
      </c>
      <c r="P525" s="18" t="str">
        <f t="shared" ca="1" si="60"/>
        <v>TRAIN</v>
      </c>
      <c r="Q525" s="11" t="s">
        <v>1799</v>
      </c>
      <c r="R525" s="19" t="str">
        <f t="shared" si="61"/>
        <v>ContractExpiryRequest - TRAIN</v>
      </c>
      <c r="S525" s="10" t="s">
        <v>4598</v>
      </c>
    </row>
    <row r="526" spans="1:19" s="19" customFormat="1" ht="25" customHeight="1" x14ac:dyDescent="0.15">
      <c r="A526" s="19">
        <v>525</v>
      </c>
      <c r="B526" s="11" t="s">
        <v>1161</v>
      </c>
      <c r="C526" s="11" t="s">
        <v>1645</v>
      </c>
      <c r="E526" s="11"/>
      <c r="F526" s="11"/>
      <c r="G526" s="11"/>
      <c r="K526" s="11" t="s">
        <v>1645</v>
      </c>
      <c r="L526" s="19" t="str">
        <f xml:space="preserve"> IF(ISBLANK(K526),C526,K526)</f>
        <v>my phone internet at home is absolutely shocking</v>
      </c>
      <c r="M526" s="11" t="s">
        <v>1645</v>
      </c>
      <c r="N526" s="20" t="s">
        <v>1645</v>
      </c>
      <c r="O526" s="18" t="str">
        <f t="shared" si="59"/>
        <v>InternetAccess</v>
      </c>
      <c r="P526" s="18" t="str">
        <f t="shared" ca="1" si="60"/>
        <v>TRAIN</v>
      </c>
      <c r="Q526" s="11" t="s">
        <v>1799</v>
      </c>
      <c r="R526" s="19" t="str">
        <f t="shared" si="61"/>
        <v>InternetAccess - TRAIN</v>
      </c>
      <c r="S526" s="10" t="s">
        <v>4598</v>
      </c>
    </row>
    <row r="527" spans="1:19" s="19" customFormat="1" ht="25" customHeight="1" x14ac:dyDescent="0.15">
      <c r="A527" s="19">
        <v>526</v>
      </c>
      <c r="B527" s="14" t="s">
        <v>883</v>
      </c>
      <c r="C527" s="13" t="s">
        <v>248</v>
      </c>
      <c r="D527" s="20" t="str">
        <f>IF(ISERR(FIND("):",C527,1)),C527,MID(C527,FIND("):",C527,1)+2,999))</f>
        <v>Hello I would like to know how much it would cost to pay out my plan</v>
      </c>
      <c r="E527" s="14" t="s">
        <v>123</v>
      </c>
      <c r="F527" s="13"/>
      <c r="G527" s="11"/>
      <c r="H527" s="19" t="str">
        <f>IFERROR(IF(ISBLANK(G527),"",LEFT(G527, FIND(":",G527) - 1)),"")</f>
        <v/>
      </c>
      <c r="I527" s="19" t="str">
        <f>IFERROR(IF(ISBLANK(G527),"",RIGHT(G527, LEN(G527)-FIND(":",G527) )),"")</f>
        <v/>
      </c>
      <c r="K527" s="13" t="s">
        <v>1291</v>
      </c>
      <c r="L527" s="19" t="str">
        <f>IF(K527="",C527,K527)</f>
        <v>I would like to know how much it would cost to pay out my plan</v>
      </c>
      <c r="M527" s="11" t="s">
        <v>1291</v>
      </c>
      <c r="N527" s="20" t="s">
        <v>1291</v>
      </c>
      <c r="O527" s="18" t="str">
        <f t="shared" si="59"/>
        <v>ContractExpiryRequest</v>
      </c>
      <c r="P527" s="18" t="str">
        <f t="shared" ca="1" si="60"/>
        <v>TRAIN</v>
      </c>
      <c r="Q527" s="11" t="s">
        <v>1799</v>
      </c>
      <c r="R527" s="19" t="str">
        <f t="shared" si="61"/>
        <v>ContractExpiryRequest - TRAIN</v>
      </c>
      <c r="S527" s="10" t="s">
        <v>4598</v>
      </c>
    </row>
    <row r="528" spans="1:19" s="19" customFormat="1" ht="25" customHeight="1" x14ac:dyDescent="0.15">
      <c r="A528" s="19">
        <v>527</v>
      </c>
      <c r="B528" s="11" t="s">
        <v>433</v>
      </c>
      <c r="C528" s="11" t="s">
        <v>1709</v>
      </c>
      <c r="E528" s="11"/>
      <c r="F528" s="11"/>
      <c r="G528" s="11"/>
      <c r="K528" s="11" t="s">
        <v>1644</v>
      </c>
      <c r="L528" s="19" t="str">
        <f xml:space="preserve"> IF(ISBLANK(K528),C528,K528)</f>
        <v xml:space="preserve">my relocation number is 446189, wifi installed &amp; operating but no internet. new address is u60 34 east parade. please advise when connected. </v>
      </c>
      <c r="M528" s="11" t="s">
        <v>3666</v>
      </c>
      <c r="N528" s="20" t="s">
        <v>3666</v>
      </c>
      <c r="O528" s="18" t="str">
        <f t="shared" si="59"/>
        <v>ServiceRelocate</v>
      </c>
      <c r="P528" s="18" t="str">
        <f t="shared" ca="1" si="60"/>
        <v>TRAIN</v>
      </c>
      <c r="Q528" s="11" t="s">
        <v>1799</v>
      </c>
      <c r="R528" s="19" t="str">
        <f t="shared" si="61"/>
        <v>ServiceRelocate - TRAIN</v>
      </c>
      <c r="S528" s="10" t="s">
        <v>4598</v>
      </c>
    </row>
    <row r="529" spans="1:19" s="19" customFormat="1" ht="25" customHeight="1" x14ac:dyDescent="0.15">
      <c r="A529" s="19">
        <v>528</v>
      </c>
      <c r="B529" s="13" t="s">
        <v>887</v>
      </c>
      <c r="C529" s="13" t="s">
        <v>249</v>
      </c>
      <c r="D529" s="20" t="str">
        <f>IF(ISERR(FIND("):",C529,1)),C529,MID(C529,FIND("):",C529,1)+2,999))</f>
        <v>Im no longer receiving email from my employer. Their email is xxx@xxx.xxx</v>
      </c>
      <c r="E529" s="13"/>
      <c r="F529" s="13"/>
      <c r="G529" s="10" t="s">
        <v>785</v>
      </c>
      <c r="H529" s="19" t="str">
        <f>IFERROR(IF(ISBLANK(G529),"",LEFT(G529, FIND(":",G529) - 1)),"")</f>
        <v>CommunicationChannel</v>
      </c>
      <c r="I529" s="19" t="str">
        <f>IFERROR(IF(ISBLANK(G529),"",RIGHT(G529, LEN(G529)-FIND(":",G529) )),"")</f>
        <v>Email</v>
      </c>
      <c r="K529" s="14" t="s">
        <v>885</v>
      </c>
      <c r="L529" s="19" t="str">
        <f>IF(K529="",C529,K529)</f>
        <v>Im no longer receiving &lt;email&gt; from my employer. Their email is xxx@xxx.xxx</v>
      </c>
      <c r="M529" s="11" t="s">
        <v>2730</v>
      </c>
      <c r="N529" s="20" t="s">
        <v>2730</v>
      </c>
      <c r="O529" s="18" t="str">
        <f t="shared" si="59"/>
        <v>EmailComplain</v>
      </c>
      <c r="P529" s="18" t="str">
        <f t="shared" ca="1" si="60"/>
        <v>TRAIN</v>
      </c>
      <c r="Q529" s="11" t="s">
        <v>1799</v>
      </c>
      <c r="R529" s="19" t="str">
        <f t="shared" si="61"/>
        <v>EmailComplain - TRAIN</v>
      </c>
      <c r="S529" s="10" t="s">
        <v>4598</v>
      </c>
    </row>
    <row r="530" spans="1:19" s="19" customFormat="1" ht="25" customHeight="1" x14ac:dyDescent="0.15">
      <c r="A530" s="19">
        <v>529</v>
      </c>
      <c r="B530" s="11" t="s">
        <v>1161</v>
      </c>
      <c r="C530" s="11" t="s">
        <v>1646</v>
      </c>
      <c r="E530" s="11"/>
      <c r="F530" s="11"/>
      <c r="G530" s="11"/>
      <c r="K530" s="11" t="s">
        <v>1646</v>
      </c>
      <c r="L530" s="19" t="str">
        <f xml:space="preserve"> IF(ISBLANK(K530),C530,K530)</f>
        <v>wednesday morning we had a big storm in our area and since then our internet has not been working so we were wondering when connection will be restored?</v>
      </c>
      <c r="M530" s="11" t="s">
        <v>1646</v>
      </c>
      <c r="N530" s="20" t="s">
        <v>1646</v>
      </c>
      <c r="O530" s="18" t="str">
        <f t="shared" si="59"/>
        <v>InternetAccess</v>
      </c>
      <c r="P530" s="18" t="str">
        <f t="shared" ca="1" si="60"/>
        <v>TRAIN</v>
      </c>
      <c r="Q530" s="11" t="s">
        <v>1799</v>
      </c>
      <c r="R530" s="19" t="str">
        <f t="shared" si="61"/>
        <v>InternetAccess - TRAIN</v>
      </c>
      <c r="S530" s="10" t="s">
        <v>4598</v>
      </c>
    </row>
    <row r="531" spans="1:19" s="19" customFormat="1" ht="25" customHeight="1" x14ac:dyDescent="0.15">
      <c r="A531" s="19">
        <v>530</v>
      </c>
      <c r="B531" s="13" t="s">
        <v>887</v>
      </c>
      <c r="C531" s="13" t="s">
        <v>250</v>
      </c>
      <c r="D531" s="20" t="str">
        <f>IF(ISERR(FIND("):",C531,1)),C531,MID(C531,FIND("):",C531,1)+2,999))</f>
        <v>Cannot send or receive emails with my email address xxx@xxx.xxx Nothing the past 24 hours in webmail</v>
      </c>
      <c r="E531" s="13"/>
      <c r="F531" s="13"/>
      <c r="G531" s="10" t="s">
        <v>785</v>
      </c>
      <c r="H531" s="19" t="str">
        <f>IFERROR(IF(ISBLANK(G531),"",LEFT(G531, FIND(":",G531) - 1)),"")</f>
        <v>CommunicationChannel</v>
      </c>
      <c r="I531" s="19" t="str">
        <f>IFERROR(IF(ISBLANK(G531),"",RIGHT(G531, LEN(G531)-FIND(":",G531) )),"")</f>
        <v>Email</v>
      </c>
      <c r="K531" s="14" t="s">
        <v>886</v>
      </c>
      <c r="L531" s="19" t="str">
        <f>IF(K531="",C531,K531)</f>
        <v>Cannot send or receive emails with my &lt;email&gt; address xxx@xxx.xxx Nothing the past 24 hours in webmail</v>
      </c>
      <c r="M531" s="11" t="s">
        <v>2719</v>
      </c>
      <c r="N531" s="20" t="s">
        <v>2719</v>
      </c>
      <c r="O531" s="18" t="str">
        <f t="shared" si="59"/>
        <v>EmailComplain</v>
      </c>
      <c r="P531" s="18" t="str">
        <f t="shared" ca="1" si="60"/>
        <v>TEST</v>
      </c>
      <c r="Q531" s="11" t="s">
        <v>1799</v>
      </c>
      <c r="R531" s="19" t="str">
        <f t="shared" si="61"/>
        <v>EmailComplain - TRAIN</v>
      </c>
      <c r="S531" s="10" t="s">
        <v>4598</v>
      </c>
    </row>
    <row r="532" spans="1:19" s="19" customFormat="1" ht="25" customHeight="1" x14ac:dyDescent="0.15">
      <c r="A532" s="19">
        <v>531</v>
      </c>
      <c r="B532" s="11" t="s">
        <v>1161</v>
      </c>
      <c r="C532" s="11" t="s">
        <v>4944</v>
      </c>
      <c r="E532" s="11"/>
      <c r="F532" s="11"/>
      <c r="G532" s="11"/>
      <c r="K532" s="11" t="s">
        <v>4944</v>
      </c>
      <c r="L532" s="19" t="str">
        <f xml:space="preserve"> IF(ISBLANK(K532),C532,K532)</f>
        <v>my nbn still isn't fixed, i contacted  yesterday about my connection being no where nears the 100mbps that im being charged for</v>
      </c>
      <c r="M532" s="11" t="s">
        <v>4944</v>
      </c>
      <c r="N532" s="20" t="s">
        <v>4944</v>
      </c>
      <c r="O532" s="18" t="str">
        <f t="shared" si="59"/>
        <v>InternetAccess</v>
      </c>
      <c r="P532" s="18" t="str">
        <f t="shared" ca="1" si="60"/>
        <v>TRAIN</v>
      </c>
      <c r="Q532" s="11" t="s">
        <v>1798</v>
      </c>
      <c r="R532" s="19" t="str">
        <f t="shared" si="61"/>
        <v>InternetAccess - TEST</v>
      </c>
      <c r="S532" s="10" t="s">
        <v>4598</v>
      </c>
    </row>
    <row r="533" spans="1:19" s="19" customFormat="1" ht="25" customHeight="1" x14ac:dyDescent="0.15">
      <c r="A533" s="19">
        <v>532</v>
      </c>
      <c r="B533" s="13" t="s">
        <v>887</v>
      </c>
      <c r="C533" s="13" t="s">
        <v>4945</v>
      </c>
      <c r="D533" s="20" t="str">
        <f>IF(ISERR(FIND("):",C533,1)),C533,MID(C533,FIND("):",C533,1)+2,999))</f>
        <v>I've been having trouble setting up my  webmail. It said I should get in contact with support if your account number starts with 62.</v>
      </c>
      <c r="E533" s="13"/>
      <c r="F533" s="13"/>
      <c r="G533" s="10" t="s">
        <v>785</v>
      </c>
      <c r="H533" s="19" t="str">
        <f>IFERROR(IF(ISBLANK(G533),"",LEFT(G533, FIND(":",G533) - 1)),"")</f>
        <v>CommunicationChannel</v>
      </c>
      <c r="I533" s="19" t="str">
        <f>IFERROR(IF(ISBLANK(G533),"",RIGHT(G533, LEN(G533)-FIND(":",G533) )),"")</f>
        <v>Email</v>
      </c>
      <c r="K533" s="14" t="s">
        <v>4946</v>
      </c>
      <c r="L533" s="19" t="str">
        <f>IF(K533="",C533,K533)</f>
        <v>I've been having trouble setting up my  &lt;webmail&gt;. It said I should get in contact with support if your account number starts with 62.</v>
      </c>
      <c r="M533" s="11" t="s">
        <v>4945</v>
      </c>
      <c r="N533" s="20" t="s">
        <v>4945</v>
      </c>
      <c r="O533" s="18" t="str">
        <f t="shared" si="59"/>
        <v>EmailComplain</v>
      </c>
      <c r="P533" s="18" t="str">
        <f t="shared" ca="1" si="60"/>
        <v>TRAIN</v>
      </c>
      <c r="Q533" s="11" t="s">
        <v>1799</v>
      </c>
      <c r="R533" s="19" t="str">
        <f t="shared" si="61"/>
        <v>EmailComplain - TRAIN</v>
      </c>
      <c r="S533" s="10" t="s">
        <v>4598</v>
      </c>
    </row>
    <row r="534" spans="1:19" s="19" customFormat="1" ht="25" customHeight="1" x14ac:dyDescent="0.15">
      <c r="A534" s="19">
        <v>533</v>
      </c>
      <c r="B534" s="11" t="s">
        <v>1161</v>
      </c>
      <c r="C534" s="11" t="s">
        <v>1710</v>
      </c>
      <c r="E534" s="11"/>
      <c r="F534" s="11"/>
      <c r="G534" s="11"/>
      <c r="K534" s="11" t="s">
        <v>1647</v>
      </c>
      <c r="L534" s="19" t="str">
        <f xml:space="preserve"> IF(ISBLANK(K534),C534,K534)</f>
        <v>my mobile internet speed is really slow</v>
      </c>
      <c r="M534" s="11" t="s">
        <v>1647</v>
      </c>
      <c r="N534" s="20" t="s">
        <v>1647</v>
      </c>
      <c r="O534" s="18" t="str">
        <f t="shared" si="59"/>
        <v>InternetAccess</v>
      </c>
      <c r="P534" s="18" t="str">
        <f t="shared" ca="1" si="60"/>
        <v>TRAIN</v>
      </c>
      <c r="Q534" s="11" t="s">
        <v>1799</v>
      </c>
      <c r="R534" s="19" t="str">
        <f t="shared" si="61"/>
        <v>InternetAccess - TRAIN</v>
      </c>
      <c r="S534" s="10" t="s">
        <v>4598</v>
      </c>
    </row>
    <row r="535" spans="1:19" s="19" customFormat="1" ht="25" customHeight="1" x14ac:dyDescent="0.15">
      <c r="A535" s="19">
        <v>534</v>
      </c>
      <c r="B535" s="11" t="s">
        <v>1161</v>
      </c>
      <c r="C535" s="11" t="s">
        <v>1711</v>
      </c>
      <c r="E535" s="11"/>
      <c r="F535" s="11"/>
      <c r="G535" s="11"/>
      <c r="K535" s="11" t="s">
        <v>1648</v>
      </c>
      <c r="L535" s="19" t="str">
        <f xml:space="preserve"> IF(ISBLANK(K535),C535,K535)</f>
        <v>i was connected to the nbn yesterday but still have no internet service</v>
      </c>
      <c r="M535" s="11" t="s">
        <v>1648</v>
      </c>
      <c r="N535" s="20" t="s">
        <v>1648</v>
      </c>
      <c r="O535" s="18" t="str">
        <f t="shared" si="59"/>
        <v>InternetAccess</v>
      </c>
      <c r="P535" s="18" t="str">
        <f t="shared" ca="1" si="60"/>
        <v>TEST</v>
      </c>
      <c r="Q535" s="11" t="s">
        <v>1799</v>
      </c>
      <c r="R535" s="19" t="str">
        <f t="shared" si="61"/>
        <v>InternetAccess - TRAIN</v>
      </c>
      <c r="S535" s="10" t="s">
        <v>4598</v>
      </c>
    </row>
    <row r="536" spans="1:19" s="19" customFormat="1" ht="25" customHeight="1" x14ac:dyDescent="0.15">
      <c r="A536" s="19">
        <v>535</v>
      </c>
      <c r="B536" s="13" t="s">
        <v>251</v>
      </c>
      <c r="C536" s="13" t="s">
        <v>252</v>
      </c>
      <c r="D536" s="20" t="str">
        <f>IF(ISERR(FIND("):",C536,1)),C536,MID(C536,FIND("):",C536,1)+2,999))</f>
        <v>I’m trying to check the status of my internet relocation request</v>
      </c>
      <c r="E536" s="14" t="s">
        <v>433</v>
      </c>
      <c r="F536" s="13"/>
      <c r="G536" s="10" t="s">
        <v>384</v>
      </c>
      <c r="H536" s="19" t="str">
        <f>IFERROR(IF(ISBLANK(G536),"",LEFT(G536, FIND(":",G536) - 1)),"")</f>
        <v>ServiceType</v>
      </c>
      <c r="I536" s="19" t="str">
        <f>IFERROR(IF(ISBLANK(G536),"",RIGHT(G536, LEN(G536)-FIND(":",G536) )),"")</f>
        <v>Internet</v>
      </c>
      <c r="K536" s="14" t="s">
        <v>888</v>
      </c>
      <c r="L536" s="19" t="str">
        <f>IF(K536="",C536,K536)</f>
        <v>I’m trying to check the status of my &lt;internet&gt; relocation request</v>
      </c>
      <c r="M536" s="11" t="s">
        <v>252</v>
      </c>
      <c r="N536" s="20" t="s">
        <v>2806</v>
      </c>
      <c r="O536" s="18" t="str">
        <f t="shared" si="59"/>
        <v>ServiceRelocate</v>
      </c>
      <c r="P536" s="18" t="str">
        <f t="shared" ca="1" si="60"/>
        <v>TRAIN</v>
      </c>
      <c r="Q536" s="11" t="s">
        <v>1799</v>
      </c>
      <c r="R536" s="19" t="str">
        <f t="shared" si="61"/>
        <v>ServiceRelocate - TRAIN</v>
      </c>
      <c r="S536" s="10" t="s">
        <v>4598</v>
      </c>
    </row>
    <row r="537" spans="1:19" s="19" customFormat="1" ht="25" customHeight="1" x14ac:dyDescent="0.15">
      <c r="A537" s="19">
        <v>536</v>
      </c>
      <c r="B537" s="11" t="s">
        <v>1161</v>
      </c>
      <c r="C537" s="11" t="s">
        <v>1712</v>
      </c>
      <c r="E537" s="11"/>
      <c r="F537" s="11"/>
      <c r="G537" s="11"/>
      <c r="K537" s="11" t="s">
        <v>1649</v>
      </c>
      <c r="L537" s="19" t="str">
        <f xml:space="preserve"> IF(ISBLANK(K537),C537,K537)</f>
        <v>i'm having issues with my nbn internet. it's taking along time to load</v>
      </c>
      <c r="M537" s="11" t="s">
        <v>1649</v>
      </c>
      <c r="N537" s="20" t="s">
        <v>1649</v>
      </c>
      <c r="O537" s="18" t="str">
        <f t="shared" si="59"/>
        <v>InternetAccess</v>
      </c>
      <c r="P537" s="18" t="str">
        <f t="shared" ca="1" si="60"/>
        <v>TEST</v>
      </c>
      <c r="Q537" s="11" t="s">
        <v>1799</v>
      </c>
      <c r="R537" s="19" t="str">
        <f t="shared" si="61"/>
        <v>InternetAccess - TRAIN</v>
      </c>
      <c r="S537" s="10" t="s">
        <v>4598</v>
      </c>
    </row>
    <row r="538" spans="1:19" s="19" customFormat="1" ht="25" customHeight="1" x14ac:dyDescent="0.15">
      <c r="A538" s="19">
        <v>537</v>
      </c>
      <c r="B538" s="13" t="s">
        <v>251</v>
      </c>
      <c r="C538" s="13" t="s">
        <v>253</v>
      </c>
      <c r="D538" s="20" t="str">
        <f>IF(ISERR(FIND("):",C538,1)),C538,MID(C538,FIND("):",C538,1)+2,999))</f>
        <v>I have been waiting 4 days for my relocation to be completed. I was asked for a proof of tendency which ive provided and 3 days later still no internet</v>
      </c>
      <c r="E538" s="14" t="s">
        <v>433</v>
      </c>
      <c r="F538" s="13"/>
      <c r="G538" s="10" t="s">
        <v>384</v>
      </c>
      <c r="H538" s="19" t="str">
        <f>IFERROR(IF(ISBLANK(G538),"",LEFT(G538, FIND(":",G538) - 1)),"")</f>
        <v>ServiceType</v>
      </c>
      <c r="I538" s="19" t="str">
        <f>IFERROR(IF(ISBLANK(G538),"",RIGHT(G538, LEN(G538)-FIND(":",G538) )),"")</f>
        <v>Internet</v>
      </c>
      <c r="K538" s="14" t="s">
        <v>889</v>
      </c>
      <c r="L538" s="19" t="str">
        <f>IF(K538="",C538,K538)</f>
        <v>I have been waiting 4 days for my relocation to be completed. I was asked for a proof of tendency which ive provided and 3 days later still no &lt;internet&gt;</v>
      </c>
      <c r="M538" s="11" t="s">
        <v>253</v>
      </c>
      <c r="N538" s="20" t="s">
        <v>253</v>
      </c>
      <c r="O538" s="18" t="str">
        <f t="shared" si="59"/>
        <v>ServiceRelocate</v>
      </c>
      <c r="P538" s="18" t="str">
        <f t="shared" ca="1" si="60"/>
        <v>TRAIN</v>
      </c>
      <c r="Q538" s="11" t="s">
        <v>1798</v>
      </c>
      <c r="R538" s="19" t="str">
        <f t="shared" si="61"/>
        <v>ServiceRelocate - TEST</v>
      </c>
      <c r="S538" s="10" t="s">
        <v>4598</v>
      </c>
    </row>
    <row r="539" spans="1:19" s="23" customFormat="1" ht="25" customHeight="1" x14ac:dyDescent="0.15">
      <c r="A539" s="19">
        <v>538</v>
      </c>
      <c r="B539" s="11" t="s">
        <v>1161</v>
      </c>
      <c r="C539" s="11" t="s">
        <v>1651</v>
      </c>
      <c r="D539" s="19"/>
      <c r="E539" s="11"/>
      <c r="F539" s="11"/>
      <c r="G539" s="11"/>
      <c r="H539" s="19"/>
      <c r="I539" s="19"/>
      <c r="J539" s="19"/>
      <c r="K539" s="11" t="s">
        <v>1651</v>
      </c>
      <c r="L539" s="19" t="str">
        <f xml:space="preserve"> IF(ISBLANK(K539),C539,K539)</f>
        <v>my cable home broadband connection is playing up</v>
      </c>
      <c r="M539" s="11" t="s">
        <v>1651</v>
      </c>
      <c r="N539" s="20" t="s">
        <v>1651</v>
      </c>
      <c r="O539" s="18" t="str">
        <f t="shared" si="59"/>
        <v>InternetAccess</v>
      </c>
      <c r="P539" s="18" t="str">
        <f t="shared" ca="1" si="60"/>
        <v>TEST</v>
      </c>
      <c r="Q539" s="11" t="s">
        <v>1799</v>
      </c>
      <c r="R539" s="19" t="str">
        <f t="shared" si="61"/>
        <v>InternetAccess - TRAIN</v>
      </c>
      <c r="S539" s="10" t="s">
        <v>4598</v>
      </c>
    </row>
    <row r="540" spans="1:19" s="19" customFormat="1" ht="25" customHeight="1" x14ac:dyDescent="0.15">
      <c r="A540" s="19">
        <v>539</v>
      </c>
      <c r="B540" s="13" t="s">
        <v>251</v>
      </c>
      <c r="C540" s="13" t="s">
        <v>254</v>
      </c>
      <c r="D540" s="20" t="str">
        <f>IF(ISERR(FIND("):",C540,1)),C540,MID(C540,FIND("):",C540,1)+2,999))</f>
        <v>Hi i booked a relocation of my internet</v>
      </c>
      <c r="E540" s="14" t="s">
        <v>433</v>
      </c>
      <c r="F540" s="13"/>
      <c r="G540" s="10" t="s">
        <v>384</v>
      </c>
      <c r="H540" s="19" t="str">
        <f>IFERROR(IF(ISBLANK(G540),"",LEFT(G540, FIND(":",G540) - 1)),"")</f>
        <v>ServiceType</v>
      </c>
      <c r="I540" s="19" t="str">
        <f>IFERROR(IF(ISBLANK(G540),"",RIGHT(G540, LEN(G540)-FIND(":",G540) )),"")</f>
        <v>Internet</v>
      </c>
      <c r="K540" s="14" t="s">
        <v>1178</v>
      </c>
      <c r="L540" s="19" t="str">
        <f>IF(K540="",C540,K540)</f>
        <v>i booked a relocation of my &lt;internet&gt;</v>
      </c>
      <c r="M540" s="11" t="s">
        <v>890</v>
      </c>
      <c r="N540" s="20" t="s">
        <v>890</v>
      </c>
      <c r="O540" s="18" t="str">
        <f t="shared" si="59"/>
        <v>ServiceRelocate</v>
      </c>
      <c r="P540" s="18" t="str">
        <f t="shared" ca="1" si="60"/>
        <v>TRAIN</v>
      </c>
      <c r="Q540" s="11" t="s">
        <v>1799</v>
      </c>
      <c r="R540" s="19" t="str">
        <f t="shared" si="61"/>
        <v>ServiceRelocate - TRAIN</v>
      </c>
      <c r="S540" s="10" t="s">
        <v>4598</v>
      </c>
    </row>
    <row r="541" spans="1:19" s="19" customFormat="1" ht="25" customHeight="1" x14ac:dyDescent="0.15">
      <c r="A541" s="19">
        <v>540</v>
      </c>
      <c r="B541" s="11" t="s">
        <v>31</v>
      </c>
      <c r="C541" s="11" t="s">
        <v>4947</v>
      </c>
      <c r="E541" s="11"/>
      <c r="F541" s="11"/>
      <c r="G541" s="11"/>
      <c r="K541" s="11" t="s">
        <v>4947</v>
      </c>
      <c r="L541" s="19" t="str">
        <f xml:space="preserve"> IF(ISBLANK(K541),C541,K541)</f>
        <v>i just had my internet connected however when i open safari i am directed to an  page asking for my username and password</v>
      </c>
      <c r="M541" s="11" t="s">
        <v>4947</v>
      </c>
      <c r="N541" s="20" t="s">
        <v>4947</v>
      </c>
      <c r="O541" s="18" t="str">
        <f t="shared" ref="O541:O604" si="62">IF(E541="",B541,E541)</f>
        <v>CredentialsRequest</v>
      </c>
      <c r="P541" s="18" t="str">
        <f t="shared" ref="P541:P604" ca="1" si="63">IF(RAND()&gt;0.2,"TRAIN", "TEST")</f>
        <v>TRAIN</v>
      </c>
      <c r="Q541" s="11" t="s">
        <v>1799</v>
      </c>
      <c r="R541" s="19" t="str">
        <f t="shared" ref="R541:R604" si="64">O541 &amp; " - " &amp; Q541</f>
        <v>CredentialsRequest - TRAIN</v>
      </c>
      <c r="S541" s="10" t="s">
        <v>4598</v>
      </c>
    </row>
    <row r="542" spans="1:19" s="19" customFormat="1" ht="25" customHeight="1" x14ac:dyDescent="0.15">
      <c r="A542" s="19">
        <v>541</v>
      </c>
      <c r="B542" s="13" t="s">
        <v>255</v>
      </c>
      <c r="C542" s="13" t="s">
        <v>256</v>
      </c>
      <c r="D542" s="20" t="str">
        <f>IF(ISERR(FIND("):",C542,1)),C542,MID(C542,FIND("):",C542,1)+2,999))</f>
        <v>Can I keep my old number?</v>
      </c>
      <c r="E542" s="13"/>
      <c r="F542" s="13"/>
      <c r="G542" s="11"/>
      <c r="H542" s="19" t="str">
        <f>IFERROR(IF(ISBLANK(G542),"",LEFT(G542, FIND(":",G542) - 1)),"")</f>
        <v/>
      </c>
      <c r="I542" s="19" t="str">
        <f>IFERROR(IF(ISBLANK(G542),"",RIGHT(G542, LEN(G542)-FIND(":",G542) )),"")</f>
        <v/>
      </c>
      <c r="K542" s="13" t="s">
        <v>256</v>
      </c>
      <c r="L542" s="19" t="str">
        <f>IF(K542="",C542,K542)</f>
        <v>Can I keep my old number?</v>
      </c>
      <c r="M542" s="11" t="s">
        <v>256</v>
      </c>
      <c r="N542" s="20" t="s">
        <v>256</v>
      </c>
      <c r="O542" s="18" t="str">
        <f t="shared" si="62"/>
        <v>PhoneNumberRetain</v>
      </c>
      <c r="P542" s="18" t="str">
        <f t="shared" ca="1" si="63"/>
        <v>TRAIN</v>
      </c>
      <c r="Q542" s="11" t="s">
        <v>1799</v>
      </c>
      <c r="R542" s="19" t="str">
        <f t="shared" si="64"/>
        <v>PhoneNumberRetain - TRAIN</v>
      </c>
      <c r="S542" s="10" t="s">
        <v>4598</v>
      </c>
    </row>
    <row r="543" spans="1:19" s="19" customFormat="1" ht="25" customHeight="1" x14ac:dyDescent="0.15">
      <c r="A543" s="19">
        <v>542</v>
      </c>
      <c r="B543" s="11" t="s">
        <v>210</v>
      </c>
      <c r="C543" s="11" t="s">
        <v>4948</v>
      </c>
      <c r="E543" s="11"/>
      <c r="F543" s="11"/>
      <c r="G543" s="11"/>
      <c r="K543" s="11" t="s">
        <v>1650</v>
      </c>
      <c r="L543" s="19" t="str">
        <f xml:space="preserve"> IF(ISBLANK(K543),C543,K543)</f>
        <v>i've just moved house (today) and am trying to organise internet/nbn.</v>
      </c>
      <c r="M543" s="11" t="s">
        <v>1650</v>
      </c>
      <c r="N543" s="20" t="s">
        <v>1650</v>
      </c>
      <c r="O543" s="18" t="str">
        <f t="shared" si="62"/>
        <v>ContractInitiate</v>
      </c>
      <c r="P543" s="18" t="str">
        <f t="shared" ca="1" si="63"/>
        <v>TRAIN</v>
      </c>
      <c r="Q543" s="11" t="s">
        <v>1799</v>
      </c>
      <c r="R543" s="19" t="str">
        <f t="shared" si="64"/>
        <v>ContractInitiate - TRAIN</v>
      </c>
      <c r="S543" s="10" t="s">
        <v>4598</v>
      </c>
    </row>
    <row r="544" spans="1:19" s="19" customFormat="1" ht="25" customHeight="1" x14ac:dyDescent="0.15">
      <c r="A544" s="19">
        <v>543</v>
      </c>
      <c r="B544" s="13" t="s">
        <v>255</v>
      </c>
      <c r="C544" s="13" t="s">
        <v>257</v>
      </c>
      <c r="D544" s="20" t="str">
        <f>IF(ISERR(FIND("):",C544,1)),C544,MID(C544,FIND("):",C544,1)+2,999))</f>
        <v>He has a new sim but wants to get his old number</v>
      </c>
      <c r="E544" s="13"/>
      <c r="F544" s="13"/>
      <c r="G544" s="11"/>
      <c r="H544" s="19" t="str">
        <f>IFERROR(IF(ISBLANK(G544),"",LEFT(G544, FIND(":",G544) - 1)),"")</f>
        <v/>
      </c>
      <c r="I544" s="19" t="str">
        <f>IFERROR(IF(ISBLANK(G544),"",RIGHT(G544, LEN(G544)-FIND(":",G544) )),"")</f>
        <v/>
      </c>
      <c r="K544" s="13" t="s">
        <v>257</v>
      </c>
      <c r="L544" s="19" t="str">
        <f>IF(K544="",C544,K544)</f>
        <v>He has a new sim but wants to get his old number</v>
      </c>
      <c r="M544" s="10" t="s">
        <v>4604</v>
      </c>
      <c r="N544" s="26" t="s">
        <v>4604</v>
      </c>
      <c r="O544" s="18" t="str">
        <f t="shared" si="62"/>
        <v>PhoneNumberRetain</v>
      </c>
      <c r="P544" s="18" t="str">
        <f t="shared" ca="1" si="63"/>
        <v>TEST</v>
      </c>
      <c r="Q544" s="11" t="s">
        <v>1798</v>
      </c>
      <c r="R544" s="19" t="str">
        <f t="shared" si="64"/>
        <v>PhoneNumberRetain - TEST</v>
      </c>
      <c r="S544" s="10" t="s">
        <v>4598</v>
      </c>
    </row>
    <row r="545" spans="1:19" s="19" customFormat="1" ht="25" customHeight="1" x14ac:dyDescent="0.15">
      <c r="A545" s="19">
        <v>544</v>
      </c>
      <c r="B545" s="11" t="s">
        <v>1161</v>
      </c>
      <c r="C545" s="11" t="s">
        <v>4949</v>
      </c>
      <c r="E545" s="11"/>
      <c r="F545" s="11"/>
      <c r="G545" s="11"/>
      <c r="K545" s="11" t="s">
        <v>4950</v>
      </c>
      <c r="L545" s="19" t="str">
        <f xml:space="preserve"> IF(ISBLANK(K545),C545,K545)</f>
        <v>i contacted  yesterday about my new broadband not working after having it connected two days ago they said there?s a glitch in the area</v>
      </c>
      <c r="M545" s="10" t="s">
        <v>4951</v>
      </c>
      <c r="N545" s="26" t="s">
        <v>4951</v>
      </c>
      <c r="O545" s="18" t="str">
        <f t="shared" si="62"/>
        <v>InternetAccess</v>
      </c>
      <c r="P545" s="18" t="str">
        <f t="shared" ca="1" si="63"/>
        <v>TEST</v>
      </c>
      <c r="Q545" s="11" t="s">
        <v>1799</v>
      </c>
      <c r="R545" s="19" t="str">
        <f t="shared" si="64"/>
        <v>InternetAccess - TRAIN</v>
      </c>
      <c r="S545" s="10" t="s">
        <v>4598</v>
      </c>
    </row>
    <row r="546" spans="1:19" s="19" customFormat="1" ht="25" customHeight="1" x14ac:dyDescent="0.15">
      <c r="A546" s="19">
        <v>545</v>
      </c>
      <c r="B546" s="13" t="s">
        <v>255</v>
      </c>
      <c r="C546" s="13" t="s">
        <v>258</v>
      </c>
      <c r="D546" s="20" t="str">
        <f>IF(ISERR(FIND("):",C546,1)),C546,MID(C546,FIND("):",C546,1)+2,999))</f>
        <v>my old number has expired, are you able to retrieve it back by any chance?</v>
      </c>
      <c r="E546" s="13"/>
      <c r="F546" s="13"/>
      <c r="G546" s="11"/>
      <c r="H546" s="19" t="str">
        <f>IFERROR(IF(ISBLANK(G546),"",LEFT(G546, FIND(":",G546) - 1)),"")</f>
        <v/>
      </c>
      <c r="I546" s="19" t="str">
        <f>IFERROR(IF(ISBLANK(G546),"",RIGHT(G546, LEN(G546)-FIND(":",G546) )),"")</f>
        <v/>
      </c>
      <c r="K546" s="13" t="s">
        <v>258</v>
      </c>
      <c r="L546" s="19" t="str">
        <f>IF(K546="",C546,K546)</f>
        <v>my old number has expired, are you able to retrieve it back by any chance?</v>
      </c>
      <c r="M546" s="10" t="s">
        <v>4636</v>
      </c>
      <c r="N546" s="26" t="s">
        <v>4636</v>
      </c>
      <c r="O546" s="18" t="str">
        <f t="shared" si="62"/>
        <v>PhoneNumberRetain</v>
      </c>
      <c r="P546" s="18" t="str">
        <f t="shared" ca="1" si="63"/>
        <v>TRAIN</v>
      </c>
      <c r="Q546" s="11" t="s">
        <v>1799</v>
      </c>
      <c r="R546" s="19" t="str">
        <f t="shared" si="64"/>
        <v>PhoneNumberRetain - TRAIN</v>
      </c>
      <c r="S546" s="10" t="s">
        <v>4598</v>
      </c>
    </row>
    <row r="547" spans="1:19" s="19" customFormat="1" ht="25" customHeight="1" x14ac:dyDescent="0.15">
      <c r="A547" s="19">
        <v>546</v>
      </c>
      <c r="B547" s="11" t="s">
        <v>31</v>
      </c>
      <c r="C547" s="11" t="s">
        <v>4952</v>
      </c>
      <c r="E547" s="11"/>
      <c r="F547" s="11"/>
      <c r="G547" s="11"/>
      <c r="K547" s="11" t="s">
        <v>4952</v>
      </c>
      <c r="L547" s="19" t="str">
        <f xml:space="preserve"> IF(ISBLANK(K547),C547,K547)</f>
        <v>need  et net password and email address to connect internet i wasnt sent on</v>
      </c>
      <c r="M547" s="11" t="s">
        <v>4952</v>
      </c>
      <c r="N547" s="20" t="s">
        <v>4952</v>
      </c>
      <c r="O547" s="18" t="str">
        <f t="shared" si="62"/>
        <v>CredentialsRequest</v>
      </c>
      <c r="P547" s="18" t="str">
        <f t="shared" ca="1" si="63"/>
        <v>TRAIN</v>
      </c>
      <c r="Q547" s="11" t="s">
        <v>1799</v>
      </c>
      <c r="R547" s="19" t="str">
        <f t="shared" si="64"/>
        <v>CredentialsRequest - TRAIN</v>
      </c>
      <c r="S547" s="10" t="s">
        <v>4598</v>
      </c>
    </row>
    <row r="548" spans="1:19" s="19" customFormat="1" ht="25" customHeight="1" x14ac:dyDescent="0.15">
      <c r="A548" s="19">
        <v>547</v>
      </c>
      <c r="B548" s="13" t="s">
        <v>259</v>
      </c>
      <c r="C548" s="13" t="s">
        <v>260</v>
      </c>
      <c r="D548" s="20" t="str">
        <f>IF(ISERR(FIND("):",C548,1)),C548,MID(C548,FIND("):",C548,1)+2,999))</f>
        <v>Hi Lori's, my name is Erik and I would like to cancel my month to month phone plan as I no longer require the data associated with that plan</v>
      </c>
      <c r="E548" s="13"/>
      <c r="F548" s="13"/>
      <c r="G548" s="11"/>
      <c r="H548" s="19" t="str">
        <f>IFERROR(IF(ISBLANK(G548),"",LEFT(G548, FIND(":",G548) - 1)),"")</f>
        <v/>
      </c>
      <c r="I548" s="19" t="str">
        <f>IFERROR(IF(ISBLANK(G548),"",RIGHT(G548, LEN(G548)-FIND(":",G548) )),"")</f>
        <v/>
      </c>
      <c r="K548" s="14" t="s">
        <v>891</v>
      </c>
      <c r="L548" s="19" t="str">
        <f>IF(K548="",C548,K548)</f>
        <v>I would like to cancel my month to month phone plan as I no longer require the data associated with that plan</v>
      </c>
      <c r="M548" s="11" t="s">
        <v>891</v>
      </c>
      <c r="N548" s="20" t="s">
        <v>891</v>
      </c>
      <c r="O548" s="18" t="str">
        <f t="shared" si="62"/>
        <v>PhonePlanCancel</v>
      </c>
      <c r="P548" s="18" t="str">
        <f t="shared" ca="1" si="63"/>
        <v>TRAIN</v>
      </c>
      <c r="Q548" s="11" t="s">
        <v>1799</v>
      </c>
      <c r="R548" s="19" t="str">
        <f t="shared" si="64"/>
        <v>PhonePlanCancel - TRAIN</v>
      </c>
      <c r="S548" s="10" t="s">
        <v>4598</v>
      </c>
    </row>
    <row r="549" spans="1:19" s="19" customFormat="1" ht="25" customHeight="1" x14ac:dyDescent="0.15">
      <c r="A549" s="19">
        <v>548</v>
      </c>
      <c r="B549" s="11" t="s">
        <v>1161</v>
      </c>
      <c r="C549" s="11" t="s">
        <v>1652</v>
      </c>
      <c r="E549" s="11"/>
      <c r="F549" s="11"/>
      <c r="G549" s="11"/>
      <c r="K549" s="11" t="s">
        <v>1652</v>
      </c>
      <c r="L549" s="19" t="str">
        <f xml:space="preserve"> IF(ISBLANK(K549),C549,K549)</f>
        <v>we're having connection and speed issues with our nbn connection</v>
      </c>
      <c r="M549" s="11" t="s">
        <v>1652</v>
      </c>
      <c r="N549" s="20" t="s">
        <v>1652</v>
      </c>
      <c r="O549" s="18" t="str">
        <f t="shared" si="62"/>
        <v>InternetAccess</v>
      </c>
      <c r="P549" s="18" t="str">
        <f t="shared" ca="1" si="63"/>
        <v>TEST</v>
      </c>
      <c r="Q549" s="11" t="s">
        <v>1799</v>
      </c>
      <c r="R549" s="19" t="str">
        <f t="shared" si="64"/>
        <v>InternetAccess - TRAIN</v>
      </c>
      <c r="S549" s="10" t="s">
        <v>4598</v>
      </c>
    </row>
    <row r="550" spans="1:19" s="19" customFormat="1" ht="25" customHeight="1" x14ac:dyDescent="0.15">
      <c r="A550" s="19">
        <v>549</v>
      </c>
      <c r="B550" s="13" t="s">
        <v>259</v>
      </c>
      <c r="C550" s="13" t="s">
        <v>261</v>
      </c>
      <c r="D550" s="20" t="str">
        <f>IF(ISERR(FIND("):",C550,1)),C550,MID(C550,FIND("):",C550,1)+2,999))</f>
        <v>Hi - I'd like to arrange to disconnect one of my mobile broadband numbers please</v>
      </c>
      <c r="E550" s="13"/>
      <c r="F550" s="13"/>
      <c r="G550" s="11"/>
      <c r="H550" s="19" t="str">
        <f>IFERROR(IF(ISBLANK(G550),"",LEFT(G550, FIND(":",G550) - 1)),"")</f>
        <v/>
      </c>
      <c r="I550" s="19" t="str">
        <f>IFERROR(IF(ISBLANK(G550),"",RIGHT(G550, LEN(G550)-FIND(":",G550) )),"")</f>
        <v/>
      </c>
      <c r="K550" s="14" t="s">
        <v>892</v>
      </c>
      <c r="L550" s="19" t="str">
        <f>IF(K550="",C550,K550)</f>
        <v>I'd like to arrange to disconnect one of my mobile broadband numbers please</v>
      </c>
      <c r="M550" s="11" t="s">
        <v>892</v>
      </c>
      <c r="N550" s="20" t="s">
        <v>892</v>
      </c>
      <c r="O550" s="18" t="str">
        <f t="shared" si="62"/>
        <v>PhonePlanCancel</v>
      </c>
      <c r="P550" s="18" t="str">
        <f t="shared" ca="1" si="63"/>
        <v>TRAIN</v>
      </c>
      <c r="Q550" s="11" t="s">
        <v>1799</v>
      </c>
      <c r="R550" s="19" t="str">
        <f t="shared" si="64"/>
        <v>PhonePlanCancel - TRAIN</v>
      </c>
      <c r="S550" s="10" t="s">
        <v>4598</v>
      </c>
    </row>
    <row r="551" spans="1:19" s="19" customFormat="1" ht="25" customHeight="1" x14ac:dyDescent="0.15">
      <c r="A551" s="19">
        <v>550</v>
      </c>
      <c r="B551" s="11" t="s">
        <v>1161</v>
      </c>
      <c r="C551" s="11" t="s">
        <v>1654</v>
      </c>
      <c r="E551" s="11"/>
      <c r="F551" s="11"/>
      <c r="G551" s="11"/>
      <c r="K551" s="11" t="s">
        <v>1654</v>
      </c>
      <c r="L551" s="19" t="str">
        <f xml:space="preserve"> IF(ISBLANK(K551),C551,K551)</f>
        <v>my internet has been soo slow and the coverage in my house is horrible</v>
      </c>
      <c r="M551" s="11" t="s">
        <v>1654</v>
      </c>
      <c r="N551" s="20" t="s">
        <v>1654</v>
      </c>
      <c r="O551" s="18" t="str">
        <f t="shared" si="62"/>
        <v>InternetAccess</v>
      </c>
      <c r="P551" s="18" t="str">
        <f t="shared" ca="1" si="63"/>
        <v>TRAIN</v>
      </c>
      <c r="Q551" s="11" t="s">
        <v>1799</v>
      </c>
      <c r="R551" s="19" t="str">
        <f t="shared" si="64"/>
        <v>InternetAccess - TRAIN</v>
      </c>
      <c r="S551" s="10" t="s">
        <v>4598</v>
      </c>
    </row>
    <row r="552" spans="1:19" s="19" customFormat="1" ht="25" customHeight="1" x14ac:dyDescent="0.15">
      <c r="A552" s="19">
        <v>551</v>
      </c>
      <c r="B552" s="13" t="s">
        <v>259</v>
      </c>
      <c r="C552" s="13" t="s">
        <v>262</v>
      </c>
      <c r="D552" s="20" t="str">
        <f>IF(ISERR(FIND("):",C552,1)),C552,MID(C552,FIND("):",C552,1)+2,999))</f>
        <v>Can you transfer through to the cancelation team</v>
      </c>
      <c r="E552" s="13"/>
      <c r="F552" s="13"/>
      <c r="G552" s="11"/>
      <c r="H552" s="19" t="str">
        <f>IFERROR(IF(ISBLANK(G552),"",LEFT(G552, FIND(":",G552) - 1)),"")</f>
        <v/>
      </c>
      <c r="I552" s="19" t="str">
        <f>IFERROR(IF(ISBLANK(G552),"",RIGHT(G552, LEN(G552)-FIND(":",G552) )),"")</f>
        <v/>
      </c>
      <c r="K552" s="13" t="s">
        <v>262</v>
      </c>
      <c r="L552" s="19" t="str">
        <f>IF(K552="",C552,K552)</f>
        <v>Can you transfer through to the cancelation team</v>
      </c>
      <c r="M552" s="11" t="s">
        <v>262</v>
      </c>
      <c r="N552" s="20" t="s">
        <v>262</v>
      </c>
      <c r="O552" s="18" t="str">
        <f t="shared" si="62"/>
        <v>PhonePlanCancel</v>
      </c>
      <c r="P552" s="18" t="str">
        <f t="shared" ca="1" si="63"/>
        <v>TRAIN</v>
      </c>
      <c r="Q552" s="11" t="s">
        <v>1799</v>
      </c>
      <c r="R552" s="19" t="str">
        <f t="shared" si="64"/>
        <v>PhonePlanCancel - TRAIN</v>
      </c>
      <c r="S552" s="10" t="s">
        <v>4598</v>
      </c>
    </row>
    <row r="553" spans="1:19" s="19" customFormat="1" ht="25" customHeight="1" x14ac:dyDescent="0.15">
      <c r="A553" s="19">
        <v>552</v>
      </c>
      <c r="B553" s="11" t="s">
        <v>735</v>
      </c>
      <c r="C553" s="11" t="s">
        <v>1653</v>
      </c>
      <c r="E553" s="11"/>
      <c r="F553" s="11"/>
      <c r="G553" s="10" t="s">
        <v>384</v>
      </c>
      <c r="H553" s="19" t="str">
        <f>IFERROR(IF(ISBLANK(G553),"",LEFT(G553, FIND(":",G553) - 1)),"")</f>
        <v>ServiceType</v>
      </c>
      <c r="I553" s="19" t="str">
        <f>IFERROR(IF(ISBLANK(G553),"",RIGHT(G553, LEN(G553)-FIND(":",G553) )),"")</f>
        <v>Internet</v>
      </c>
      <c r="J553" s="21" t="s">
        <v>1267</v>
      </c>
      <c r="K553" s="11" t="s">
        <v>1653</v>
      </c>
      <c r="L553" s="19" t="str">
        <f xml:space="preserve"> IF(ISBLANK(K553),C553,K553)</f>
        <v>i want to track my internet connecting order number 171175</v>
      </c>
      <c r="M553" s="10" t="s">
        <v>4837</v>
      </c>
      <c r="N553" s="26" t="s">
        <v>4837</v>
      </c>
      <c r="O553" s="18" t="str">
        <f t="shared" si="62"/>
        <v>OrderEnquire</v>
      </c>
      <c r="P553" s="18" t="str">
        <f t="shared" ca="1" si="63"/>
        <v>TRAIN</v>
      </c>
      <c r="Q553" s="11" t="s">
        <v>1799</v>
      </c>
      <c r="R553" s="19" t="str">
        <f t="shared" si="64"/>
        <v>OrderEnquire - TRAIN</v>
      </c>
      <c r="S553" s="10" t="s">
        <v>4598</v>
      </c>
    </row>
    <row r="554" spans="1:19" s="19" customFormat="1" ht="25" customHeight="1" x14ac:dyDescent="0.15">
      <c r="A554" s="19">
        <v>553</v>
      </c>
      <c r="B554" s="13" t="s">
        <v>893</v>
      </c>
      <c r="C554" s="13" t="s">
        <v>263</v>
      </c>
      <c r="D554" s="20" t="str">
        <f>IF(ISERR(FIND("):",C554,1)),C554,MID(C554,FIND("):",C554,1)+2,999))</f>
        <v>I would like to add voicemail to my landline</v>
      </c>
      <c r="E554" s="13"/>
      <c r="F554" s="13"/>
      <c r="G554" s="11"/>
      <c r="H554" s="19" t="str">
        <f>IFERROR(IF(ISBLANK(G554),"",LEFT(G554, FIND(":",G554) - 1)),"")</f>
        <v/>
      </c>
      <c r="I554" s="19" t="str">
        <f>IFERROR(IF(ISBLANK(G554),"",RIGHT(G554, LEN(G554)-FIND(":",G554) )),"")</f>
        <v/>
      </c>
      <c r="K554" s="13" t="s">
        <v>263</v>
      </c>
      <c r="L554" s="19" t="str">
        <f>IF(K554="",C554,K554)</f>
        <v>I would like to add voicemail to my landline</v>
      </c>
      <c r="M554" s="11" t="s">
        <v>263</v>
      </c>
      <c r="N554" s="20" t="s">
        <v>263</v>
      </c>
      <c r="O554" s="18" t="str">
        <f t="shared" si="62"/>
        <v>VoicemailRequest</v>
      </c>
      <c r="P554" s="18" t="str">
        <f t="shared" ca="1" si="63"/>
        <v>TRAIN</v>
      </c>
      <c r="Q554" s="11" t="s">
        <v>1799</v>
      </c>
      <c r="R554" s="19" t="str">
        <f t="shared" si="64"/>
        <v>VoicemailRequest - TRAIN</v>
      </c>
      <c r="S554" s="10" t="s">
        <v>4598</v>
      </c>
    </row>
    <row r="555" spans="1:19" s="19" customFormat="1" ht="25" customHeight="1" x14ac:dyDescent="0.15">
      <c r="A555" s="19">
        <v>554</v>
      </c>
      <c r="B555" s="13" t="s">
        <v>893</v>
      </c>
      <c r="C555" s="13" t="s">
        <v>264</v>
      </c>
      <c r="D555" s="20" t="str">
        <f>IF(ISERR(FIND("):",C555,1)),C555,MID(C555,FIND("):",C555,1)+2,999))</f>
        <v>I would like to know how to set up my voice mail message bank</v>
      </c>
      <c r="E555" s="13"/>
      <c r="F555" s="13"/>
      <c r="G555" s="11"/>
      <c r="H555" s="19" t="str">
        <f>IFERROR(IF(ISBLANK(G555),"",LEFT(G555, FIND(":",G555) - 1)),"")</f>
        <v/>
      </c>
      <c r="I555" s="19" t="str">
        <f>IFERROR(IF(ISBLANK(G555),"",RIGHT(G555, LEN(G555)-FIND(":",G555) )),"")</f>
        <v/>
      </c>
      <c r="K555" s="13" t="s">
        <v>264</v>
      </c>
      <c r="L555" s="19" t="str">
        <f>IF(K555="",C555,K555)</f>
        <v>I would like to know how to set up my voice mail message bank</v>
      </c>
      <c r="M555" s="11" t="s">
        <v>264</v>
      </c>
      <c r="N555" s="20" t="s">
        <v>264</v>
      </c>
      <c r="O555" s="18" t="str">
        <f t="shared" si="62"/>
        <v>VoicemailRequest</v>
      </c>
      <c r="P555" s="18" t="str">
        <f t="shared" ca="1" si="63"/>
        <v>TRAIN</v>
      </c>
      <c r="Q555" s="11" t="s">
        <v>1798</v>
      </c>
      <c r="R555" s="19" t="str">
        <f t="shared" si="64"/>
        <v>VoicemailRequest - TEST</v>
      </c>
      <c r="S555" s="10" t="s">
        <v>4598</v>
      </c>
    </row>
    <row r="556" spans="1:19" s="19" customFormat="1" ht="25" customHeight="1" x14ac:dyDescent="0.15">
      <c r="A556" s="19">
        <v>555</v>
      </c>
      <c r="B556" s="11" t="s">
        <v>1161</v>
      </c>
      <c r="C556" s="11" t="s">
        <v>1713</v>
      </c>
      <c r="E556" s="11"/>
      <c r="F556" s="11"/>
      <c r="G556" s="11"/>
      <c r="K556" s="11" t="s">
        <v>1655</v>
      </c>
      <c r="L556" s="19" t="str">
        <f xml:space="preserve"> IF(ISBLANK(K556),C556,K556)</f>
        <v>my internet is crap slow and cuts out</v>
      </c>
      <c r="M556" s="11" t="s">
        <v>1655</v>
      </c>
      <c r="N556" s="20" t="s">
        <v>1655</v>
      </c>
      <c r="O556" s="18" t="str">
        <f t="shared" si="62"/>
        <v>InternetAccess</v>
      </c>
      <c r="P556" s="18" t="str">
        <f t="shared" ca="1" si="63"/>
        <v>TRAIN</v>
      </c>
      <c r="Q556" s="11" t="s">
        <v>1798</v>
      </c>
      <c r="R556" s="19" t="str">
        <f t="shared" si="64"/>
        <v>InternetAccess - TEST</v>
      </c>
      <c r="S556" s="10" t="s">
        <v>4598</v>
      </c>
    </row>
    <row r="557" spans="1:19" s="19" customFormat="1" ht="25" customHeight="1" x14ac:dyDescent="0.15">
      <c r="A557" s="19">
        <v>556</v>
      </c>
      <c r="B557" s="13" t="s">
        <v>893</v>
      </c>
      <c r="C557" s="13" t="s">
        <v>4953</v>
      </c>
      <c r="D557" s="20" t="str">
        <f>IF(ISERR(FIND("):",C557,1)),C557,MID(C557,FIND("):",C557,1)+2,999))</f>
        <v>Hi there I recently joined (moved over) to  and my voicemail doesn’t work</v>
      </c>
      <c r="E557" s="13"/>
      <c r="F557" s="13"/>
      <c r="G557" s="11"/>
      <c r="H557" s="19" t="str">
        <f>IFERROR(IF(ISBLANK(G557),"",LEFT(G557, FIND(":",G557) - 1)),"")</f>
        <v/>
      </c>
      <c r="I557" s="19" t="str">
        <f>IFERROR(IF(ISBLANK(G557),"",RIGHT(G557, LEN(G557)-FIND(":",G557) )),"")</f>
        <v/>
      </c>
      <c r="K557" s="14" t="s">
        <v>4954</v>
      </c>
      <c r="L557" s="19" t="str">
        <f>IF(K557="",C557,K557)</f>
        <v>I recently joined (moved over) to  and my voicemail doesn’t work</v>
      </c>
      <c r="M557" s="11" t="s">
        <v>4954</v>
      </c>
      <c r="N557" s="20" t="s">
        <v>4955</v>
      </c>
      <c r="O557" s="18" t="str">
        <f t="shared" si="62"/>
        <v>VoicemailRequest</v>
      </c>
      <c r="P557" s="18" t="str">
        <f t="shared" ca="1" si="63"/>
        <v>TRAIN</v>
      </c>
      <c r="Q557" s="11" t="s">
        <v>1799</v>
      </c>
      <c r="R557" s="19" t="str">
        <f t="shared" si="64"/>
        <v>VoicemailRequest - TRAIN</v>
      </c>
      <c r="S557" s="10" t="s">
        <v>4598</v>
      </c>
    </row>
    <row r="558" spans="1:19" s="19" customFormat="1" ht="25" customHeight="1" x14ac:dyDescent="0.15">
      <c r="A558" s="19">
        <v>557</v>
      </c>
      <c r="B558" s="11" t="s">
        <v>1161</v>
      </c>
      <c r="C558" s="11" t="s">
        <v>1714</v>
      </c>
      <c r="E558" s="11"/>
      <c r="F558" s="11"/>
      <c r="G558" s="11"/>
      <c r="K558" s="11" t="s">
        <v>1656</v>
      </c>
      <c r="L558" s="19" t="str">
        <f xml:space="preserve"> IF(ISBLANK(K558),C558,K558)</f>
        <v>i have just recharged with $10 but i can't use my internet connection why</v>
      </c>
      <c r="M558" s="11" t="s">
        <v>1656</v>
      </c>
      <c r="N558" s="20" t="s">
        <v>2878</v>
      </c>
      <c r="O558" s="18" t="str">
        <f t="shared" si="62"/>
        <v>InternetAccess</v>
      </c>
      <c r="P558" s="18" t="str">
        <f t="shared" ca="1" si="63"/>
        <v>TRAIN</v>
      </c>
      <c r="Q558" s="11" t="s">
        <v>1799</v>
      </c>
      <c r="R558" s="19" t="str">
        <f t="shared" si="64"/>
        <v>InternetAccess - TRAIN</v>
      </c>
      <c r="S558" s="10" t="s">
        <v>4598</v>
      </c>
    </row>
    <row r="559" spans="1:19" s="19" customFormat="1" ht="25" customHeight="1" x14ac:dyDescent="0.15">
      <c r="A559" s="19">
        <v>558</v>
      </c>
      <c r="B559" s="13" t="s">
        <v>265</v>
      </c>
      <c r="C559" s="13" t="s">
        <v>266</v>
      </c>
      <c r="D559" s="20" t="str">
        <f>IF(ISERR(FIND("):",C559,1)),C559,MID(C559,FIND("):",C559,1)+2,999))</f>
        <v>My card got cancelled so I’m trying to set up new direct debit</v>
      </c>
      <c r="E559" s="14" t="s">
        <v>1790</v>
      </c>
      <c r="F559" s="13"/>
      <c r="G559" s="10" t="s">
        <v>836</v>
      </c>
      <c r="H559" s="19" t="str">
        <f>IFERROR(IF(ISBLANK(G559),"",LEFT(G559, FIND(":",G559) - 1)),"")</f>
        <v>PayMethod</v>
      </c>
      <c r="I559" s="19" t="str">
        <f>IFERROR(IF(ISBLANK(G559),"",RIGHT(G559, LEN(G559)-FIND(":",G559) )),"")</f>
        <v>Direct Debit</v>
      </c>
      <c r="K559" s="14" t="s">
        <v>1249</v>
      </c>
      <c r="L559" s="19" t="str">
        <f>IF(K559="",C559,K559)</f>
        <v>My card got cancelled so I’m trying to set up new &lt;direct debit&gt;</v>
      </c>
      <c r="M559" s="10" t="s">
        <v>266</v>
      </c>
      <c r="N559" s="20" t="s">
        <v>2807</v>
      </c>
      <c r="O559" s="18" t="str">
        <f t="shared" si="62"/>
        <v>DirectDebitChange</v>
      </c>
      <c r="P559" s="18" t="str">
        <f t="shared" ca="1" si="63"/>
        <v>TRAIN</v>
      </c>
      <c r="Q559" s="11" t="s">
        <v>1798</v>
      </c>
      <c r="R559" s="19" t="str">
        <f t="shared" si="64"/>
        <v>DirectDebitChange - TEST</v>
      </c>
      <c r="S559" s="10" t="s">
        <v>4598</v>
      </c>
    </row>
    <row r="560" spans="1:19" s="19" customFormat="1" ht="25" customHeight="1" x14ac:dyDescent="0.15">
      <c r="A560" s="19">
        <v>559</v>
      </c>
      <c r="B560" s="13" t="s">
        <v>267</v>
      </c>
      <c r="C560" s="13" t="s">
        <v>268</v>
      </c>
      <c r="D560" s="20" t="str">
        <f>IF(ISERR(FIND("):",C560,1)),C560,MID(C560,FIND("):",C560,1)+2,999))</f>
        <v>I want to check my data, what number I text "Bal"to?</v>
      </c>
      <c r="E560" s="13"/>
      <c r="F560" s="13"/>
      <c r="G560" s="11"/>
      <c r="H560" s="19" t="str">
        <f>IFERROR(IF(ISBLANK(G560),"",LEFT(G560, FIND(":",G560) - 1)),"")</f>
        <v/>
      </c>
      <c r="I560" s="19" t="str">
        <f>IFERROR(IF(ISBLANK(G560),"",RIGHT(G560, LEN(G560)-FIND(":",G560) )),"")</f>
        <v/>
      </c>
      <c r="K560" s="13" t="s">
        <v>268</v>
      </c>
      <c r="L560" s="19" t="str">
        <f>IF(K560="",C560,K560)</f>
        <v>I want to check my data, what number I text "Bal"to?</v>
      </c>
      <c r="M560" s="11" t="s">
        <v>268</v>
      </c>
      <c r="N560" s="20" t="s">
        <v>268</v>
      </c>
      <c r="O560" s="18" t="str">
        <f t="shared" si="62"/>
        <v>DataCheck</v>
      </c>
      <c r="P560" s="18" t="str">
        <f t="shared" ca="1" si="63"/>
        <v>TRAIN</v>
      </c>
      <c r="Q560" s="11" t="s">
        <v>1798</v>
      </c>
      <c r="R560" s="19" t="str">
        <f t="shared" si="64"/>
        <v>DataCheck - TEST</v>
      </c>
      <c r="S560" s="10" t="s">
        <v>4598</v>
      </c>
    </row>
    <row r="561" spans="1:19" s="19" customFormat="1" ht="25" customHeight="1" x14ac:dyDescent="0.15">
      <c r="A561" s="19">
        <v>560</v>
      </c>
      <c r="B561" s="11" t="s">
        <v>902</v>
      </c>
      <c r="C561" s="11" t="s">
        <v>2294</v>
      </c>
      <c r="E561" s="11"/>
      <c r="F561" s="11"/>
      <c r="G561" s="11"/>
      <c r="K561" s="11"/>
      <c r="M561" s="10" t="s">
        <v>3613</v>
      </c>
      <c r="N561" s="26" t="s">
        <v>3613</v>
      </c>
      <c r="O561" s="18" t="str">
        <f t="shared" si="62"/>
        <v>ServiceRestore</v>
      </c>
      <c r="P561" s="18" t="str">
        <f t="shared" ca="1" si="63"/>
        <v>TRAIN</v>
      </c>
      <c r="Q561" s="11" t="s">
        <v>1799</v>
      </c>
      <c r="R561" s="19" t="str">
        <f t="shared" si="64"/>
        <v>ServiceRestore - TRAIN</v>
      </c>
      <c r="S561" s="10" t="s">
        <v>4598</v>
      </c>
    </row>
    <row r="562" spans="1:19" s="19" customFormat="1" ht="25" customHeight="1" x14ac:dyDescent="0.15">
      <c r="A562" s="19">
        <v>561</v>
      </c>
      <c r="B562" s="13" t="s">
        <v>267</v>
      </c>
      <c r="C562" s="13" t="s">
        <v>269</v>
      </c>
      <c r="D562" s="20" t="str">
        <f>IF(ISERR(FIND("):",C562,1)),C562,MID(C562,FIND("):",C562,1)+2,999))</f>
        <v>When I check usage over this week it only shows roughly 100mb used each day</v>
      </c>
      <c r="E562" s="13"/>
      <c r="F562" s="13"/>
      <c r="G562" s="11"/>
      <c r="H562" s="19" t="str">
        <f>IFERROR(IF(ISBLANK(G562),"",LEFT(G562, FIND(":",G562) - 1)),"")</f>
        <v/>
      </c>
      <c r="I562" s="19" t="str">
        <f>IFERROR(IF(ISBLANK(G562),"",RIGHT(G562, LEN(G562)-FIND(":",G562) )),"")</f>
        <v/>
      </c>
      <c r="K562" s="13" t="s">
        <v>269</v>
      </c>
      <c r="L562" s="19" t="str">
        <f>IF(K562="",C562,K562)</f>
        <v>When I check usage over this week it only shows roughly 100mb used each day</v>
      </c>
      <c r="M562" s="11" t="s">
        <v>269</v>
      </c>
      <c r="N562" s="20" t="s">
        <v>269</v>
      </c>
      <c r="O562" s="18" t="str">
        <f t="shared" si="62"/>
        <v>DataCheck</v>
      </c>
      <c r="P562" s="18" t="str">
        <f t="shared" ca="1" si="63"/>
        <v>TRAIN</v>
      </c>
      <c r="Q562" s="11" t="s">
        <v>1799</v>
      </c>
      <c r="R562" s="19" t="str">
        <f t="shared" si="64"/>
        <v>DataCheck - TRAIN</v>
      </c>
      <c r="S562" s="10" t="s">
        <v>4598</v>
      </c>
    </row>
    <row r="563" spans="1:19" s="19" customFormat="1" ht="25" customHeight="1" x14ac:dyDescent="0.15">
      <c r="A563" s="19">
        <v>562</v>
      </c>
      <c r="B563" s="11" t="s">
        <v>902</v>
      </c>
      <c r="C563" s="11" t="s">
        <v>2313</v>
      </c>
      <c r="E563" s="11"/>
      <c r="F563" s="11"/>
      <c r="G563" s="11"/>
      <c r="K563" s="11"/>
      <c r="M563" s="10" t="s">
        <v>3627</v>
      </c>
      <c r="N563" s="26" t="s">
        <v>3627</v>
      </c>
      <c r="O563" s="18" t="str">
        <f t="shared" si="62"/>
        <v>ServiceRestore</v>
      </c>
      <c r="P563" s="18" t="str">
        <f t="shared" ca="1" si="63"/>
        <v>TRAIN</v>
      </c>
      <c r="Q563" s="11" t="s">
        <v>1799</v>
      </c>
      <c r="R563" s="19" t="str">
        <f t="shared" si="64"/>
        <v>ServiceRestore - TRAIN</v>
      </c>
      <c r="S563" s="10" t="s">
        <v>4598</v>
      </c>
    </row>
    <row r="564" spans="1:19" s="19" customFormat="1" ht="25" customHeight="1" x14ac:dyDescent="0.15">
      <c r="A564" s="19">
        <v>563</v>
      </c>
      <c r="B564" s="11" t="s">
        <v>203</v>
      </c>
      <c r="C564" s="11" t="s">
        <v>1660</v>
      </c>
      <c r="E564" s="10" t="s">
        <v>2941</v>
      </c>
      <c r="F564" s="11"/>
      <c r="G564" s="11"/>
      <c r="K564" s="11" t="s">
        <v>1660</v>
      </c>
      <c r="L564" s="19" t="str">
        <f xml:space="preserve"> IF(ISBLANK(K564),C564,K564)</f>
        <v>on going issue. i paid acct via boat on 22nd nov. still getting overdue reminders.</v>
      </c>
      <c r="M564" s="10" t="s">
        <v>4130</v>
      </c>
      <c r="N564" s="26" t="s">
        <v>4130</v>
      </c>
      <c r="O564" s="18" t="str">
        <f t="shared" si="62"/>
        <v>BillPaymentClarify</v>
      </c>
      <c r="P564" s="18" t="str">
        <f t="shared" ca="1" si="63"/>
        <v>TRAIN</v>
      </c>
      <c r="Q564" s="11" t="s">
        <v>1798</v>
      </c>
      <c r="R564" s="19" t="str">
        <f t="shared" si="64"/>
        <v>BillPaymentClarify - TEST</v>
      </c>
      <c r="S564" s="10" t="s">
        <v>4598</v>
      </c>
    </row>
    <row r="565" spans="1:19" s="19" customFormat="1" ht="25" customHeight="1" x14ac:dyDescent="0.15">
      <c r="A565" s="19">
        <v>564</v>
      </c>
      <c r="B565" s="14" t="s">
        <v>894</v>
      </c>
      <c r="C565" s="13" t="s">
        <v>270</v>
      </c>
      <c r="D565" s="20" t="str">
        <f>IF(ISERR(FIND("):",C565,1)),C565,MID(C565,FIND("):",C565,1)+2,999))</f>
        <v>I’m nearing my 3G limit in 6 days if I get an extra 1g for $10 does it completely carry over to the next bill that is will I have 4G in October?</v>
      </c>
      <c r="E565" s="13"/>
      <c r="F565" s="13"/>
      <c r="G565" s="11"/>
      <c r="H565" s="19" t="str">
        <f>IFERROR(IF(ISBLANK(G565),"",LEFT(G565, FIND(":",G565) - 1)),"")</f>
        <v/>
      </c>
      <c r="I565" s="19" t="str">
        <f>IFERROR(IF(ISBLANK(G565),"",RIGHT(G565, LEN(G565)-FIND(":",G565) )),"")</f>
        <v/>
      </c>
      <c r="K565" s="13" t="s">
        <v>270</v>
      </c>
      <c r="L565" s="19" t="str">
        <f>IF(K565="",C565,K565)</f>
        <v>I’m nearing my 3G limit in 6 days if I get an extra 1g for $10 does it completely carry over to the next bill that is will I have 4G in October?</v>
      </c>
      <c r="M565" s="11" t="s">
        <v>270</v>
      </c>
      <c r="N565" s="20" t="s">
        <v>2808</v>
      </c>
      <c r="O565" s="18" t="str">
        <f t="shared" si="62"/>
        <v>DataRolloverRequest</v>
      </c>
      <c r="P565" s="18" t="str">
        <f t="shared" ca="1" si="63"/>
        <v>TRAIN</v>
      </c>
      <c r="Q565" s="11" t="s">
        <v>1799</v>
      </c>
      <c r="R565" s="19" t="str">
        <f t="shared" si="64"/>
        <v>DataRolloverRequest - TRAIN</v>
      </c>
      <c r="S565" s="10" t="s">
        <v>4598</v>
      </c>
    </row>
    <row r="566" spans="1:19" s="19" customFormat="1" ht="25" customHeight="1" x14ac:dyDescent="0.15">
      <c r="A566" s="19">
        <v>565</v>
      </c>
      <c r="B566" s="13" t="s">
        <v>894</v>
      </c>
      <c r="C566" s="13" t="s">
        <v>271</v>
      </c>
      <c r="D566" s="20" t="str">
        <f>IF(ISERR(FIND("):",C566,1)),C566,MID(C566,FIND("):",C566,1)+2,999))</f>
        <v>Hi John, this month I topped up before my expiry date for prepaid plan and text I received said data would roll over but it hasn’t. I had 10g left last month and it never came across. Can you tell me what’s going on?</v>
      </c>
      <c r="E566" s="13"/>
      <c r="F566" s="13"/>
      <c r="G566" s="10" t="s">
        <v>1733</v>
      </c>
      <c r="H566" s="19" t="str">
        <f>IFERROR(IF(ISBLANK(G566),"",LEFT(G566, FIND(":",G566) - 1)),"")</f>
        <v>ServiceType</v>
      </c>
      <c r="I566" s="19" t="str">
        <f>IFERROR(IF(ISBLANK(G566),"",RIGHT(G566, LEN(G566)-FIND(":",G566) )),"")</f>
        <v>Prepaid</v>
      </c>
      <c r="K566" s="14" t="s">
        <v>895</v>
      </c>
      <c r="L566" s="19" t="str">
        <f>IF(K566="",C566,K566)</f>
        <v>Hi John, this month I topped up before my expiry date for &lt;prepaid plan&gt; and text I received said data would roll over but it hasn’t. I had 10g left last month and it never came across. Can you tell me what’s going on?</v>
      </c>
      <c r="M566" s="11" t="s">
        <v>2658</v>
      </c>
      <c r="N566" s="20" t="s">
        <v>2809</v>
      </c>
      <c r="O566" s="18" t="str">
        <f t="shared" si="62"/>
        <v>DataRolloverRequest</v>
      </c>
      <c r="P566" s="18" t="str">
        <f t="shared" ca="1" si="63"/>
        <v>TEST</v>
      </c>
      <c r="Q566" s="11" t="s">
        <v>1799</v>
      </c>
      <c r="R566" s="19" t="str">
        <f t="shared" si="64"/>
        <v>DataRolloverRequest - TRAIN</v>
      </c>
      <c r="S566" s="10" t="s">
        <v>4598</v>
      </c>
    </row>
    <row r="567" spans="1:19" s="19" customFormat="1" ht="25" customHeight="1" x14ac:dyDescent="0.15">
      <c r="A567" s="19">
        <v>566</v>
      </c>
      <c r="B567" s="11" t="s">
        <v>902</v>
      </c>
      <c r="C567" s="11" t="s">
        <v>2320</v>
      </c>
      <c r="E567" s="11"/>
      <c r="F567" s="11"/>
      <c r="G567" s="11"/>
      <c r="K567" s="11"/>
      <c r="M567" s="10" t="s">
        <v>2475</v>
      </c>
      <c r="N567" s="20" t="s">
        <v>2475</v>
      </c>
      <c r="O567" s="18" t="str">
        <f t="shared" si="62"/>
        <v>ServiceRestore</v>
      </c>
      <c r="P567" s="18" t="str">
        <f t="shared" ca="1" si="63"/>
        <v>TRAIN</v>
      </c>
      <c r="Q567" s="11" t="s">
        <v>1799</v>
      </c>
      <c r="R567" s="19" t="str">
        <f t="shared" si="64"/>
        <v>ServiceRestore - TRAIN</v>
      </c>
      <c r="S567" s="10" t="s">
        <v>4598</v>
      </c>
    </row>
    <row r="568" spans="1:19" s="19" customFormat="1" ht="25" customHeight="1" x14ac:dyDescent="0.15">
      <c r="A568" s="19">
        <v>567</v>
      </c>
      <c r="B568" s="13" t="s">
        <v>272</v>
      </c>
      <c r="C568" s="13" t="s">
        <v>273</v>
      </c>
      <c r="D568" s="20" t="str">
        <f>IF(ISERR(FIND("):",C568,1)),C568,MID(C568,FIND("):",C568,1)+2,999))</f>
        <v>My fetch box is not working this has been out of order for 10 days or more</v>
      </c>
      <c r="E568" s="13"/>
      <c r="F568" s="13"/>
      <c r="G568" s="11"/>
      <c r="H568" s="19" t="str">
        <f>IFERROR(IF(ISBLANK(G568),"",LEFT(G568, FIND(":",G568) - 1)),"")</f>
        <v/>
      </c>
      <c r="I568" s="19" t="str">
        <f>IFERROR(IF(ISBLANK(G568),"",RIGHT(G568, LEN(G568)-FIND(":",G568) )),"")</f>
        <v/>
      </c>
      <c r="K568" s="13" t="s">
        <v>273</v>
      </c>
      <c r="L568" s="19" t="str">
        <f>IF(K568="",C568,K568)</f>
        <v>My fetch box is not working this has been out of order for 10 days or more</v>
      </c>
      <c r="M568" s="11" t="s">
        <v>273</v>
      </c>
      <c r="N568" s="20" t="s">
        <v>273</v>
      </c>
      <c r="O568" s="18" t="str">
        <f t="shared" si="62"/>
        <v>FetchTVServiceComplain</v>
      </c>
      <c r="P568" s="18" t="str">
        <f t="shared" ca="1" si="63"/>
        <v>TRAIN</v>
      </c>
      <c r="Q568" s="11" t="s">
        <v>1799</v>
      </c>
      <c r="R568" s="19" t="str">
        <f t="shared" si="64"/>
        <v>FetchTVServiceComplain - TRAIN</v>
      </c>
      <c r="S568" s="10" t="s">
        <v>4598</v>
      </c>
    </row>
    <row r="569" spans="1:19" s="19" customFormat="1" ht="25" customHeight="1" x14ac:dyDescent="0.15">
      <c r="A569" s="19">
        <v>568</v>
      </c>
      <c r="B569" s="11" t="s">
        <v>902</v>
      </c>
      <c r="C569" s="11" t="s">
        <v>2321</v>
      </c>
      <c r="E569" s="11"/>
      <c r="F569" s="11"/>
      <c r="G569" s="11"/>
      <c r="K569" s="11"/>
      <c r="M569" s="10" t="s">
        <v>3623</v>
      </c>
      <c r="N569" s="26" t="s">
        <v>3623</v>
      </c>
      <c r="O569" s="18" t="str">
        <f t="shared" si="62"/>
        <v>ServiceRestore</v>
      </c>
      <c r="P569" s="18" t="str">
        <f t="shared" ca="1" si="63"/>
        <v>TRAIN</v>
      </c>
      <c r="Q569" s="11" t="s">
        <v>1798</v>
      </c>
      <c r="R569" s="19" t="str">
        <f t="shared" si="64"/>
        <v>ServiceRestore - TEST</v>
      </c>
      <c r="S569" s="10" t="s">
        <v>4598</v>
      </c>
    </row>
    <row r="570" spans="1:19" s="19" customFormat="1" ht="25" customHeight="1" x14ac:dyDescent="0.15">
      <c r="A570" s="19">
        <v>569</v>
      </c>
      <c r="B570" s="11" t="s">
        <v>315</v>
      </c>
      <c r="C570" s="11" t="s">
        <v>1718</v>
      </c>
      <c r="E570" s="11"/>
      <c r="F570" s="11"/>
      <c r="G570" s="11"/>
      <c r="K570" s="11" t="s">
        <v>1662</v>
      </c>
      <c r="L570" s="19" t="str">
        <f xml:space="preserve"> IF(ISBLANK(K570),C570,K570)</f>
        <v>i requested the service stopped while we didn't need it. can i get get it started up again please</v>
      </c>
      <c r="M570" s="11" t="s">
        <v>1662</v>
      </c>
      <c r="N570" s="20" t="s">
        <v>1662</v>
      </c>
      <c r="O570" s="18" t="str">
        <f t="shared" si="62"/>
        <v>ContractReactivate</v>
      </c>
      <c r="P570" s="18" t="str">
        <f t="shared" ca="1" si="63"/>
        <v>TRAIN</v>
      </c>
      <c r="Q570" s="11" t="s">
        <v>1799</v>
      </c>
      <c r="R570" s="19" t="str">
        <f t="shared" si="64"/>
        <v>ContractReactivate - TRAIN</v>
      </c>
      <c r="S570" s="10" t="s">
        <v>4598</v>
      </c>
    </row>
    <row r="571" spans="1:19" s="19" customFormat="1" ht="25" customHeight="1" x14ac:dyDescent="0.15">
      <c r="A571" s="19">
        <v>570</v>
      </c>
      <c r="B571" s="13" t="s">
        <v>272</v>
      </c>
      <c r="C571" s="13" t="s">
        <v>274</v>
      </c>
      <c r="D571" s="20" t="str">
        <f>IF(ISERR(FIND("):",C571,1)),C571,MID(C571,FIND("):",C571,1)+2,999))</f>
        <v>I recently signed up for fetch tv it has now been activated and the sport channels are now showing on the guide, but not the knowledge pack I ordered</v>
      </c>
      <c r="E571" s="13"/>
      <c r="F571" s="13"/>
      <c r="G571" s="11"/>
      <c r="H571" s="19" t="str">
        <f>IFERROR(IF(ISBLANK(G571),"",LEFT(G571, FIND(":",G571) - 1)),"")</f>
        <v/>
      </c>
      <c r="I571" s="19" t="str">
        <f>IFERROR(IF(ISBLANK(G571),"",RIGHT(G571, LEN(G571)-FIND(":",G571) )),"")</f>
        <v/>
      </c>
      <c r="K571" s="13" t="s">
        <v>274</v>
      </c>
      <c r="L571" s="19" t="str">
        <f>IF(K571="",C571,K571)</f>
        <v>I recently signed up for fetch tv it has now been activated and the sport channels are now showing on the guide, but not the knowledge pack I ordered</v>
      </c>
      <c r="M571" s="11" t="s">
        <v>274</v>
      </c>
      <c r="N571" s="20" t="s">
        <v>274</v>
      </c>
      <c r="O571" s="18" t="str">
        <f t="shared" si="62"/>
        <v>FetchTVServiceComplain</v>
      </c>
      <c r="P571" s="18" t="str">
        <f t="shared" ca="1" si="63"/>
        <v>TRAIN</v>
      </c>
      <c r="Q571" s="11" t="s">
        <v>1798</v>
      </c>
      <c r="R571" s="19" t="str">
        <f t="shared" si="64"/>
        <v>FetchTVServiceComplain - TEST</v>
      </c>
      <c r="S571" s="10" t="s">
        <v>4598</v>
      </c>
    </row>
    <row r="572" spans="1:19" s="19" customFormat="1" ht="25" customHeight="1" x14ac:dyDescent="0.15">
      <c r="A572" s="19">
        <v>571</v>
      </c>
      <c r="B572" s="13" t="s">
        <v>415</v>
      </c>
      <c r="C572" s="13" t="s">
        <v>275</v>
      </c>
      <c r="D572" s="20" t="str">
        <f>IF(ISERR(FIND("):",C572,1)),C572,MID(C572,FIND("):",C572,1)+2,999))</f>
        <v>well my home phone do not warking</v>
      </c>
      <c r="E572" s="13"/>
      <c r="F572" s="13"/>
      <c r="G572" s="11"/>
      <c r="H572" s="19" t="str">
        <f>IFERROR(IF(ISBLANK(G572),"",LEFT(G572, FIND(":",G572) - 1)),"")</f>
        <v/>
      </c>
      <c r="I572" s="19" t="str">
        <f>IFERROR(IF(ISBLANK(G572),"",RIGHT(G572, LEN(G572)-FIND(":",G572) )),"")</f>
        <v/>
      </c>
      <c r="K572" s="13" t="s">
        <v>275</v>
      </c>
      <c r="L572" s="19" t="str">
        <f>IF(K572="",C572,K572)</f>
        <v>well my home phone do not warking</v>
      </c>
      <c r="M572" s="11" t="s">
        <v>275</v>
      </c>
      <c r="N572" s="20" t="s">
        <v>275</v>
      </c>
      <c r="O572" s="18" t="str">
        <f t="shared" si="62"/>
        <v>PhoneServiceComplain</v>
      </c>
      <c r="P572" s="18" t="str">
        <f t="shared" ca="1" si="63"/>
        <v>TEST</v>
      </c>
      <c r="Q572" s="11" t="s">
        <v>1799</v>
      </c>
      <c r="R572" s="19" t="str">
        <f t="shared" si="64"/>
        <v>PhoneServiceComplain - TRAIN</v>
      </c>
      <c r="S572" s="10" t="s">
        <v>4598</v>
      </c>
    </row>
    <row r="573" spans="1:19" s="19" customFormat="1" ht="25" customHeight="1" x14ac:dyDescent="0.15">
      <c r="A573" s="19">
        <v>572</v>
      </c>
      <c r="B573" s="11" t="s">
        <v>902</v>
      </c>
      <c r="C573" s="11" t="s">
        <v>2323</v>
      </c>
      <c r="E573" s="11"/>
      <c r="F573" s="11"/>
      <c r="G573" s="11"/>
      <c r="K573" s="11"/>
      <c r="M573" s="10" t="s">
        <v>2476</v>
      </c>
      <c r="N573" s="20" t="s">
        <v>2476</v>
      </c>
      <c r="O573" s="18" t="str">
        <f t="shared" si="62"/>
        <v>ServiceRestore</v>
      </c>
      <c r="P573" s="18" t="str">
        <f t="shared" ca="1" si="63"/>
        <v>TRAIN</v>
      </c>
      <c r="Q573" s="11" t="s">
        <v>1799</v>
      </c>
      <c r="R573" s="19" t="str">
        <f t="shared" si="64"/>
        <v>ServiceRestore - TRAIN</v>
      </c>
      <c r="S573" s="10" t="s">
        <v>4598</v>
      </c>
    </row>
    <row r="574" spans="1:19" s="19" customFormat="1" ht="25" customHeight="1" x14ac:dyDescent="0.15">
      <c r="A574" s="19">
        <v>573</v>
      </c>
      <c r="B574" s="13" t="s">
        <v>415</v>
      </c>
      <c r="C574" s="13" t="s">
        <v>276</v>
      </c>
      <c r="D574" s="20" t="str">
        <f>IF(ISERR(FIND("):",C574,1)),C574,MID(C574,FIND("):",C574,1)+2,999))</f>
        <v>Last Monday I reported an issue with service in our home we had this problem when we first moved here about 7 years ago again now we are losing service in our home my husband works from home &amp; can’t recieve phone calls sometimes now one has called me back</v>
      </c>
      <c r="E574" s="13"/>
      <c r="F574" s="13"/>
      <c r="G574" s="11"/>
      <c r="H574" s="19" t="str">
        <f>IFERROR(IF(ISBLANK(G574),"",LEFT(G574, FIND(":",G574) - 1)),"")</f>
        <v/>
      </c>
      <c r="I574" s="19" t="str">
        <f>IFERROR(IF(ISBLANK(G574),"",RIGHT(G574, LEN(G574)-FIND(":",G574) )),"")</f>
        <v/>
      </c>
      <c r="K574" s="14" t="s">
        <v>896</v>
      </c>
      <c r="L574" s="19" t="str">
        <f>IF(K574="",C574,K574)</f>
        <v xml:space="preserve">I reported an issue with service in our home </v>
      </c>
      <c r="M574" s="11" t="s">
        <v>896</v>
      </c>
      <c r="N574" s="20" t="s">
        <v>2810</v>
      </c>
      <c r="O574" s="18" t="str">
        <f t="shared" si="62"/>
        <v>PhoneServiceComplain</v>
      </c>
      <c r="P574" s="18" t="str">
        <f t="shared" ca="1" si="63"/>
        <v>TRAIN</v>
      </c>
      <c r="Q574" s="11" t="s">
        <v>1799</v>
      </c>
      <c r="R574" s="19" t="str">
        <f t="shared" si="64"/>
        <v>PhoneServiceComplain - TRAIN</v>
      </c>
      <c r="S574" s="10" t="s">
        <v>4598</v>
      </c>
    </row>
    <row r="575" spans="1:19" s="19" customFormat="1" ht="25" customHeight="1" x14ac:dyDescent="0.15">
      <c r="A575" s="19">
        <v>574</v>
      </c>
      <c r="B575" s="13" t="s">
        <v>277</v>
      </c>
      <c r="C575" s="13" t="s">
        <v>278</v>
      </c>
      <c r="D575" s="20" t="str">
        <f>IF(ISERR(FIND("):",C575,1)),C575,MID(C575,FIND("):",C575,1)+2,999))</f>
        <v>I am moving house and need to cancel my internet service. My account number is XXXX-XXXX-XXXX-XXXX</v>
      </c>
      <c r="E575" s="13"/>
      <c r="F575" s="13"/>
      <c r="G575" s="11"/>
      <c r="H575" s="19" t="str">
        <f>IFERROR(IF(ISBLANK(G575),"",LEFT(G575, FIND(":",G575) - 1)),"")</f>
        <v/>
      </c>
      <c r="I575" s="19" t="str">
        <f>IFERROR(IF(ISBLANK(G575),"",RIGHT(G575, LEN(G575)-FIND(":",G575) )),"")</f>
        <v/>
      </c>
      <c r="K575" s="13" t="s">
        <v>278</v>
      </c>
      <c r="L575" s="19" t="str">
        <f>IF(K575="",C575,K575)</f>
        <v>I am moving house and need to cancel my internet service. My account number is XXXX-XXXX-XXXX-XXXX</v>
      </c>
      <c r="M575" s="11" t="s">
        <v>2721</v>
      </c>
      <c r="N575" s="20" t="s">
        <v>2721</v>
      </c>
      <c r="O575" s="18" t="str">
        <f t="shared" si="62"/>
        <v>InternetServiceCancel</v>
      </c>
      <c r="P575" s="18" t="str">
        <f t="shared" ca="1" si="63"/>
        <v>TRAIN</v>
      </c>
      <c r="Q575" s="11" t="s">
        <v>1799</v>
      </c>
      <c r="R575" s="19" t="str">
        <f t="shared" si="64"/>
        <v>InternetServiceCancel - TRAIN</v>
      </c>
      <c r="S575" s="10" t="s">
        <v>4598</v>
      </c>
    </row>
    <row r="576" spans="1:19" s="19" customFormat="1" ht="25" customHeight="1" x14ac:dyDescent="0.15">
      <c r="A576" s="19">
        <v>575</v>
      </c>
      <c r="B576" s="11" t="s">
        <v>902</v>
      </c>
      <c r="C576" s="11" t="s">
        <v>2326</v>
      </c>
      <c r="E576" s="11"/>
      <c r="F576" s="11"/>
      <c r="G576" s="11"/>
      <c r="K576" s="11"/>
      <c r="M576" s="10" t="s">
        <v>3615</v>
      </c>
      <c r="N576" s="26" t="s">
        <v>3615</v>
      </c>
      <c r="O576" s="18" t="str">
        <f t="shared" si="62"/>
        <v>ServiceRestore</v>
      </c>
      <c r="P576" s="18" t="str">
        <f t="shared" ca="1" si="63"/>
        <v>TRAIN</v>
      </c>
      <c r="Q576" s="11" t="s">
        <v>1799</v>
      </c>
      <c r="R576" s="19" t="str">
        <f t="shared" si="64"/>
        <v>ServiceRestore - TRAIN</v>
      </c>
      <c r="S576" s="10" t="s">
        <v>4598</v>
      </c>
    </row>
    <row r="577" spans="1:19" s="19" customFormat="1" ht="25" customHeight="1" x14ac:dyDescent="0.15">
      <c r="A577" s="19">
        <v>576</v>
      </c>
      <c r="B577" s="13" t="s">
        <v>277</v>
      </c>
      <c r="C577" s="13" t="s">
        <v>279</v>
      </c>
      <c r="D577" s="20" t="str">
        <f>IF(ISERR(FIND("):",C577,1)),C577,MID(C577,FIND("):",C577,1)+2,999))</f>
        <v>Hi I want to cancle my internet</v>
      </c>
      <c r="E577" s="13"/>
      <c r="F577" s="13"/>
      <c r="G577" s="11"/>
      <c r="H577" s="19" t="str">
        <f>IFERROR(IF(ISBLANK(G577),"",LEFT(G577, FIND(":",G577) - 1)),"")</f>
        <v/>
      </c>
      <c r="I577" s="19" t="str">
        <f>IFERROR(IF(ISBLANK(G577),"",RIGHT(G577, LEN(G577)-FIND(":",G577) )),"")</f>
        <v/>
      </c>
      <c r="K577" s="14" t="s">
        <v>897</v>
      </c>
      <c r="L577" s="19" t="str">
        <f>IF(K577="",C577,K577)</f>
        <v>I want to cancle my internet</v>
      </c>
      <c r="M577" s="11" t="s">
        <v>897</v>
      </c>
      <c r="N577" s="20" t="s">
        <v>897</v>
      </c>
      <c r="O577" s="18" t="str">
        <f t="shared" si="62"/>
        <v>InternetServiceCancel</v>
      </c>
      <c r="P577" s="18" t="str">
        <f t="shared" ca="1" si="63"/>
        <v>TRAIN</v>
      </c>
      <c r="Q577" s="11" t="s">
        <v>1798</v>
      </c>
      <c r="R577" s="19" t="str">
        <f t="shared" si="64"/>
        <v>InternetServiceCancel - TEST</v>
      </c>
      <c r="S577" s="10" t="s">
        <v>4598</v>
      </c>
    </row>
    <row r="578" spans="1:19" s="19" customFormat="1" ht="25" customHeight="1" x14ac:dyDescent="0.15">
      <c r="A578" s="19">
        <v>577</v>
      </c>
      <c r="B578" s="11" t="s">
        <v>952</v>
      </c>
      <c r="C578" s="11" t="s">
        <v>1722</v>
      </c>
      <c r="E578" s="14" t="s">
        <v>952</v>
      </c>
      <c r="F578" s="11"/>
      <c r="G578" s="11"/>
      <c r="K578" s="11" t="s">
        <v>1667</v>
      </c>
      <c r="L578" s="19" t="str">
        <f xml:space="preserve"> IF(ISBLANK(K578),C578,K578)</f>
        <v>i registered my sim on friday and was to be active today.</v>
      </c>
      <c r="M578" s="10" t="s">
        <v>4726</v>
      </c>
      <c r="N578" s="26" t="s">
        <v>4726</v>
      </c>
      <c r="O578" s="18" t="str">
        <f t="shared" si="62"/>
        <v>SimActivate</v>
      </c>
      <c r="P578" s="18" t="str">
        <f t="shared" ca="1" si="63"/>
        <v>TRAIN</v>
      </c>
      <c r="Q578" s="11" t="s">
        <v>1799</v>
      </c>
      <c r="R578" s="19" t="str">
        <f t="shared" si="64"/>
        <v>SimActivate - TRAIN</v>
      </c>
      <c r="S578" s="10" t="s">
        <v>4598</v>
      </c>
    </row>
    <row r="579" spans="1:19" s="19" customFormat="1" ht="25" customHeight="1" x14ac:dyDescent="0.15">
      <c r="A579" s="19">
        <v>578</v>
      </c>
      <c r="B579" s="13" t="s">
        <v>280</v>
      </c>
      <c r="C579" s="13" t="s">
        <v>281</v>
      </c>
      <c r="D579" s="20" t="str">
        <f>IF(ISERR(FIND("):",C579,1)),C579,MID(C579,FIND("):",C579,1)+2,999))</f>
        <v>Hi Damien, I recently got a new plan as I got a new phone. I would like to know what happens now about being connected to NBN, as it is being rolled out in my area, Bondi NSW</v>
      </c>
      <c r="E579" s="13"/>
      <c r="F579" s="13"/>
      <c r="G579" s="11"/>
      <c r="H579" s="19" t="str">
        <f>IFERROR(IF(ISBLANK(G579),"",LEFT(G579, FIND(":",G579) - 1)),"")</f>
        <v/>
      </c>
      <c r="I579" s="19" t="str">
        <f>IFERROR(IF(ISBLANK(G579),"",RIGHT(G579, LEN(G579)-FIND(":",G579) )),"")</f>
        <v/>
      </c>
      <c r="K579" s="14" t="s">
        <v>898</v>
      </c>
      <c r="L579" s="19" t="str">
        <f>IF(K579="",C579,K579)</f>
        <v>I would like to know what happens now about being connected to NBN, as it is being rolled out in my area</v>
      </c>
      <c r="M579" s="11" t="s">
        <v>898</v>
      </c>
      <c r="N579" s="20" t="s">
        <v>898</v>
      </c>
      <c r="O579" s="18" t="str">
        <f t="shared" si="62"/>
        <v>NBNDetailsRequest</v>
      </c>
      <c r="P579" s="18" t="str">
        <f t="shared" ca="1" si="63"/>
        <v>TEST</v>
      </c>
      <c r="Q579" s="11" t="s">
        <v>1799</v>
      </c>
      <c r="R579" s="19" t="str">
        <f t="shared" si="64"/>
        <v>NBNDetailsRequest - TRAIN</v>
      </c>
      <c r="S579" s="10" t="s">
        <v>4598</v>
      </c>
    </row>
    <row r="580" spans="1:19" s="19" customFormat="1" ht="25" customHeight="1" x14ac:dyDescent="0.15">
      <c r="A580" s="19">
        <v>579</v>
      </c>
      <c r="B580" s="11" t="s">
        <v>952</v>
      </c>
      <c r="C580" s="11" t="s">
        <v>1723</v>
      </c>
      <c r="E580" s="14" t="s">
        <v>952</v>
      </c>
      <c r="F580" s="11"/>
      <c r="G580" s="11"/>
      <c r="K580" s="11" t="s">
        <v>1668</v>
      </c>
      <c r="L580" s="19" t="str">
        <f xml:space="preserve"> IF(ISBLANK(K580),C580,K580)</f>
        <v>my sim card was activated this time yesterday at harvey norman how much longer will it take to be active</v>
      </c>
      <c r="M580" s="10" t="s">
        <v>4736</v>
      </c>
      <c r="N580" s="26" t="s">
        <v>4736</v>
      </c>
      <c r="O580" s="18" t="str">
        <f t="shared" si="62"/>
        <v>SimActivate</v>
      </c>
      <c r="P580" s="18" t="str">
        <f t="shared" ca="1" si="63"/>
        <v>TRAIN</v>
      </c>
      <c r="Q580" s="11" t="s">
        <v>1799</v>
      </c>
      <c r="R580" s="19" t="str">
        <f t="shared" si="64"/>
        <v>SimActivate - TRAIN</v>
      </c>
      <c r="S580" s="10" t="s">
        <v>4598</v>
      </c>
    </row>
    <row r="581" spans="1:19" s="18" customFormat="1" ht="25" customHeight="1" x14ac:dyDescent="0.15">
      <c r="A581" s="19">
        <v>580</v>
      </c>
      <c r="B581" s="13" t="s">
        <v>280</v>
      </c>
      <c r="C581" s="13" t="s">
        <v>282</v>
      </c>
      <c r="D581" s="20" t="str">
        <f>IF(ISERR(FIND("):",C581,1)),C581,MID(C581,FIND("):",C581,1)+2,999))</f>
        <v>Was just wondering if my NBN service has been activated yet</v>
      </c>
      <c r="E581" s="14" t="s">
        <v>899</v>
      </c>
      <c r="F581" s="13"/>
      <c r="G581" s="11"/>
      <c r="H581" s="19" t="str">
        <f>IFERROR(IF(ISBLANK(G581),"",LEFT(G581, FIND(":",G581) - 1)),"")</f>
        <v/>
      </c>
      <c r="I581" s="19" t="str">
        <f>IFERROR(IF(ISBLANK(G581),"",RIGHT(G581, LEN(G581)-FIND(":",G581) )),"")</f>
        <v/>
      </c>
      <c r="J581" s="19"/>
      <c r="K581" s="13" t="s">
        <v>282</v>
      </c>
      <c r="L581" s="19" t="str">
        <f>IF(K581="",C581,K581)</f>
        <v>Was just wondering if my NBN service has been activated yet</v>
      </c>
      <c r="M581" s="11" t="s">
        <v>282</v>
      </c>
      <c r="N581" s="20" t="s">
        <v>282</v>
      </c>
      <c r="O581" s="18" t="str">
        <f t="shared" si="62"/>
        <v>NBNRequest</v>
      </c>
      <c r="P581" s="18" t="str">
        <f t="shared" ca="1" si="63"/>
        <v>TRAIN</v>
      </c>
      <c r="Q581" s="11" t="s">
        <v>1799</v>
      </c>
      <c r="R581" s="19" t="str">
        <f t="shared" si="64"/>
        <v>NBNRequest - TRAIN</v>
      </c>
      <c r="S581" s="10" t="s">
        <v>4598</v>
      </c>
    </row>
    <row r="582" spans="1:19" s="19" customFormat="1" ht="25" customHeight="1" x14ac:dyDescent="0.15">
      <c r="A582" s="19">
        <v>581</v>
      </c>
      <c r="B582" s="11" t="s">
        <v>952</v>
      </c>
      <c r="C582" s="11" t="s">
        <v>1724</v>
      </c>
      <c r="E582" s="14" t="s">
        <v>952</v>
      </c>
      <c r="F582" s="11"/>
      <c r="G582" s="11"/>
      <c r="K582" s="11" t="s">
        <v>1669</v>
      </c>
      <c r="L582" s="19" t="str">
        <f xml:space="preserve"> IF(ISBLANK(K582),C582,K582)</f>
        <v>i already actived the sim card on this morning. but it still not working. could you help me to check?</v>
      </c>
      <c r="M582" s="10" t="s">
        <v>4702</v>
      </c>
      <c r="N582" s="26" t="s">
        <v>4702</v>
      </c>
      <c r="O582" s="18" t="str">
        <f t="shared" si="62"/>
        <v>SimActivate</v>
      </c>
      <c r="P582" s="18" t="str">
        <f t="shared" ca="1" si="63"/>
        <v>TRAIN</v>
      </c>
      <c r="Q582" s="11" t="s">
        <v>1799</v>
      </c>
      <c r="R582" s="19" t="str">
        <f t="shared" si="64"/>
        <v>SimActivate - TRAIN</v>
      </c>
      <c r="S582" s="10" t="s">
        <v>4598</v>
      </c>
    </row>
    <row r="583" spans="1:19" s="19" customFormat="1" ht="25" customHeight="1" x14ac:dyDescent="0.15">
      <c r="A583" s="19">
        <v>582</v>
      </c>
      <c r="B583" s="13" t="s">
        <v>1161</v>
      </c>
      <c r="C583" s="11" t="s">
        <v>519</v>
      </c>
      <c r="D583" s="20" t="str">
        <f>IF(ISERR(FIND("):",C583,1)),C583,MID(C583,FIND("):",C583,1)+2,999))</f>
        <v>I had no internet since 9pm yesterday</v>
      </c>
      <c r="E583" s="11"/>
      <c r="F583" s="11"/>
      <c r="G583" s="11"/>
      <c r="H583" s="19" t="str">
        <f>IFERROR(IF(ISBLANK(G583),"",LEFT(G583, FIND(":",G583) - 1)),"")</f>
        <v/>
      </c>
      <c r="I583" s="19" t="str">
        <f>IFERROR(IF(ISBLANK(G583),"",RIGHT(G583, LEN(G583)-FIND(":",G583) )),"")</f>
        <v/>
      </c>
      <c r="K583" s="11" t="s">
        <v>519</v>
      </c>
      <c r="L583" s="19" t="str">
        <f>IF(K583="",C583,K583)</f>
        <v>I had no internet since 9pm yesterday</v>
      </c>
      <c r="M583" s="11" t="s">
        <v>519</v>
      </c>
      <c r="N583" s="20" t="s">
        <v>519</v>
      </c>
      <c r="O583" s="18" t="str">
        <f t="shared" si="62"/>
        <v>InternetAccess</v>
      </c>
      <c r="P583" s="18" t="str">
        <f t="shared" ca="1" si="63"/>
        <v>TRAIN</v>
      </c>
      <c r="Q583" s="11" t="s">
        <v>1799</v>
      </c>
      <c r="R583" s="19" t="str">
        <f t="shared" si="64"/>
        <v>InternetAccess - TRAIN</v>
      </c>
      <c r="S583" s="10" t="s">
        <v>4598</v>
      </c>
    </row>
    <row r="584" spans="1:19" s="19" customFormat="1" ht="25" customHeight="1" x14ac:dyDescent="0.15">
      <c r="A584" s="19">
        <v>583</v>
      </c>
      <c r="B584" s="11" t="s">
        <v>952</v>
      </c>
      <c r="C584" s="11" t="s">
        <v>1725</v>
      </c>
      <c r="E584" s="14" t="s">
        <v>952</v>
      </c>
      <c r="F584" s="11"/>
      <c r="G584" s="11"/>
      <c r="K584" s="11" t="s">
        <v>1670</v>
      </c>
      <c r="L584" s="19" t="str">
        <f xml:space="preserve"> IF(ISBLANK(K584),C584,K584)</f>
        <v>can you please check how my sim activation is tracking?</v>
      </c>
      <c r="M584" s="11" t="s">
        <v>3667</v>
      </c>
      <c r="N584" s="20" t="s">
        <v>3667</v>
      </c>
      <c r="O584" s="18" t="str">
        <f t="shared" si="62"/>
        <v>SimActivate</v>
      </c>
      <c r="P584" s="18" t="str">
        <f t="shared" ca="1" si="63"/>
        <v>TRAIN</v>
      </c>
      <c r="Q584" s="11" t="s">
        <v>1799</v>
      </c>
      <c r="R584" s="19" t="str">
        <f t="shared" si="64"/>
        <v>SimActivate - TRAIN</v>
      </c>
      <c r="S584" s="10" t="s">
        <v>4598</v>
      </c>
    </row>
    <row r="585" spans="1:19" s="19" customFormat="1" ht="25" customHeight="1" x14ac:dyDescent="0.15">
      <c r="A585" s="19">
        <v>584</v>
      </c>
      <c r="B585" s="13" t="s">
        <v>1161</v>
      </c>
      <c r="C585" s="11" t="s">
        <v>524</v>
      </c>
      <c r="D585" s="20" t="str">
        <f>IF(ISERR(FIND("):",C585,1)),C585,MID(C585,FIND("):",C585,1)+2,999))</f>
        <v>Hi can you tell me if my service has been restricted please? I’ve had no internet connection at all since last night</v>
      </c>
      <c r="E585" s="11"/>
      <c r="F585" s="11"/>
      <c r="G585" s="10" t="s">
        <v>1011</v>
      </c>
      <c r="H585" s="19" t="str">
        <f>IFERROR(IF(ISBLANK(G585),"",LEFT(G585, FIND(":",G585) - 1)),"")</f>
        <v/>
      </c>
      <c r="I585" s="19" t="str">
        <f>IFERROR(IF(ISBLANK(G585),"",RIGHT(G585, LEN(G585)-FIND(":",G585) )),"")</f>
        <v/>
      </c>
      <c r="K585" s="10" t="s">
        <v>1010</v>
      </c>
      <c r="L585" s="19" t="str">
        <f>IF(K585="",C585,K585)</f>
        <v>Hi can you tell me if my service has been restricted please? I’ve had no internet connection at all since &lt;last night&gt;</v>
      </c>
      <c r="M585" s="10" t="s">
        <v>3328</v>
      </c>
      <c r="N585" s="26" t="s">
        <v>3329</v>
      </c>
      <c r="O585" s="18" t="str">
        <f t="shared" si="62"/>
        <v>InternetAccess</v>
      </c>
      <c r="P585" s="18" t="str">
        <f t="shared" ca="1" si="63"/>
        <v>TRAIN</v>
      </c>
      <c r="Q585" s="11" t="s">
        <v>1799</v>
      </c>
      <c r="R585" s="19" t="str">
        <f t="shared" si="64"/>
        <v>InternetAccess - TRAIN</v>
      </c>
      <c r="S585" s="10" t="s">
        <v>4598</v>
      </c>
    </row>
    <row r="586" spans="1:19" s="19" customFormat="1" ht="25" customHeight="1" x14ac:dyDescent="0.15">
      <c r="A586" s="19">
        <v>585</v>
      </c>
      <c r="B586" s="11" t="s">
        <v>952</v>
      </c>
      <c r="C586" s="11" t="s">
        <v>4956</v>
      </c>
      <c r="E586" s="11"/>
      <c r="F586" s="11"/>
      <c r="G586" s="11"/>
      <c r="K586" s="11" t="s">
        <v>4957</v>
      </c>
      <c r="L586" s="19" t="str">
        <f xml:space="preserve"> IF(ISBLANK(K586),C586,K586)</f>
        <v>just tried to activate my  but still haven't received my password</v>
      </c>
      <c r="M586" s="10" t="s">
        <v>4958</v>
      </c>
      <c r="N586" s="26" t="s">
        <v>4958</v>
      </c>
      <c r="O586" s="18" t="str">
        <f t="shared" si="62"/>
        <v>SimActivate</v>
      </c>
      <c r="P586" s="18" t="str">
        <f t="shared" ca="1" si="63"/>
        <v>TRAIN</v>
      </c>
      <c r="Q586" s="11" t="s">
        <v>1799</v>
      </c>
      <c r="R586" s="19" t="str">
        <f t="shared" si="64"/>
        <v>SimActivate - TRAIN</v>
      </c>
      <c r="S586" s="10" t="s">
        <v>4598</v>
      </c>
    </row>
    <row r="587" spans="1:19" s="19" customFormat="1" ht="25" customHeight="1" x14ac:dyDescent="0.15">
      <c r="A587" s="19">
        <v>586</v>
      </c>
      <c r="B587" s="13" t="s">
        <v>4959</v>
      </c>
      <c r="C587" s="13" t="s">
        <v>4960</v>
      </c>
      <c r="D587" s="18" t="str">
        <f>IF(ISERR(FIND("):",C587,1)),C587,MID(C587,FIND("):",C587,1)+2,999))</f>
        <v>I’m just trying to use the  app to check my usage but I keep getting asked for my order number for tracking. I already have received it and just want to log in to use the app</v>
      </c>
      <c r="E587" s="13"/>
      <c r="F587" s="13"/>
      <c r="G587" s="11"/>
      <c r="H587" s="19" t="str">
        <f>IFERROR(IF(ISBLANK(G587),"",LEFT(G587, FIND(":",G587) - 1)),"")</f>
        <v/>
      </c>
      <c r="I587" s="19" t="str">
        <f>IFERROR(IF(ISBLANK(G587),"",RIGHT(G587, LEN(G587)-FIND(":",G587) )),"")</f>
        <v/>
      </c>
      <c r="K587" s="14" t="s">
        <v>903</v>
      </c>
      <c r="L587" s="18" t="str">
        <f>IF(K587="",C587,K587)</f>
        <v>I already have received it and just want to log in to use the app</v>
      </c>
      <c r="M587" s="11" t="s">
        <v>903</v>
      </c>
      <c r="N587" s="20" t="s">
        <v>903</v>
      </c>
      <c r="O587" s="18" t="str">
        <f t="shared" si="62"/>
        <v>AppAccess</v>
      </c>
      <c r="P587" s="18" t="str">
        <f t="shared" ca="1" si="63"/>
        <v>TRAIN</v>
      </c>
      <c r="Q587" s="11" t="s">
        <v>1799</v>
      </c>
      <c r="R587" s="19" t="str">
        <f t="shared" si="64"/>
        <v>AppAccess - TRAIN</v>
      </c>
      <c r="S587" s="10" t="s">
        <v>4598</v>
      </c>
    </row>
    <row r="588" spans="1:19" s="19" customFormat="1" ht="25" customHeight="1" x14ac:dyDescent="0.15">
      <c r="A588" s="19">
        <v>587</v>
      </c>
      <c r="B588" s="11" t="s">
        <v>952</v>
      </c>
      <c r="C588" s="11" t="s">
        <v>1671</v>
      </c>
      <c r="E588" s="11"/>
      <c r="F588" s="11"/>
      <c r="G588" s="11"/>
      <c r="K588" s="11" t="s">
        <v>1671</v>
      </c>
      <c r="L588" s="19" t="str">
        <f xml:space="preserve"> IF(ISBLANK(K588),C588,K588)</f>
        <v>i purchased a new phone today with a new sim. it has not been activated</v>
      </c>
      <c r="M588" s="10" t="s">
        <v>4723</v>
      </c>
      <c r="N588" s="26" t="s">
        <v>4723</v>
      </c>
      <c r="O588" s="18" t="str">
        <f t="shared" si="62"/>
        <v>SimActivate</v>
      </c>
      <c r="P588" s="18" t="str">
        <f t="shared" ca="1" si="63"/>
        <v>TRAIN</v>
      </c>
      <c r="Q588" s="11" t="s">
        <v>1799</v>
      </c>
      <c r="R588" s="19" t="str">
        <f t="shared" si="64"/>
        <v>SimActivate - TRAIN</v>
      </c>
      <c r="S588" s="10" t="s">
        <v>4598</v>
      </c>
    </row>
    <row r="589" spans="1:19" s="19" customFormat="1" ht="25" customHeight="1" x14ac:dyDescent="0.15">
      <c r="A589" s="19">
        <v>588</v>
      </c>
      <c r="B589" s="13" t="s">
        <v>286</v>
      </c>
      <c r="C589" s="13" t="s">
        <v>287</v>
      </c>
      <c r="D589" s="20" t="str">
        <f>IF(ISERR(FIND("):",C589,1)),C589,MID(C589,FIND("):",C589,1)+2,999))</f>
        <v>Hello Claudine. We are overseas and the phone that is connected to my account was stolen this morning. In order to process a police report snd mske an insurance claim I need the serial number of the handset. As we are overseas I obviously can not access my paperwork could you please provide me with it? I will send my details through nkw</v>
      </c>
      <c r="E589" s="13"/>
      <c r="F589" s="13"/>
      <c r="G589" s="10" t="s">
        <v>905</v>
      </c>
      <c r="H589" s="19" t="str">
        <f>IFERROR(IF(ISBLANK(G589),"",LEFT(G589, FIND(":",G589) - 1)),"")</f>
        <v>DeviceDetails</v>
      </c>
      <c r="I589" s="19" t="str">
        <f>IFERROR(IF(ISBLANK(G589),"",RIGHT(G589, LEN(G589)-FIND(":",G589) )),"")</f>
        <v>Serial Number</v>
      </c>
      <c r="K589" s="14" t="s">
        <v>904</v>
      </c>
      <c r="L589" s="19" t="str">
        <f>IF(K589="",C589,K589)</f>
        <v xml:space="preserve">I need the &lt;serial number&gt; of the handset. </v>
      </c>
      <c r="M589" s="11" t="s">
        <v>1213</v>
      </c>
      <c r="N589" s="20" t="s">
        <v>2811</v>
      </c>
      <c r="O589" s="18" t="str">
        <f t="shared" si="62"/>
        <v>PhoneHandsetDetailsRequest</v>
      </c>
      <c r="P589" s="18" t="str">
        <f t="shared" ca="1" si="63"/>
        <v>TRAIN</v>
      </c>
      <c r="Q589" s="11" t="s">
        <v>1799</v>
      </c>
      <c r="R589" s="19" t="str">
        <f t="shared" si="64"/>
        <v>PhoneHandsetDetailsRequest - TRAIN</v>
      </c>
      <c r="S589" s="10" t="s">
        <v>4598</v>
      </c>
    </row>
    <row r="590" spans="1:19" s="19" customFormat="1" ht="25" customHeight="1" x14ac:dyDescent="0.15">
      <c r="A590" s="19">
        <v>589</v>
      </c>
      <c r="B590" s="11" t="s">
        <v>952</v>
      </c>
      <c r="C590" s="11" t="s">
        <v>4961</v>
      </c>
      <c r="E590" s="11"/>
      <c r="F590" s="11"/>
      <c r="G590" s="11"/>
      <c r="K590" s="11" t="s">
        <v>4961</v>
      </c>
      <c r="L590" s="19" t="str">
        <f xml:space="preserve"> IF(ISBLANK(K590),C590,K590)</f>
        <v>i purchased this new number for my child with 15$ and the  girl said just put in the new sim and your good to go</v>
      </c>
      <c r="M590" s="10" t="s">
        <v>4724</v>
      </c>
      <c r="N590" s="26" t="s">
        <v>4724</v>
      </c>
      <c r="O590" s="18" t="str">
        <f t="shared" si="62"/>
        <v>SimActivate</v>
      </c>
      <c r="P590" s="18" t="str">
        <f t="shared" ca="1" si="63"/>
        <v>TRAIN</v>
      </c>
      <c r="Q590" s="11" t="s">
        <v>1798</v>
      </c>
      <c r="R590" s="19" t="str">
        <f t="shared" si="64"/>
        <v>SimActivate - TEST</v>
      </c>
      <c r="S590" s="10" t="s">
        <v>4598</v>
      </c>
    </row>
    <row r="591" spans="1:19" s="19" customFormat="1" ht="25" customHeight="1" x14ac:dyDescent="0.15">
      <c r="A591" s="19">
        <v>590</v>
      </c>
      <c r="B591" s="13" t="s">
        <v>286</v>
      </c>
      <c r="C591" s="13" t="s">
        <v>288</v>
      </c>
      <c r="D591" s="20" t="str">
        <f>IF(ISERR(FIND("):",C591,1)),C591,MID(C591,FIND("):",C591,1)+2,999))</f>
        <v>What’s the difference between xr and xs in the new iPhone X</v>
      </c>
      <c r="E591" s="13"/>
      <c r="F591" s="13"/>
      <c r="G591" s="10" t="s">
        <v>381</v>
      </c>
      <c r="H591" s="19" t="str">
        <f>IFERROR(IF(ISBLANK(G591),"",LEFT(G591, FIND(":",G591) - 1)),"")</f>
        <v>ProductType</v>
      </c>
      <c r="I591" s="19" t="str">
        <f>IFERROR(IF(ISBLANK(G591),"",RIGHT(G591, LEN(G591)-FIND(":",G591) )),"")</f>
        <v>iPhone</v>
      </c>
      <c r="K591" s="14" t="s">
        <v>906</v>
      </c>
      <c r="L591" s="19" t="str">
        <f>IF(K591="",C591,K591)</f>
        <v>What’s the difference between xr and xs in the new &lt;iPhone X&gt;</v>
      </c>
      <c r="M591" s="11" t="s">
        <v>288</v>
      </c>
      <c r="N591" s="20" t="s">
        <v>2812</v>
      </c>
      <c r="O591" s="18" t="str">
        <f t="shared" si="62"/>
        <v>PhoneHandsetDetailsRequest</v>
      </c>
      <c r="P591" s="18" t="str">
        <f t="shared" ca="1" si="63"/>
        <v>TRAIN</v>
      </c>
      <c r="Q591" s="11" t="s">
        <v>1799</v>
      </c>
      <c r="R591" s="19" t="str">
        <f t="shared" si="64"/>
        <v>PhoneHandsetDetailsRequest - TRAIN</v>
      </c>
      <c r="S591" s="10" t="s">
        <v>4598</v>
      </c>
    </row>
    <row r="592" spans="1:19" s="19" customFormat="1" ht="25" customHeight="1" x14ac:dyDescent="0.15">
      <c r="A592" s="19">
        <v>591</v>
      </c>
      <c r="B592" s="11" t="s">
        <v>952</v>
      </c>
      <c r="C592" s="11" t="s">
        <v>1672</v>
      </c>
      <c r="E592" s="11"/>
      <c r="F592" s="11"/>
      <c r="G592" s="11"/>
      <c r="K592" s="11" t="s">
        <v>1672</v>
      </c>
      <c r="L592" s="19" t="str">
        <f xml:space="preserve"> IF(ISBLANK(K592),C592,K592)</f>
        <v>what is a number i can call to axtivact my sim</v>
      </c>
      <c r="M592" s="10" t="s">
        <v>4738</v>
      </c>
      <c r="N592" s="26" t="s">
        <v>4738</v>
      </c>
      <c r="O592" s="18" t="str">
        <f t="shared" si="62"/>
        <v>SimActivate</v>
      </c>
      <c r="P592" s="18" t="str">
        <f t="shared" ca="1" si="63"/>
        <v>TEST</v>
      </c>
      <c r="Q592" s="11" t="s">
        <v>1799</v>
      </c>
      <c r="R592" s="19" t="str">
        <f t="shared" si="64"/>
        <v>SimActivate - TRAIN</v>
      </c>
      <c r="S592" s="10" t="s">
        <v>4598</v>
      </c>
    </row>
    <row r="593" spans="1:19" s="19" customFormat="1" ht="25" customHeight="1" x14ac:dyDescent="0.15">
      <c r="A593" s="19">
        <v>592</v>
      </c>
      <c r="B593" s="13" t="s">
        <v>289</v>
      </c>
      <c r="C593" s="13" t="s">
        <v>290</v>
      </c>
      <c r="D593" s="20" t="str">
        <f>IF(ISERR(FIND("):",C593,1)),C593,MID(C593,FIND("):",C593,1)+2,999))</f>
        <v>Hi just wonder if I can change my number under my contract</v>
      </c>
      <c r="E593" s="13"/>
      <c r="F593" s="13"/>
      <c r="G593" s="11"/>
      <c r="H593" s="19" t="str">
        <f>IFERROR(IF(ISBLANK(G593),"",LEFT(G593, FIND(":",G593) - 1)),"")</f>
        <v/>
      </c>
      <c r="I593" s="19" t="str">
        <f>IFERROR(IF(ISBLANK(G593),"",RIGHT(G593, LEN(G593)-FIND(":",G593) )),"")</f>
        <v/>
      </c>
      <c r="K593" s="14" t="s">
        <v>907</v>
      </c>
      <c r="L593" s="19" t="str">
        <f>IF(K593="",C593,K593)</f>
        <v>just wonder if I can change my number under my contract</v>
      </c>
      <c r="M593" s="11" t="s">
        <v>907</v>
      </c>
      <c r="N593" s="20" t="s">
        <v>907</v>
      </c>
      <c r="O593" s="18" t="str">
        <f t="shared" si="62"/>
        <v>PhoneNumberChange</v>
      </c>
      <c r="P593" s="18" t="str">
        <f t="shared" ca="1" si="63"/>
        <v>TRAIN</v>
      </c>
      <c r="Q593" s="11" t="s">
        <v>1799</v>
      </c>
      <c r="R593" s="19" t="str">
        <f t="shared" si="64"/>
        <v>PhoneNumberChange - TRAIN</v>
      </c>
      <c r="S593" s="10" t="s">
        <v>4598</v>
      </c>
    </row>
    <row r="594" spans="1:19" s="19" customFormat="1" ht="25" customHeight="1" x14ac:dyDescent="0.15">
      <c r="A594" s="19">
        <v>593</v>
      </c>
      <c r="B594" s="11" t="s">
        <v>952</v>
      </c>
      <c r="C594" s="11" t="s">
        <v>1726</v>
      </c>
      <c r="E594" s="11"/>
      <c r="F594" s="11"/>
      <c r="G594" s="11"/>
      <c r="K594" s="11" t="s">
        <v>1673</v>
      </c>
      <c r="L594" s="19" t="str">
        <f xml:space="preserve"> IF(ISBLANK(K594),C594,K594)</f>
        <v xml:space="preserve">i have a replacement sim that i need to activate </v>
      </c>
      <c r="M594" s="11" t="s">
        <v>1673</v>
      </c>
      <c r="N594" s="20" t="s">
        <v>2879</v>
      </c>
      <c r="O594" s="18" t="str">
        <f t="shared" si="62"/>
        <v>SimActivate</v>
      </c>
      <c r="P594" s="18" t="str">
        <f t="shared" ca="1" si="63"/>
        <v>TEST</v>
      </c>
      <c r="Q594" s="11" t="s">
        <v>1799</v>
      </c>
      <c r="R594" s="19" t="str">
        <f t="shared" si="64"/>
        <v>SimActivate - TRAIN</v>
      </c>
      <c r="S594" s="10" t="s">
        <v>4598</v>
      </c>
    </row>
    <row r="595" spans="1:19" s="19" customFormat="1" ht="25" customHeight="1" x14ac:dyDescent="0.15">
      <c r="A595" s="19">
        <v>594</v>
      </c>
      <c r="B595" s="13" t="s">
        <v>289</v>
      </c>
      <c r="C595" s="13" t="s">
        <v>291</v>
      </c>
      <c r="D595" s="20" t="str">
        <f>IF(ISERR(FIND("):",C595,1)),C595,MID(C595,FIND("):",C595,1)+2,999))</f>
        <v>Hi I would like to change my number</v>
      </c>
      <c r="E595" s="13"/>
      <c r="F595" s="13"/>
      <c r="G595" s="11"/>
      <c r="H595" s="19" t="str">
        <f>IFERROR(IF(ISBLANK(G595),"",LEFT(G595, FIND(":",G595) - 1)),"")</f>
        <v/>
      </c>
      <c r="I595" s="19" t="str">
        <f>IFERROR(IF(ISBLANK(G595),"",RIGHT(G595, LEN(G595)-FIND(":",G595) )),"")</f>
        <v/>
      </c>
      <c r="K595" s="14" t="s">
        <v>908</v>
      </c>
      <c r="L595" s="19" t="str">
        <f>IF(K595="",C595,K595)</f>
        <v>I would like to change my number</v>
      </c>
      <c r="M595" s="11" t="s">
        <v>908</v>
      </c>
      <c r="N595" s="20" t="s">
        <v>908</v>
      </c>
      <c r="O595" s="18" t="str">
        <f t="shared" si="62"/>
        <v>PhoneNumberChange</v>
      </c>
      <c r="P595" s="18" t="str">
        <f t="shared" ca="1" si="63"/>
        <v>TEST</v>
      </c>
      <c r="Q595" s="11" t="s">
        <v>1798</v>
      </c>
      <c r="R595" s="19" t="str">
        <f t="shared" si="64"/>
        <v>PhoneNumberChange - TEST</v>
      </c>
      <c r="S595" s="10" t="s">
        <v>4598</v>
      </c>
    </row>
    <row r="596" spans="1:19" s="19" customFormat="1" ht="25" customHeight="1" x14ac:dyDescent="0.15">
      <c r="A596" s="19">
        <v>595</v>
      </c>
      <c r="B596" s="11" t="s">
        <v>952</v>
      </c>
      <c r="C596" s="11" t="s">
        <v>1727</v>
      </c>
      <c r="E596" s="14" t="s">
        <v>952</v>
      </c>
      <c r="F596" s="11"/>
      <c r="G596" s="11"/>
      <c r="K596" s="11" t="s">
        <v>1674</v>
      </c>
      <c r="L596" s="19" t="str">
        <f xml:space="preserve"> IF(ISBLANK(K596),C596,K596)</f>
        <v>i got a prepaid sim card last week and activated it online but till today it is still not activated.</v>
      </c>
      <c r="M596" s="10" t="s">
        <v>4711</v>
      </c>
      <c r="N596" s="26" t="s">
        <v>4711</v>
      </c>
      <c r="O596" s="18" t="str">
        <f t="shared" si="62"/>
        <v>SimActivate</v>
      </c>
      <c r="P596" s="18" t="str">
        <f t="shared" ca="1" si="63"/>
        <v>TRAIN</v>
      </c>
      <c r="Q596" s="11" t="s">
        <v>1799</v>
      </c>
      <c r="R596" s="19" t="str">
        <f t="shared" si="64"/>
        <v>SimActivate - TRAIN</v>
      </c>
      <c r="S596" s="10" t="s">
        <v>4598</v>
      </c>
    </row>
    <row r="597" spans="1:19" s="19" customFormat="1" ht="25" customHeight="1" x14ac:dyDescent="0.15">
      <c r="A597" s="19">
        <v>596</v>
      </c>
      <c r="B597" s="10" t="s">
        <v>1790</v>
      </c>
      <c r="C597" s="10" t="s">
        <v>1280</v>
      </c>
      <c r="D597" s="21"/>
      <c r="E597" s="11"/>
      <c r="F597" s="11"/>
      <c r="G597" s="11"/>
      <c r="K597" s="11"/>
      <c r="L597" s="19" t="str">
        <f xml:space="preserve"> IF(ISBLANK(K597),C597,K597)</f>
        <v>I want to setup direct debit but very hard, I want to do it</v>
      </c>
      <c r="M597" s="10" t="s">
        <v>3356</v>
      </c>
      <c r="N597" s="26" t="s">
        <v>3356</v>
      </c>
      <c r="O597" s="18" t="str">
        <f t="shared" si="62"/>
        <v>DirectDebitChange</v>
      </c>
      <c r="P597" s="18" t="str">
        <f t="shared" ca="1" si="63"/>
        <v>TRAIN</v>
      </c>
      <c r="Q597" s="11" t="s">
        <v>1799</v>
      </c>
      <c r="R597" s="19" t="str">
        <f t="shared" si="64"/>
        <v>DirectDebitChange - TRAIN</v>
      </c>
      <c r="S597" s="10" t="s">
        <v>4598</v>
      </c>
    </row>
    <row r="598" spans="1:19" s="19" customFormat="1" ht="25" customHeight="1" x14ac:dyDescent="0.15">
      <c r="A598" s="19">
        <v>597</v>
      </c>
      <c r="B598" s="13" t="s">
        <v>292</v>
      </c>
      <c r="C598" s="13" t="s">
        <v>4962</v>
      </c>
      <c r="D598" s="20" t="str">
        <f>IF(ISERR(FIND("):",C598,1)),C598,MID(C598,FIND("):",C598,1)+2,999))</f>
        <v>I actually bought a phone on a plan the other day. I ported my old number from amaysim to  and my phone says the the Sim is not provisioned</v>
      </c>
      <c r="E598" s="14" t="s">
        <v>347</v>
      </c>
      <c r="F598" s="13"/>
      <c r="G598" s="10" t="s">
        <v>1744</v>
      </c>
      <c r="H598" s="19" t="str">
        <f>IFERROR(IF(ISBLANK(G598),"",LEFT(G598, FIND(":",G598) - 1)),"")</f>
        <v>ServiceProvider</v>
      </c>
      <c r="I598" s="19" t="str">
        <f>IFERROR(IF(ISBLANK(G598),"",RIGHT(G598, LEN(G598)-FIND(":",G598) )),"")</f>
        <v>Amaysim</v>
      </c>
      <c r="K598" s="14" t="s">
        <v>4963</v>
      </c>
      <c r="L598" s="19" t="str">
        <f>IF(K598="",C598,K598)</f>
        <v>I ported my old number from &lt;amaysim&gt; to  and my phone says the the Sim is not provisioned</v>
      </c>
      <c r="M598" s="11" t="s">
        <v>4964</v>
      </c>
      <c r="N598" s="20" t="s">
        <v>4964</v>
      </c>
      <c r="O598" s="18" t="str">
        <f t="shared" si="62"/>
        <v>PhonePortRequest</v>
      </c>
      <c r="P598" s="18" t="str">
        <f t="shared" ca="1" si="63"/>
        <v>TRAIN</v>
      </c>
      <c r="Q598" s="11" t="s">
        <v>1799</v>
      </c>
      <c r="R598" s="19" t="str">
        <f t="shared" si="64"/>
        <v>PhonePortRequest - TRAIN</v>
      </c>
      <c r="S598" s="10" t="s">
        <v>4598</v>
      </c>
    </row>
    <row r="599" spans="1:19" s="19" customFormat="1" ht="25" customHeight="1" x14ac:dyDescent="0.15">
      <c r="A599" s="19">
        <v>598</v>
      </c>
      <c r="B599" s="10" t="s">
        <v>20</v>
      </c>
      <c r="C599" s="11" t="s">
        <v>1829</v>
      </c>
      <c r="E599" s="11"/>
      <c r="F599" s="11"/>
      <c r="G599" s="11"/>
      <c r="K599" s="11"/>
      <c r="L599" s="19" t="str">
        <f xml:space="preserve"> IF(ISBLANK(K599),C599,K599)</f>
        <v>hi i am just wondering why my phone bill is 60+ dollars?</v>
      </c>
      <c r="M599" s="10" t="s">
        <v>4099</v>
      </c>
      <c r="N599" s="26" t="s">
        <v>4099</v>
      </c>
      <c r="O599" s="18" t="str">
        <f t="shared" si="62"/>
        <v>BillComplain</v>
      </c>
      <c r="P599" s="18" t="str">
        <f t="shared" ca="1" si="63"/>
        <v>TRAIN</v>
      </c>
      <c r="Q599" s="11" t="s">
        <v>1799</v>
      </c>
      <c r="R599" s="19" t="str">
        <f t="shared" si="64"/>
        <v>BillComplain - TRAIN</v>
      </c>
      <c r="S599" s="10" t="s">
        <v>4598</v>
      </c>
    </row>
    <row r="600" spans="1:19" s="19" customFormat="1" ht="25" customHeight="1" x14ac:dyDescent="0.15">
      <c r="A600" s="19">
        <v>599</v>
      </c>
      <c r="B600" s="13" t="s">
        <v>292</v>
      </c>
      <c r="C600" s="13" t="s">
        <v>293</v>
      </c>
      <c r="D600" s="20" t="str">
        <f>IF(ISERR(FIND("):",C600,1)),C600,MID(C600,FIND("):",C600,1)+2,999))</f>
        <v>Saturday I started a plan with 2 new phones on it, and chose to use our numbers from amaysim</v>
      </c>
      <c r="E600" s="14" t="s">
        <v>347</v>
      </c>
      <c r="F600" s="13"/>
      <c r="G600" s="10" t="s">
        <v>1744</v>
      </c>
      <c r="H600" s="19" t="str">
        <f>IFERROR(IF(ISBLANK(G600),"",LEFT(G600, FIND(":",G600) - 1)),"")</f>
        <v>ServiceProvider</v>
      </c>
      <c r="I600" s="19" t="str">
        <f>IFERROR(IF(ISBLANK(G600),"",RIGHT(G600, LEN(G600)-FIND(":",G600) )),"")</f>
        <v>Amaysim</v>
      </c>
      <c r="K600" s="14" t="s">
        <v>909</v>
      </c>
      <c r="L600" s="19" t="str">
        <f>IF(K600="",C600,K600)</f>
        <v>I started a plan with 2 new phones on it, and chose to use our numbers from &lt;amaysim&gt;</v>
      </c>
      <c r="M600" s="11" t="s">
        <v>1214</v>
      </c>
      <c r="N600" s="20" t="s">
        <v>1214</v>
      </c>
      <c r="O600" s="18" t="str">
        <f t="shared" si="62"/>
        <v>PhonePortRequest</v>
      </c>
      <c r="P600" s="18" t="str">
        <f t="shared" ca="1" si="63"/>
        <v>TRAIN</v>
      </c>
      <c r="Q600" s="11" t="s">
        <v>1799</v>
      </c>
      <c r="R600" s="19" t="str">
        <f t="shared" si="64"/>
        <v>PhonePortRequest - TRAIN</v>
      </c>
      <c r="S600" s="10" t="s">
        <v>4598</v>
      </c>
    </row>
    <row r="601" spans="1:19" s="19" customFormat="1" ht="25" customHeight="1" x14ac:dyDescent="0.15">
      <c r="A601" s="19">
        <v>600</v>
      </c>
      <c r="B601" s="10" t="s">
        <v>20</v>
      </c>
      <c r="C601" s="11" t="s">
        <v>1832</v>
      </c>
      <c r="E601" s="11"/>
      <c r="F601" s="11"/>
      <c r="G601" s="11"/>
      <c r="K601" s="11"/>
      <c r="L601" s="19" t="str">
        <f xml:space="preserve"> IF(ISBLANK(K601),C601,K601)</f>
        <v>i was wondering why my phone bill is $89 for this month, but last time it was $87? i haven't gone over my data so it should still be $87 not $89</v>
      </c>
      <c r="M601" s="10" t="s">
        <v>4056</v>
      </c>
      <c r="N601" s="26" t="s">
        <v>4056</v>
      </c>
      <c r="O601" s="18" t="str">
        <f t="shared" si="62"/>
        <v>BillComplain</v>
      </c>
      <c r="P601" s="18" t="str">
        <f t="shared" ca="1" si="63"/>
        <v>TRAIN</v>
      </c>
      <c r="Q601" s="11" t="s">
        <v>1798</v>
      </c>
      <c r="R601" s="19" t="str">
        <f t="shared" si="64"/>
        <v>BillComplain - TEST</v>
      </c>
      <c r="S601" s="10" t="s">
        <v>4598</v>
      </c>
    </row>
    <row r="602" spans="1:19" s="19" customFormat="1" ht="25" customHeight="1" x14ac:dyDescent="0.15">
      <c r="A602" s="19">
        <v>601</v>
      </c>
      <c r="B602" s="14" t="s">
        <v>911</v>
      </c>
      <c r="C602" s="13" t="s">
        <v>294</v>
      </c>
      <c r="D602" s="20" t="str">
        <f>IF(ISERR(FIND("):",C602,1)),C602,MID(C602,FIND("):",C602,1)+2,999))</f>
        <v>Hi there. I would like information on roaming.</v>
      </c>
      <c r="E602" s="13" t="s">
        <v>911</v>
      </c>
      <c r="F602" s="13"/>
      <c r="G602" s="11"/>
      <c r="H602" s="19" t="str">
        <f>IFERROR(IF(ISBLANK(G602),"",LEFT(G602, FIND(":",G602) - 1)),"")</f>
        <v/>
      </c>
      <c r="I602" s="19" t="str">
        <f>IFERROR(IF(ISBLANK(G602),"",RIGHT(G602, LEN(G602)-FIND(":",G602) )),"")</f>
        <v/>
      </c>
      <c r="K602" s="14" t="s">
        <v>910</v>
      </c>
      <c r="L602" s="19" t="str">
        <f>IF(K602="",C602,K602)</f>
        <v>I would like information on roaming.</v>
      </c>
      <c r="M602" s="10" t="s">
        <v>910</v>
      </c>
      <c r="N602" s="20" t="s">
        <v>910</v>
      </c>
      <c r="O602" s="18" t="str">
        <f t="shared" si="62"/>
        <v>RoamingInformationRequest</v>
      </c>
      <c r="P602" s="18" t="str">
        <f t="shared" ca="1" si="63"/>
        <v>TRAIN</v>
      </c>
      <c r="Q602" s="11" t="s">
        <v>1798</v>
      </c>
      <c r="R602" s="19" t="str">
        <f t="shared" si="64"/>
        <v>RoamingInformationRequest - TEST</v>
      </c>
      <c r="S602" s="10" t="s">
        <v>4598</v>
      </c>
    </row>
    <row r="603" spans="1:19" s="19" customFormat="1" ht="25" customHeight="1" x14ac:dyDescent="0.15">
      <c r="A603" s="19">
        <v>602</v>
      </c>
      <c r="B603" s="10" t="s">
        <v>20</v>
      </c>
      <c r="C603" s="11" t="s">
        <v>1842</v>
      </c>
      <c r="E603" s="11"/>
      <c r="F603" s="11"/>
      <c r="G603" s="11"/>
      <c r="K603" s="11"/>
      <c r="L603" s="19" t="str">
        <f xml:space="preserve"> IF(ISBLANK(K603),C603,K603)</f>
        <v>hello carol. just want to know why my phone bill is do high. it should be $65</v>
      </c>
      <c r="M603" s="10" t="s">
        <v>4072</v>
      </c>
      <c r="N603" s="26" t="s">
        <v>4072</v>
      </c>
      <c r="O603" s="18" t="str">
        <f t="shared" si="62"/>
        <v>BillComplain</v>
      </c>
      <c r="P603" s="18" t="str">
        <f t="shared" ca="1" si="63"/>
        <v>TRAIN</v>
      </c>
      <c r="Q603" s="11" t="s">
        <v>1798</v>
      </c>
      <c r="R603" s="19" t="str">
        <f t="shared" si="64"/>
        <v>BillComplain - TEST</v>
      </c>
      <c r="S603" s="10" t="s">
        <v>4598</v>
      </c>
    </row>
    <row r="604" spans="1:19" s="19" customFormat="1" ht="25" customHeight="1" x14ac:dyDescent="0.15">
      <c r="A604" s="19">
        <v>603</v>
      </c>
      <c r="B604" s="13" t="s">
        <v>952</v>
      </c>
      <c r="C604" s="11" t="s">
        <v>439</v>
      </c>
      <c r="D604" s="20" t="str">
        <f>IF(ISERR(FIND("):",C604,1)),C604,MID(C604,FIND("):",C604,1)+2,999))</f>
        <v>Hi Barclay, I would like to activate my sim</v>
      </c>
      <c r="E604" s="11"/>
      <c r="F604" s="11"/>
      <c r="G604" s="11"/>
      <c r="H604" s="19" t="str">
        <f>IFERROR(IF(ISBLANK(G604),"",LEFT(G604, FIND(":",G604) - 1)),"")</f>
        <v/>
      </c>
      <c r="I604" s="19" t="str">
        <f>IFERROR(IF(ISBLANK(G604),"",RIGHT(G604, LEN(G604)-FIND(":",G604) )),"")</f>
        <v/>
      </c>
      <c r="K604" s="10" t="s">
        <v>951</v>
      </c>
      <c r="L604" s="19" t="str">
        <f>IF(K604="",C604,K604)</f>
        <v>I would like to activate my sim</v>
      </c>
      <c r="M604" s="11" t="s">
        <v>951</v>
      </c>
      <c r="N604" s="20" t="s">
        <v>951</v>
      </c>
      <c r="O604" s="18" t="str">
        <f t="shared" si="62"/>
        <v>SimActivate</v>
      </c>
      <c r="P604" s="18" t="str">
        <f t="shared" ca="1" si="63"/>
        <v>TRAIN</v>
      </c>
      <c r="Q604" s="11" t="s">
        <v>1798</v>
      </c>
      <c r="R604" s="19" t="str">
        <f t="shared" si="64"/>
        <v>SimActivate - TEST</v>
      </c>
      <c r="S604" s="10" t="s">
        <v>4598</v>
      </c>
    </row>
    <row r="605" spans="1:19" s="19" customFormat="1" ht="25" customHeight="1" x14ac:dyDescent="0.15">
      <c r="A605" s="19">
        <v>604</v>
      </c>
      <c r="B605" s="13" t="s">
        <v>295</v>
      </c>
      <c r="C605" s="13" t="s">
        <v>4965</v>
      </c>
      <c r="D605" s="20" t="str">
        <f>IF(ISERR(FIND("):",C605,1)),C605,MID(C605,FIND("):",C605,1)+2,999))</f>
        <v>hi my phone has not yet ported from my old phone sim to let me put my new  sim in</v>
      </c>
      <c r="E605" s="14" t="s">
        <v>347</v>
      </c>
      <c r="F605" s="13"/>
      <c r="G605" s="11"/>
      <c r="H605" s="19" t="str">
        <f>IFERROR(IF(ISBLANK(G605),"",LEFT(G605, FIND(":",G605) - 1)),"")</f>
        <v/>
      </c>
      <c r="I605" s="19" t="str">
        <f>IFERROR(IF(ISBLANK(G605),"",RIGHT(G605, LEN(G605)-FIND(":",G605) )),"")</f>
        <v/>
      </c>
      <c r="K605" s="14" t="s">
        <v>4966</v>
      </c>
      <c r="L605" s="19" t="str">
        <f>IF(K605="",C605,K605)</f>
        <v>my phone has not yet ported from my old phone sim to let me put my new  sim in</v>
      </c>
      <c r="M605" s="11" t="s">
        <v>4966</v>
      </c>
      <c r="N605" s="20" t="s">
        <v>4966</v>
      </c>
      <c r="O605" s="18" t="str">
        <f t="shared" ref="O605:O668" si="65">IF(E605="",B605,E605)</f>
        <v>PhonePortRequest</v>
      </c>
      <c r="P605" s="18" t="str">
        <f t="shared" ref="P605:P668" ca="1" si="66">IF(RAND()&gt;0.2,"TRAIN", "TEST")</f>
        <v>TRAIN</v>
      </c>
      <c r="Q605" s="11" t="s">
        <v>1799</v>
      </c>
      <c r="R605" s="19" t="str">
        <f t="shared" ref="R605:R668" si="67">O605 &amp; " - " &amp; Q605</f>
        <v>PhonePortRequest - TRAIN</v>
      </c>
      <c r="S605" s="10" t="s">
        <v>4598</v>
      </c>
    </row>
    <row r="606" spans="1:19" s="19" customFormat="1" ht="25" customHeight="1" x14ac:dyDescent="0.15">
      <c r="A606" s="19">
        <v>605</v>
      </c>
      <c r="B606" s="11" t="s">
        <v>20</v>
      </c>
      <c r="C606" s="11" t="s">
        <v>1849</v>
      </c>
      <c r="E606" s="11"/>
      <c r="F606" s="11"/>
      <c r="G606" s="11"/>
      <c r="K606" s="11"/>
      <c r="L606" s="19" t="str">
        <f xml:space="preserve"> IF(ISBLANK(K606),C606,K606)</f>
        <v>i have an issue in why my bill is so high above what i normally have to pay monthly</v>
      </c>
      <c r="M606" s="10" t="s">
        <v>4597</v>
      </c>
      <c r="N606" s="26" t="s">
        <v>4597</v>
      </c>
      <c r="O606" s="18" t="str">
        <f t="shared" si="65"/>
        <v>BillComplain</v>
      </c>
      <c r="P606" s="18" t="str">
        <f t="shared" ca="1" si="66"/>
        <v>TEST</v>
      </c>
      <c r="Q606" s="11" t="s">
        <v>1799</v>
      </c>
      <c r="R606" s="19" t="str">
        <f t="shared" si="67"/>
        <v>BillComplain - TRAIN</v>
      </c>
      <c r="S606" s="10" t="s">
        <v>4598</v>
      </c>
    </row>
    <row r="607" spans="1:19" s="19" customFormat="1" ht="25" customHeight="1" x14ac:dyDescent="0.15">
      <c r="A607" s="19">
        <v>606</v>
      </c>
      <c r="B607" s="13" t="s">
        <v>297</v>
      </c>
      <c r="C607" s="13" t="s">
        <v>298</v>
      </c>
      <c r="D607" s="20" t="str">
        <f>IF(ISERR(FIND("):",C607,1)),C607,MID(C607,FIND("):",C607,1)+2,999))</f>
        <v>I would like to know about Basic Sim Plan</v>
      </c>
      <c r="E607" s="14" t="s">
        <v>49</v>
      </c>
      <c r="F607" s="13"/>
      <c r="G607" s="11"/>
      <c r="H607" s="19" t="str">
        <f>IFERROR(IF(ISBLANK(G607),"",LEFT(G607, FIND(":",G607) - 1)),"")</f>
        <v/>
      </c>
      <c r="I607" s="19" t="str">
        <f>IFERROR(IF(ISBLANK(G607),"",RIGHT(G607, LEN(G607)-FIND(":",G607) )),"")</f>
        <v/>
      </c>
      <c r="K607" s="13" t="s">
        <v>298</v>
      </c>
      <c r="L607" s="19" t="str">
        <f>IF(K607="",C607,K607)</f>
        <v>I would like to know about Basic Sim Plan</v>
      </c>
      <c r="M607" s="10" t="s">
        <v>4693</v>
      </c>
      <c r="N607" s="26" t="s">
        <v>4693</v>
      </c>
      <c r="O607" s="18" t="str">
        <f t="shared" si="65"/>
        <v>ContractDetailsRequest</v>
      </c>
      <c r="P607" s="18" t="str">
        <f t="shared" ca="1" si="66"/>
        <v>TRAIN</v>
      </c>
      <c r="Q607" s="11" t="s">
        <v>1799</v>
      </c>
      <c r="R607" s="19" t="str">
        <f t="shared" si="67"/>
        <v>ContractDetailsRequest - TRAIN</v>
      </c>
      <c r="S607" s="10" t="s">
        <v>4598</v>
      </c>
    </row>
    <row r="608" spans="1:19" s="19" customFormat="1" ht="25" customHeight="1" x14ac:dyDescent="0.15">
      <c r="A608" s="19">
        <v>607</v>
      </c>
      <c r="B608" s="11" t="s">
        <v>20</v>
      </c>
      <c r="C608" s="11" t="s">
        <v>1860</v>
      </c>
      <c r="E608" s="11"/>
      <c r="F608" s="11"/>
      <c r="G608" s="11"/>
      <c r="K608" s="11"/>
      <c r="L608" s="19" t="str">
        <f xml:space="preserve"> IF(ISBLANK(K608),C608,K608)</f>
        <v>i'm wondering why my bill is $xxx for one month</v>
      </c>
      <c r="M608" s="10" t="s">
        <v>4064</v>
      </c>
      <c r="N608" s="26" t="s">
        <v>4064</v>
      </c>
      <c r="O608" s="18" t="str">
        <f t="shared" si="65"/>
        <v>BillComplain</v>
      </c>
      <c r="P608" s="18" t="str">
        <f t="shared" ca="1" si="66"/>
        <v>TRAIN</v>
      </c>
      <c r="Q608" s="11" t="s">
        <v>1799</v>
      </c>
      <c r="R608" s="19" t="str">
        <f t="shared" si="67"/>
        <v>BillComplain - TRAIN</v>
      </c>
      <c r="S608" s="10" t="s">
        <v>4598</v>
      </c>
    </row>
    <row r="609" spans="1:19" s="19" customFormat="1" ht="25" customHeight="1" x14ac:dyDescent="0.15">
      <c r="A609" s="19">
        <v>608</v>
      </c>
      <c r="B609" s="13" t="s">
        <v>297</v>
      </c>
      <c r="C609" s="13" t="s">
        <v>4967</v>
      </c>
      <c r="D609" s="20" t="str">
        <f>IF(ISERR(FIND("):",C609,1)),C609,MID(C609,FIND("):",C609,1)+2,999))</f>
        <v>Just wondering what other sim plans u offer? I cant get to an  shop to start one of the deals today so im wondering how much im looking to pay if i sign a sim plan tomorrow</v>
      </c>
      <c r="E609" s="14" t="s">
        <v>4206</v>
      </c>
      <c r="F609" s="13"/>
      <c r="G609" s="11"/>
      <c r="H609" s="19" t="str">
        <f>IFERROR(IF(ISBLANK(G609),"",LEFT(G609, FIND(":",G609) - 1)),"")</f>
        <v/>
      </c>
      <c r="I609" s="19" t="str">
        <f>IFERROR(IF(ISBLANK(G609),"",RIGHT(G609, LEN(G609)-FIND(":",G609) )),"")</f>
        <v/>
      </c>
      <c r="K609" s="13" t="s">
        <v>4967</v>
      </c>
      <c r="L609" s="19" t="str">
        <f>IF(K609="",C609,K609)</f>
        <v>Just wondering what other sim plans u offer? I cant get to an  shop to start one of the deals today so im wondering how much im looking to pay if i sign a sim plan tomorrow</v>
      </c>
      <c r="M609" s="10" t="s">
        <v>4694</v>
      </c>
      <c r="N609" s="26" t="s">
        <v>4694</v>
      </c>
      <c r="O609" s="18" t="str">
        <f t="shared" si="65"/>
        <v>PlanOptions</v>
      </c>
      <c r="P609" s="18" t="str">
        <f t="shared" ca="1" si="66"/>
        <v>TRAIN</v>
      </c>
      <c r="Q609" s="11" t="s">
        <v>1799</v>
      </c>
      <c r="R609" s="19" t="str">
        <f t="shared" si="67"/>
        <v>PlanOptions - TRAIN</v>
      </c>
      <c r="S609" s="10" t="s">
        <v>4598</v>
      </c>
    </row>
    <row r="610" spans="1:19" s="19" customFormat="1" ht="25" customHeight="1" x14ac:dyDescent="0.15">
      <c r="A610" s="19">
        <v>609</v>
      </c>
      <c r="B610" s="14" t="s">
        <v>3118</v>
      </c>
      <c r="C610" s="13" t="s">
        <v>300</v>
      </c>
      <c r="D610" s="20" t="str">
        <f>IF(ISERR(FIND("):",C610,1)),C610,MID(C610,FIND("):",C610,1)+2,999))</f>
        <v>I have a iPhone 8 Plus my brother in law got for me but I can’t access voicemail</v>
      </c>
      <c r="E610" s="13"/>
      <c r="F610" s="13"/>
      <c r="G610" s="11"/>
      <c r="H610" s="19" t="str">
        <f>IFERROR(IF(ISBLANK(G610),"",LEFT(G610, FIND(":",G610) - 1)),"")</f>
        <v/>
      </c>
      <c r="I610" s="19" t="str">
        <f>IFERROR(IF(ISBLANK(G610),"",RIGHT(G610, LEN(G610)-FIND(":",G610) )),"")</f>
        <v/>
      </c>
      <c r="K610" s="13" t="s">
        <v>300</v>
      </c>
      <c r="L610" s="19" t="str">
        <f>IF(K610="",C610,K610)</f>
        <v>I have a iPhone 8 Plus my brother in law got for me but I can’t access voicemail</v>
      </c>
      <c r="M610" s="11" t="s">
        <v>300</v>
      </c>
      <c r="N610" s="20" t="s">
        <v>2813</v>
      </c>
      <c r="O610" s="18" t="str">
        <f t="shared" si="65"/>
        <v>VoicemailAccessRequest</v>
      </c>
      <c r="P610" s="18" t="str">
        <f t="shared" ca="1" si="66"/>
        <v>TEST</v>
      </c>
      <c r="Q610" s="11" t="s">
        <v>1799</v>
      </c>
      <c r="R610" s="19" t="str">
        <f t="shared" si="67"/>
        <v>VoicemailAccessRequest - TRAIN</v>
      </c>
      <c r="S610" s="10" t="s">
        <v>4598</v>
      </c>
    </row>
    <row r="611" spans="1:19" s="19" customFormat="1" ht="25" customHeight="1" x14ac:dyDescent="0.15">
      <c r="A611" s="19">
        <v>610</v>
      </c>
      <c r="B611" s="11" t="s">
        <v>20</v>
      </c>
      <c r="C611" s="11" t="s">
        <v>1881</v>
      </c>
      <c r="E611" s="11"/>
      <c r="F611" s="11"/>
      <c r="G611" s="11"/>
      <c r="K611" s="11"/>
      <c r="L611" s="19" t="str">
        <f xml:space="preserve"> IF(ISBLANK(K611),C611,K611)</f>
        <v>my phone bill isnt correct</v>
      </c>
      <c r="M611" s="10" t="s">
        <v>4083</v>
      </c>
      <c r="N611" s="26" t="s">
        <v>4083</v>
      </c>
      <c r="O611" s="18" t="str">
        <f t="shared" si="65"/>
        <v>BillComplain</v>
      </c>
      <c r="P611" s="18" t="str">
        <f t="shared" ca="1" si="66"/>
        <v>TRAIN</v>
      </c>
      <c r="Q611" s="11" t="s">
        <v>1799</v>
      </c>
      <c r="R611" s="19" t="str">
        <f t="shared" si="67"/>
        <v>BillComplain - TRAIN</v>
      </c>
      <c r="S611" s="10" t="s">
        <v>4598</v>
      </c>
    </row>
    <row r="612" spans="1:19" s="19" customFormat="1" ht="25" customHeight="1" x14ac:dyDescent="0.15">
      <c r="A612" s="19">
        <v>611</v>
      </c>
      <c r="B612" s="14" t="s">
        <v>299</v>
      </c>
      <c r="C612" s="13" t="s">
        <v>301</v>
      </c>
      <c r="D612" s="20" t="str">
        <f>IF(ISERR(FIND("):",C612,1)),C612,MID(C612,FIND("):",C612,1)+2,999))</f>
        <v>Hi just seeing if voicemail is activated on mobile 0438338337</v>
      </c>
      <c r="E612" s="14" t="s">
        <v>893</v>
      </c>
      <c r="F612" s="13"/>
      <c r="G612" s="11"/>
      <c r="H612" s="19" t="str">
        <f>IFERROR(IF(ISBLANK(G612),"",LEFT(G612, FIND(":",G612) - 1)),"")</f>
        <v/>
      </c>
      <c r="I612" s="19" t="str">
        <f>IFERROR(IF(ISBLANK(G612),"",RIGHT(G612, LEN(G612)-FIND(":",G612) )),"")</f>
        <v/>
      </c>
      <c r="K612" s="14" t="s">
        <v>912</v>
      </c>
      <c r="L612" s="19" t="str">
        <f>IF(K612="",C612,K612)</f>
        <v>just seeing if voicemail is activated on mobile 0438338337</v>
      </c>
      <c r="M612" s="11" t="s">
        <v>2731</v>
      </c>
      <c r="N612" s="20" t="s">
        <v>2731</v>
      </c>
      <c r="O612" s="18" t="str">
        <f t="shared" si="65"/>
        <v>VoicemailRequest</v>
      </c>
      <c r="P612" s="18" t="str">
        <f t="shared" ca="1" si="66"/>
        <v>TRAIN</v>
      </c>
      <c r="Q612" s="11" t="s">
        <v>1799</v>
      </c>
      <c r="R612" s="19" t="str">
        <f t="shared" si="67"/>
        <v>VoicemailRequest - TRAIN</v>
      </c>
      <c r="S612" s="10" t="s">
        <v>4598</v>
      </c>
    </row>
    <row r="613" spans="1:19" s="19" customFormat="1" ht="25" customHeight="1" x14ac:dyDescent="0.15">
      <c r="A613" s="19">
        <v>612</v>
      </c>
      <c r="B613" s="11" t="s">
        <v>20</v>
      </c>
      <c r="C613" s="11" t="s">
        <v>1885</v>
      </c>
      <c r="E613" s="10"/>
      <c r="F613" s="11"/>
      <c r="G613" s="11"/>
      <c r="K613" s="11"/>
      <c r="L613" s="19" t="str">
        <f xml:space="preserve"> IF(ISBLANK(K613),C613,K613)</f>
        <v>hi, i'm not sure why my phone bill is expensive</v>
      </c>
      <c r="M613" s="10" t="s">
        <v>4131</v>
      </c>
      <c r="N613" s="20" t="s">
        <v>4131</v>
      </c>
      <c r="O613" s="18" t="str">
        <f t="shared" si="65"/>
        <v>BillComplain</v>
      </c>
      <c r="P613" s="18" t="str">
        <f t="shared" ca="1" si="66"/>
        <v>TRAIN</v>
      </c>
      <c r="Q613" s="11" t="s">
        <v>1798</v>
      </c>
      <c r="R613" s="19" t="str">
        <f t="shared" si="67"/>
        <v>BillComplain - TEST</v>
      </c>
      <c r="S613" s="10" t="s">
        <v>4598</v>
      </c>
    </row>
    <row r="614" spans="1:19" s="19" customFormat="1" ht="25" customHeight="1" x14ac:dyDescent="0.15">
      <c r="A614" s="19">
        <v>613</v>
      </c>
      <c r="B614" s="14" t="s">
        <v>914</v>
      </c>
      <c r="C614" s="13" t="s">
        <v>302</v>
      </c>
      <c r="D614" s="20" t="str">
        <f>IF(ISERR(FIND("):",C614,1)),C614,MID(C614,FIND("):",C614,1)+2,999))</f>
        <v>Hi Eve, i was just wondering how I find my reciept for my mobile? I need it for insurance purposes</v>
      </c>
      <c r="E614" s="13"/>
      <c r="F614" s="13"/>
      <c r="G614" s="11"/>
      <c r="H614" s="19" t="str">
        <f>IFERROR(IF(ISBLANK(G614),"",LEFT(G614, FIND(":",G614) - 1)),"")</f>
        <v/>
      </c>
      <c r="I614" s="19" t="str">
        <f>IFERROR(IF(ISBLANK(G614),"",RIGHT(G614, LEN(G614)-FIND(":",G614) )),"")</f>
        <v/>
      </c>
      <c r="K614" s="14" t="s">
        <v>913</v>
      </c>
      <c r="L614" s="19" t="str">
        <f>IF(K614="",C614,K614)</f>
        <v>i was just wondering how I find my reciept for my mobile? I need it for insurance purposes</v>
      </c>
      <c r="M614" s="10" t="s">
        <v>4625</v>
      </c>
      <c r="N614" s="26" t="s">
        <v>4625</v>
      </c>
      <c r="O614" s="18" t="str">
        <f t="shared" si="65"/>
        <v>ReceiptRequest</v>
      </c>
      <c r="P614" s="18" t="str">
        <f t="shared" ca="1" si="66"/>
        <v>TRAIN</v>
      </c>
      <c r="Q614" s="11" t="s">
        <v>1799</v>
      </c>
      <c r="R614" s="19" t="str">
        <f t="shared" si="67"/>
        <v>ReceiptRequest - TRAIN</v>
      </c>
      <c r="S614" s="10" t="s">
        <v>4598</v>
      </c>
    </row>
    <row r="615" spans="1:19" s="19" customFormat="1" ht="25" customHeight="1" x14ac:dyDescent="0.15">
      <c r="A615" s="19">
        <v>614</v>
      </c>
      <c r="B615" s="13" t="s">
        <v>303</v>
      </c>
      <c r="C615" s="13" t="s">
        <v>304</v>
      </c>
      <c r="D615" s="20" t="str">
        <f>IF(ISERR(FIND("):",C615,1)),C615,MID(C615,FIND("):",C615,1)+2,999))</f>
        <v>I’d like to put a pin lock on my account</v>
      </c>
      <c r="E615" s="13"/>
      <c r="F615" s="13"/>
      <c r="G615" s="11"/>
      <c r="H615" s="19" t="str">
        <f>IFERROR(IF(ISBLANK(G615),"",LEFT(G615, FIND(":",G615) - 1)),"")</f>
        <v/>
      </c>
      <c r="I615" s="19" t="str">
        <f>IFERROR(IF(ISBLANK(G615),"",RIGHT(G615, LEN(G615)-FIND(":",G615) )),"")</f>
        <v/>
      </c>
      <c r="K615" s="13" t="s">
        <v>304</v>
      </c>
      <c r="L615" s="19" t="str">
        <f>IF(K615="",C615,K615)</f>
        <v>I’d like to put a pin lock on my account</v>
      </c>
      <c r="M615" s="11" t="s">
        <v>304</v>
      </c>
      <c r="N615" s="28" t="s">
        <v>2814</v>
      </c>
      <c r="O615" s="18" t="str">
        <f t="shared" si="65"/>
        <v>AccountSecurityRequest</v>
      </c>
      <c r="P615" s="18" t="str">
        <f t="shared" ca="1" si="66"/>
        <v>TEST</v>
      </c>
      <c r="Q615" s="11" t="s">
        <v>1799</v>
      </c>
      <c r="R615" s="19" t="str">
        <f t="shared" si="67"/>
        <v>AccountSecurityRequest - TRAIN</v>
      </c>
      <c r="S615" s="10" t="s">
        <v>4598</v>
      </c>
    </row>
    <row r="616" spans="1:19" s="19" customFormat="1" ht="25" customHeight="1" x14ac:dyDescent="0.15">
      <c r="A616" s="19">
        <v>615</v>
      </c>
      <c r="B616" s="11" t="s">
        <v>20</v>
      </c>
      <c r="C616" s="11" t="s">
        <v>4968</v>
      </c>
      <c r="E616" s="11"/>
      <c r="F616" s="11"/>
      <c r="G616" s="11"/>
      <c r="K616" s="11"/>
      <c r="L616" s="19" t="str">
        <f xml:space="preserve"> IF(ISBLANK(K616),C616,K616)</f>
        <v>hello karen. just received my mobile bill from  and it seems high</v>
      </c>
      <c r="M616" s="10" t="s">
        <v>4020</v>
      </c>
      <c r="N616" s="26" t="s">
        <v>4020</v>
      </c>
      <c r="O616" s="18" t="str">
        <f t="shared" si="65"/>
        <v>BillComplain</v>
      </c>
      <c r="P616" s="18" t="str">
        <f t="shared" ca="1" si="66"/>
        <v>TRAIN</v>
      </c>
      <c r="Q616" s="11" t="s">
        <v>1799</v>
      </c>
      <c r="R616" s="19" t="str">
        <f t="shared" si="67"/>
        <v>BillComplain - TRAIN</v>
      </c>
      <c r="S616" s="10" t="s">
        <v>4598</v>
      </c>
    </row>
    <row r="617" spans="1:19" s="19" customFormat="1" ht="25" customHeight="1" x14ac:dyDescent="0.15">
      <c r="A617" s="19">
        <v>616</v>
      </c>
      <c r="B617" s="13" t="s">
        <v>305</v>
      </c>
      <c r="C617" s="13" t="s">
        <v>4969</v>
      </c>
      <c r="D617" s="20" t="str">
        <f>IF(ISERR(FIND("):",C617,1)),C617,MID(C617,FIND("):",C617,1)+2,999))</f>
        <v>Hi Phoneix I was on the  chat yesterday and requested a transcript of the conversation and was told it would be enailed within 12 hours. It has still not been sent to my email address</v>
      </c>
      <c r="E617" s="14" t="s">
        <v>915</v>
      </c>
      <c r="F617" s="13"/>
      <c r="G617" s="11"/>
      <c r="H617" s="19" t="str">
        <f>IFERROR(IF(ISBLANK(G617),"",LEFT(G617, FIND(":",G617) - 1)),"")</f>
        <v/>
      </c>
      <c r="I617" s="19" t="str">
        <f>IFERROR(IF(ISBLANK(G617),"",RIGHT(G617, LEN(G617)-FIND(":",G617) )),"")</f>
        <v/>
      </c>
      <c r="K617" s="14" t="s">
        <v>4970</v>
      </c>
      <c r="L617" s="19" t="str">
        <f>IF(K617="",C617,K617)</f>
        <v xml:space="preserve">I was on the  chat yesterday and requested a transcript of the conversation </v>
      </c>
      <c r="M617" s="11" t="s">
        <v>4970</v>
      </c>
      <c r="N617" s="20" t="s">
        <v>4971</v>
      </c>
      <c r="O617" s="18" t="str">
        <f t="shared" si="65"/>
        <v>TranscriptRequest</v>
      </c>
      <c r="P617" s="18" t="str">
        <f t="shared" ca="1" si="66"/>
        <v>TRAIN</v>
      </c>
      <c r="Q617" s="11" t="s">
        <v>1799</v>
      </c>
      <c r="R617" s="19" t="str">
        <f t="shared" si="67"/>
        <v>TranscriptRequest - TRAIN</v>
      </c>
      <c r="S617" s="10" t="s">
        <v>4598</v>
      </c>
    </row>
    <row r="618" spans="1:19" s="19" customFormat="1" ht="25" customHeight="1" x14ac:dyDescent="0.15">
      <c r="A618" s="19">
        <v>617</v>
      </c>
      <c r="B618" s="13" t="s">
        <v>306</v>
      </c>
      <c r="C618" s="13" t="s">
        <v>307</v>
      </c>
      <c r="D618" s="20" t="str">
        <f>IF(ISERR(FIND("):",C618,1)),C618,MID(C618,FIND("):",C618,1)+2,999))</f>
        <v>hi I need to switch to email bills</v>
      </c>
      <c r="E618" s="13"/>
      <c r="F618" s="13"/>
      <c r="G618" s="10" t="s">
        <v>785</v>
      </c>
      <c r="H618" s="19" t="str">
        <f>IFERROR(IF(ISBLANK(G618),"",LEFT(G618, FIND(":",G618) - 1)),"")</f>
        <v>CommunicationChannel</v>
      </c>
      <c r="I618" s="19" t="str">
        <f>IFERROR(IF(ISBLANK(G618),"",RIGHT(G618, LEN(G618)-FIND(":",G618) )),"")</f>
        <v>Email</v>
      </c>
      <c r="K618" s="14" t="s">
        <v>916</v>
      </c>
      <c r="L618" s="19" t="str">
        <f>IF(K618="",C618,K618)</f>
        <v>I need to switch to &lt;email&gt; bills</v>
      </c>
      <c r="M618" s="11" t="s">
        <v>4114</v>
      </c>
      <c r="N618" s="20" t="s">
        <v>4114</v>
      </c>
      <c r="O618" s="18" t="str">
        <f t="shared" si="65"/>
        <v>BillCommunicationSwitch</v>
      </c>
      <c r="P618" s="18" t="str">
        <f t="shared" ca="1" si="66"/>
        <v>TRAIN</v>
      </c>
      <c r="Q618" s="11" t="s">
        <v>1799</v>
      </c>
      <c r="R618" s="19" t="str">
        <f t="shared" si="67"/>
        <v>BillCommunicationSwitch - TRAIN</v>
      </c>
      <c r="S618" s="10" t="s">
        <v>4598</v>
      </c>
    </row>
    <row r="619" spans="1:19" s="19" customFormat="1" ht="25" customHeight="1" x14ac:dyDescent="0.15">
      <c r="A619" s="19">
        <v>618</v>
      </c>
      <c r="B619" s="11" t="s">
        <v>20</v>
      </c>
      <c r="C619" s="11" t="s">
        <v>1916</v>
      </c>
      <c r="E619" s="11"/>
      <c r="F619" s="11"/>
      <c r="G619" s="11"/>
      <c r="K619" s="11"/>
      <c r="L619" s="19" t="str">
        <f xml:space="preserve"> IF(ISBLANK(K619),C619,K619)</f>
        <v>actually i wanted to know that my bill is so high than my plan as well as i got the student concession so what is the reason behind this bill ?</v>
      </c>
      <c r="M619" s="10" t="s">
        <v>4014</v>
      </c>
      <c r="N619" s="26" t="s">
        <v>4014</v>
      </c>
      <c r="O619" s="18" t="str">
        <f t="shared" si="65"/>
        <v>BillComplain</v>
      </c>
      <c r="P619" s="18" t="str">
        <f t="shared" ca="1" si="66"/>
        <v>TRAIN</v>
      </c>
      <c r="Q619" s="11" t="s">
        <v>1798</v>
      </c>
      <c r="R619" s="19" t="str">
        <f t="shared" si="67"/>
        <v>BillComplain - TEST</v>
      </c>
      <c r="S619" s="10" t="s">
        <v>4598</v>
      </c>
    </row>
    <row r="620" spans="1:19" s="19" customFormat="1" ht="25" customHeight="1" x14ac:dyDescent="0.15">
      <c r="A620" s="19">
        <v>619</v>
      </c>
      <c r="B620" s="11" t="s">
        <v>20</v>
      </c>
      <c r="C620" s="11" t="s">
        <v>4972</v>
      </c>
      <c r="E620" s="10" t="s">
        <v>2941</v>
      </c>
      <c r="F620" s="11"/>
      <c r="G620" s="11"/>
      <c r="K620" s="11"/>
      <c r="L620" s="19" t="str">
        <f xml:space="preserve"> IF(ISBLANK(K620),C620,K620)</f>
        <v>hi my  bill is showing i'm overdue by $59 i pay the overdue amount the week and it never came off the bill</v>
      </c>
      <c r="M620" s="10" t="s">
        <v>4973</v>
      </c>
      <c r="N620" s="20" t="s">
        <v>4974</v>
      </c>
      <c r="O620" s="18" t="str">
        <f t="shared" si="65"/>
        <v>BillPaymentClarify</v>
      </c>
      <c r="P620" s="18" t="str">
        <f t="shared" ca="1" si="66"/>
        <v>TEST</v>
      </c>
      <c r="Q620" s="11" t="s">
        <v>1798</v>
      </c>
      <c r="R620" s="19" t="str">
        <f t="shared" si="67"/>
        <v>BillPaymentClarify - TEST</v>
      </c>
      <c r="S620" s="10" t="s">
        <v>4598</v>
      </c>
    </row>
    <row r="621" spans="1:19" s="19" customFormat="1" ht="25" customHeight="1" x14ac:dyDescent="0.15">
      <c r="A621" s="19">
        <v>620</v>
      </c>
      <c r="B621" s="13" t="s">
        <v>309</v>
      </c>
      <c r="C621" s="13" t="s">
        <v>310</v>
      </c>
      <c r="D621" s="20" t="str">
        <f>IF(ISERR(FIND("):",C621,1)),C621,MID(C621,FIND("):",C621,1)+2,999))</f>
        <v>Hi can you please help me get caller id on my phone it comes up private all the time and is starting to frustrate me lol</v>
      </c>
      <c r="E621" s="11"/>
      <c r="F621" s="11"/>
      <c r="G621" s="11"/>
      <c r="H621" s="19" t="str">
        <f>IFERROR(IF(ISBLANK(G621),"",LEFT(G621, FIND(":",G621) - 1)),"")</f>
        <v/>
      </c>
      <c r="I621" s="19" t="str">
        <f>IFERROR(IF(ISBLANK(G621),"",RIGHT(G621, LEN(G621)-FIND(":",G621) )),"")</f>
        <v/>
      </c>
      <c r="K621" s="14" t="s">
        <v>917</v>
      </c>
      <c r="L621" s="19" t="str">
        <f>IF(K621="",C621,K621)</f>
        <v xml:space="preserve">can you please help me get caller id on my phone it comes up private all the time </v>
      </c>
      <c r="M621" s="11" t="s">
        <v>3668</v>
      </c>
      <c r="N621" s="20" t="s">
        <v>3743</v>
      </c>
      <c r="O621" s="18" t="str">
        <f t="shared" si="65"/>
        <v>CallerIdSetup</v>
      </c>
      <c r="P621" s="18" t="str">
        <f t="shared" ca="1" si="66"/>
        <v>TRAIN</v>
      </c>
      <c r="Q621" s="11" t="s">
        <v>1799</v>
      </c>
      <c r="R621" s="19" t="str">
        <f t="shared" si="67"/>
        <v>CallerIdSetup - TRAIN</v>
      </c>
      <c r="S621" s="10" t="s">
        <v>4598</v>
      </c>
    </row>
    <row r="622" spans="1:19" s="19" customFormat="1" ht="25" customHeight="1" x14ac:dyDescent="0.15">
      <c r="A622" s="19">
        <v>621</v>
      </c>
      <c r="B622" s="10" t="s">
        <v>20</v>
      </c>
      <c r="C622" s="11" t="s">
        <v>1923</v>
      </c>
      <c r="E622" s="11"/>
      <c r="F622" s="11"/>
      <c r="G622" s="11"/>
      <c r="K622" s="11"/>
      <c r="L622" s="19" t="str">
        <f xml:space="preserve"> IF(ISBLANK(K622),C622,K622)</f>
        <v>hi i just received my first nbn bill and can't see where my bundled mobile discount is</v>
      </c>
      <c r="M622" s="10" t="s">
        <v>4043</v>
      </c>
      <c r="N622" s="26" t="s">
        <v>4043</v>
      </c>
      <c r="O622" s="18" t="str">
        <f t="shared" si="65"/>
        <v>BillComplain</v>
      </c>
      <c r="P622" s="18" t="str">
        <f t="shared" ca="1" si="66"/>
        <v>TRAIN</v>
      </c>
      <c r="Q622" s="11" t="s">
        <v>1798</v>
      </c>
      <c r="R622" s="19" t="str">
        <f t="shared" si="67"/>
        <v>BillComplain - TEST</v>
      </c>
      <c r="S622" s="10" t="s">
        <v>4598</v>
      </c>
    </row>
    <row r="623" spans="1:19" s="19" customFormat="1" ht="25" customHeight="1" x14ac:dyDescent="0.15">
      <c r="A623" s="19">
        <v>622</v>
      </c>
      <c r="B623" s="13" t="s">
        <v>311</v>
      </c>
      <c r="C623" s="13" t="s">
        <v>312</v>
      </c>
      <c r="D623" s="20" t="str">
        <f>IF(ISERR(FIND("):",C623,1)),C623,MID(C623,FIND("):",C623,1)+2,999))</f>
        <v>Hi I would like to set up call waiting for my number</v>
      </c>
      <c r="E623" s="13"/>
      <c r="F623" s="13"/>
      <c r="G623" s="11"/>
      <c r="H623" s="19" t="str">
        <f>IFERROR(IF(ISBLANK(G623),"",LEFT(G623, FIND(":",G623) - 1)),"")</f>
        <v/>
      </c>
      <c r="I623" s="19" t="str">
        <f>IFERROR(IF(ISBLANK(G623),"",RIGHT(G623, LEN(G623)-FIND(":",G623) )),"")</f>
        <v/>
      </c>
      <c r="K623" s="14" t="s">
        <v>918</v>
      </c>
      <c r="L623" s="19" t="str">
        <f>IF(K623="",C623,K623)</f>
        <v>I would like to set up call waiting for my number</v>
      </c>
      <c r="M623" s="11" t="s">
        <v>918</v>
      </c>
      <c r="N623" s="20" t="s">
        <v>918</v>
      </c>
      <c r="O623" s="18" t="str">
        <f t="shared" si="65"/>
        <v>CallWaitingSetup</v>
      </c>
      <c r="P623" s="18" t="str">
        <f t="shared" ca="1" si="66"/>
        <v>TRAIN</v>
      </c>
      <c r="Q623" s="11" t="s">
        <v>1799</v>
      </c>
      <c r="R623" s="19" t="str">
        <f t="shared" si="67"/>
        <v>CallWaitingSetup - TRAIN</v>
      </c>
      <c r="S623" s="10" t="s">
        <v>4598</v>
      </c>
    </row>
    <row r="624" spans="1:19" s="19" customFormat="1" ht="25" customHeight="1" x14ac:dyDescent="0.15">
      <c r="A624" s="19">
        <v>623</v>
      </c>
      <c r="B624" s="13" t="s">
        <v>313</v>
      </c>
      <c r="C624" s="13" t="s">
        <v>314</v>
      </c>
      <c r="D624" s="20" t="str">
        <f>IF(ISERR(FIND("):",C624,1)),C624,MID(C624,FIND("):",C624,1)+2,999))</f>
        <v>Frustrated to hear back from my stolen phone claim</v>
      </c>
      <c r="E624" s="11"/>
      <c r="F624" s="11"/>
      <c r="G624" s="11"/>
      <c r="H624" s="19" t="str">
        <f>IFERROR(IF(ISBLANK(G624),"",LEFT(G624, FIND(":",G624) - 1)),"")</f>
        <v/>
      </c>
      <c r="I624" s="19" t="str">
        <f>IFERROR(IF(ISBLANK(G624),"",RIGHT(G624, LEN(G624)-FIND(":",G624) )),"")</f>
        <v/>
      </c>
      <c r="K624" s="13" t="s">
        <v>314</v>
      </c>
      <c r="L624" s="19" t="str">
        <f>IF(K624="",C624,K624)</f>
        <v>Frustrated to hear back from my stolen phone claim</v>
      </c>
      <c r="M624" s="11" t="s">
        <v>314</v>
      </c>
      <c r="N624" s="20" t="s">
        <v>314</v>
      </c>
      <c r="O624" s="18" t="str">
        <f t="shared" si="65"/>
        <v>ClaimCheck</v>
      </c>
      <c r="P624" s="18" t="str">
        <f t="shared" ca="1" si="66"/>
        <v>TEST</v>
      </c>
      <c r="Q624" s="11" t="s">
        <v>1799</v>
      </c>
      <c r="R624" s="19" t="str">
        <f t="shared" si="67"/>
        <v>ClaimCheck - TRAIN</v>
      </c>
      <c r="S624" s="10" t="s">
        <v>4598</v>
      </c>
    </row>
    <row r="625" spans="1:19" s="18" customFormat="1" ht="25" customHeight="1" x14ac:dyDescent="0.15">
      <c r="A625" s="19">
        <v>624</v>
      </c>
      <c r="B625" s="10" t="s">
        <v>945</v>
      </c>
      <c r="C625" s="11" t="s">
        <v>1751</v>
      </c>
      <c r="D625" s="19"/>
      <c r="E625" s="11"/>
      <c r="F625" s="11"/>
      <c r="G625" s="11"/>
      <c r="H625" s="19"/>
      <c r="I625" s="19"/>
      <c r="J625" s="19"/>
      <c r="K625" s="11"/>
      <c r="L625" s="19" t="str">
        <f xml:space="preserve"> IF(ISBLANK(K625),C625,K625)</f>
        <v>How much do I owe</v>
      </c>
      <c r="M625" s="11" t="s">
        <v>1751</v>
      </c>
      <c r="N625" s="20" t="s">
        <v>1751</v>
      </c>
      <c r="O625" s="18" t="str">
        <f t="shared" si="65"/>
        <v>BalanceCheck</v>
      </c>
      <c r="P625" s="18" t="str">
        <f t="shared" ca="1" si="66"/>
        <v>TRAIN</v>
      </c>
      <c r="Q625" s="11" t="s">
        <v>1798</v>
      </c>
      <c r="R625" s="19" t="str">
        <f t="shared" si="67"/>
        <v>BalanceCheck - TEST</v>
      </c>
      <c r="S625" s="10" t="s">
        <v>4598</v>
      </c>
    </row>
    <row r="626" spans="1:19" s="18" customFormat="1" ht="25" customHeight="1" x14ac:dyDescent="0.15">
      <c r="A626" s="19">
        <v>625</v>
      </c>
      <c r="B626" s="13" t="s">
        <v>315</v>
      </c>
      <c r="C626" s="13" t="s">
        <v>316</v>
      </c>
      <c r="D626" s="20" t="str">
        <f>IF(ISERR(FIND("):",C626,1)),C626,MID(C626,FIND("):",C626,1)+2,999))</f>
        <v>I have been overseas for 3months and had my service on hold</v>
      </c>
      <c r="E626" s="13"/>
      <c r="F626" s="13"/>
      <c r="G626" s="11"/>
      <c r="H626" s="19" t="str">
        <f>IFERROR(IF(ISBLANK(G626),"",LEFT(G626, FIND(":",G626) - 1)),"")</f>
        <v/>
      </c>
      <c r="I626" s="19" t="str">
        <f>IFERROR(IF(ISBLANK(G626),"",RIGHT(G626, LEN(G626)-FIND(":",G626) )),"")</f>
        <v/>
      </c>
      <c r="J626" s="19"/>
      <c r="K626" s="13" t="s">
        <v>316</v>
      </c>
      <c r="L626" s="19" t="str">
        <f>IF(K626="",C626,K626)</f>
        <v>I have been overseas for 3months and had my service on hold</v>
      </c>
      <c r="M626" s="11" t="s">
        <v>316</v>
      </c>
      <c r="N626" s="20" t="s">
        <v>316</v>
      </c>
      <c r="O626" s="18" t="str">
        <f t="shared" si="65"/>
        <v>ContractReactivate</v>
      </c>
      <c r="P626" s="18" t="str">
        <f t="shared" ca="1" si="66"/>
        <v>TEST</v>
      </c>
      <c r="Q626" s="11" t="s">
        <v>1799</v>
      </c>
      <c r="R626" s="19" t="str">
        <f t="shared" si="67"/>
        <v>ContractReactivate - TRAIN</v>
      </c>
      <c r="S626" s="10" t="s">
        <v>4598</v>
      </c>
    </row>
    <row r="627" spans="1:19" s="19" customFormat="1" ht="25" customHeight="1" x14ac:dyDescent="0.15">
      <c r="A627" s="19">
        <v>626</v>
      </c>
      <c r="B627" s="10" t="s">
        <v>945</v>
      </c>
      <c r="C627" s="11" t="s">
        <v>1752</v>
      </c>
      <c r="E627" s="11"/>
      <c r="F627" s="11"/>
      <c r="G627" s="11"/>
      <c r="K627" s="11"/>
      <c r="L627" s="19" t="str">
        <f xml:space="preserve"> IF(ISBLANK(K627),C627,K627)</f>
        <v>What is the balance of my account</v>
      </c>
      <c r="M627" s="10" t="s">
        <v>3559</v>
      </c>
      <c r="N627" s="26" t="s">
        <v>3559</v>
      </c>
      <c r="O627" s="18" t="str">
        <f t="shared" si="65"/>
        <v>BalanceCheck</v>
      </c>
      <c r="P627" s="18" t="str">
        <f t="shared" ca="1" si="66"/>
        <v>TRAIN</v>
      </c>
      <c r="Q627" s="11" t="s">
        <v>1799</v>
      </c>
      <c r="R627" s="19" t="str">
        <f t="shared" si="67"/>
        <v>BalanceCheck - TRAIN</v>
      </c>
      <c r="S627" s="10" t="s">
        <v>4598</v>
      </c>
    </row>
    <row r="628" spans="1:19" s="19" customFormat="1" ht="25" customHeight="1" x14ac:dyDescent="0.15">
      <c r="A628" s="19">
        <v>627</v>
      </c>
      <c r="B628" s="13" t="s">
        <v>317</v>
      </c>
      <c r="C628" s="13" t="s">
        <v>318</v>
      </c>
      <c r="D628" s="20" t="str">
        <f>IF(ISERR(FIND("):",C628,1)),C628,MID(C628,FIND("):",C628,1)+2,999))</f>
        <v>Hi there, I do have 2 numbers, any chance for data sharing</v>
      </c>
      <c r="E628" s="11"/>
      <c r="F628" s="11"/>
      <c r="G628" s="11"/>
      <c r="H628" s="19" t="str">
        <f>IFERROR(IF(ISBLANK(G628),"",LEFT(G628, FIND(":",G628) - 1)),"")</f>
        <v/>
      </c>
      <c r="I628" s="19" t="str">
        <f>IFERROR(IF(ISBLANK(G628),"",RIGHT(G628, LEN(G628)-FIND(":",G628) )),"")</f>
        <v/>
      </c>
      <c r="K628" s="14" t="s">
        <v>919</v>
      </c>
      <c r="L628" s="19" t="str">
        <f>IF(K628="",C628,K628)</f>
        <v>I do have 2 numbers, any chance for data sharing</v>
      </c>
      <c r="M628" s="11" t="s">
        <v>919</v>
      </c>
      <c r="N628" s="20" t="s">
        <v>919</v>
      </c>
      <c r="O628" s="18" t="str">
        <f t="shared" si="65"/>
        <v>DataSharingRequest</v>
      </c>
      <c r="P628" s="18" t="str">
        <f t="shared" ca="1" si="66"/>
        <v>TRAIN</v>
      </c>
      <c r="Q628" s="11" t="s">
        <v>1799</v>
      </c>
      <c r="R628" s="19" t="str">
        <f t="shared" si="67"/>
        <v>DataSharingRequest - TRAIN</v>
      </c>
      <c r="S628" s="10" t="s">
        <v>4598</v>
      </c>
    </row>
    <row r="629" spans="1:19" s="19" customFormat="1" ht="25" customHeight="1" x14ac:dyDescent="0.15">
      <c r="A629" s="19">
        <v>628</v>
      </c>
      <c r="B629" s="10" t="s">
        <v>945</v>
      </c>
      <c r="C629" s="11" t="s">
        <v>1753</v>
      </c>
      <c r="E629" s="11"/>
      <c r="F629" s="11"/>
      <c r="G629" s="11"/>
      <c r="K629" s="11"/>
      <c r="L629" s="19" t="str">
        <f xml:space="preserve"> IF(ISBLANK(K629),C629,K629)</f>
        <v xml:space="preserve">What amount is outstanding </v>
      </c>
      <c r="M629" s="11" t="s">
        <v>1753</v>
      </c>
      <c r="N629" s="20" t="s">
        <v>2880</v>
      </c>
      <c r="O629" s="18" t="str">
        <f t="shared" si="65"/>
        <v>BalanceCheck</v>
      </c>
      <c r="P629" s="18" t="str">
        <f t="shared" ca="1" si="66"/>
        <v>TRAIN</v>
      </c>
      <c r="Q629" s="11" t="s">
        <v>1799</v>
      </c>
      <c r="R629" s="19" t="str">
        <f t="shared" si="67"/>
        <v>BalanceCheck - TRAIN</v>
      </c>
      <c r="S629" s="10" t="s">
        <v>4598</v>
      </c>
    </row>
    <row r="630" spans="1:19" s="19" customFormat="1" ht="25" customHeight="1" x14ac:dyDescent="0.15">
      <c r="A630" s="19">
        <v>629</v>
      </c>
      <c r="B630" s="13" t="s">
        <v>319</v>
      </c>
      <c r="C630" s="13" t="s">
        <v>320</v>
      </c>
      <c r="D630" s="20" t="str">
        <f>IF(ISERR(FIND("):",C630,1)),C630,MID(C630,FIND("):",C630,1)+2,999))</f>
        <v>Hi i want to have an extra emai address</v>
      </c>
      <c r="E630" s="13"/>
      <c r="F630" s="13"/>
      <c r="G630" s="11"/>
      <c r="H630" s="19" t="str">
        <f>IFERROR(IF(ISBLANK(G630),"",LEFT(G630, FIND(":",G630) - 1)),"")</f>
        <v/>
      </c>
      <c r="I630" s="19" t="str">
        <f>IFERROR(IF(ISBLANK(G630),"",RIGHT(G630, LEN(G630)-FIND(":",G630) )),"")</f>
        <v/>
      </c>
      <c r="K630" s="14" t="s">
        <v>920</v>
      </c>
      <c r="L630" s="19" t="str">
        <f>IF(K630="",C630,K630)</f>
        <v>i want to have an extra emai address</v>
      </c>
      <c r="M630" s="11" t="s">
        <v>920</v>
      </c>
      <c r="N630" s="20" t="s">
        <v>920</v>
      </c>
      <c r="O630" s="18" t="str">
        <f t="shared" si="65"/>
        <v>EmailAddressRequest</v>
      </c>
      <c r="P630" s="18" t="str">
        <f t="shared" ca="1" si="66"/>
        <v>TRAIN</v>
      </c>
      <c r="Q630" s="11" t="s">
        <v>1798</v>
      </c>
      <c r="R630" s="19" t="str">
        <f t="shared" si="67"/>
        <v>EmailAddressRequest - TEST</v>
      </c>
      <c r="S630" s="10" t="s">
        <v>4598</v>
      </c>
    </row>
    <row r="631" spans="1:19" s="19" customFormat="1" ht="25" customHeight="1" x14ac:dyDescent="0.15">
      <c r="A631" s="19">
        <v>630</v>
      </c>
      <c r="B631" s="10" t="s">
        <v>945</v>
      </c>
      <c r="C631" s="11" t="s">
        <v>1754</v>
      </c>
      <c r="E631" s="11"/>
      <c r="F631" s="11"/>
      <c r="G631" s="11"/>
      <c r="K631" s="11"/>
      <c r="L631" s="19" t="str">
        <f xml:space="preserve"> IF(ISBLANK(K631),C631,K631)</f>
        <v>How much do I owe in my  bill</v>
      </c>
      <c r="M631" s="10" t="s">
        <v>3543</v>
      </c>
      <c r="N631" s="26" t="s">
        <v>3543</v>
      </c>
      <c r="O631" s="18" t="str">
        <f t="shared" si="65"/>
        <v>BalanceCheck</v>
      </c>
      <c r="P631" s="18" t="str">
        <f t="shared" ca="1" si="66"/>
        <v>TEST</v>
      </c>
      <c r="Q631" s="11" t="s">
        <v>1799</v>
      </c>
      <c r="R631" s="19" t="str">
        <f t="shared" si="67"/>
        <v>BalanceCheck - TRAIN</v>
      </c>
      <c r="S631" s="10" t="s">
        <v>4598</v>
      </c>
    </row>
    <row r="632" spans="1:19" s="18" customFormat="1" ht="25" customHeight="1" x14ac:dyDescent="0.15">
      <c r="A632" s="19">
        <v>631</v>
      </c>
      <c r="B632" s="14" t="s">
        <v>922</v>
      </c>
      <c r="C632" s="13" t="s">
        <v>321</v>
      </c>
      <c r="D632" s="20" t="str">
        <f>IF(ISERR(FIND("):",C632,1)),C632,MID(C632,FIND("):",C632,1)+2,999))</f>
        <v>hi i was to get a call back about discounts on my fetch srvice</v>
      </c>
      <c r="E632" s="11"/>
      <c r="F632" s="11"/>
      <c r="G632" s="11"/>
      <c r="H632" s="19" t="str">
        <f>IFERROR(IF(ISBLANK(G632),"",LEFT(G632, FIND(":",G632) - 1)),"")</f>
        <v/>
      </c>
      <c r="I632" s="19" t="str">
        <f>IFERROR(IF(ISBLANK(G632),"",RIGHT(G632, LEN(G632)-FIND(":",G632) )),"")</f>
        <v/>
      </c>
      <c r="J632" s="19"/>
      <c r="K632" s="14" t="s">
        <v>921</v>
      </c>
      <c r="L632" s="19" t="str">
        <f>IF(K632="",C632,K632)</f>
        <v>i was to get a call back about discounts on my fetch srvice</v>
      </c>
      <c r="M632" s="11" t="s">
        <v>921</v>
      </c>
      <c r="N632" s="20" t="s">
        <v>921</v>
      </c>
      <c r="O632" s="18" t="str">
        <f t="shared" si="65"/>
        <v>FetchTVBillEnquire</v>
      </c>
      <c r="P632" s="18" t="str">
        <f t="shared" ca="1" si="66"/>
        <v>TRAIN</v>
      </c>
      <c r="Q632" s="11" t="s">
        <v>1799</v>
      </c>
      <c r="R632" s="19" t="str">
        <f t="shared" si="67"/>
        <v>FetchTVBillEnquire - TRAIN</v>
      </c>
      <c r="S632" s="10" t="s">
        <v>4598</v>
      </c>
    </row>
    <row r="633" spans="1:19" s="19" customFormat="1" ht="25" customHeight="1" x14ac:dyDescent="0.15">
      <c r="A633" s="19">
        <v>632</v>
      </c>
      <c r="B633" s="10" t="s">
        <v>945</v>
      </c>
      <c r="C633" s="11" t="s">
        <v>1755</v>
      </c>
      <c r="E633" s="11"/>
      <c r="F633" s="11"/>
      <c r="G633" s="11"/>
      <c r="K633" s="11"/>
      <c r="L633" s="19" t="str">
        <f xml:space="preserve"> IF(ISBLANK(K633),C633,K633)</f>
        <v xml:space="preserve">How much do I have to pay today </v>
      </c>
      <c r="M633" s="10" t="s">
        <v>3536</v>
      </c>
      <c r="N633" s="26" t="s">
        <v>3536</v>
      </c>
      <c r="O633" s="18" t="str">
        <f t="shared" si="65"/>
        <v>BalanceCheck</v>
      </c>
      <c r="P633" s="18" t="str">
        <f t="shared" ca="1" si="66"/>
        <v>TRAIN</v>
      </c>
      <c r="Q633" s="11" t="s">
        <v>1799</v>
      </c>
      <c r="R633" s="19" t="str">
        <f t="shared" si="67"/>
        <v>BalanceCheck - TRAIN</v>
      </c>
      <c r="S633" s="10" t="s">
        <v>4598</v>
      </c>
    </row>
    <row r="634" spans="1:19" s="19" customFormat="1" ht="25" customHeight="1" x14ac:dyDescent="0.15">
      <c r="A634" s="19">
        <v>633</v>
      </c>
      <c r="B634" s="14" t="s">
        <v>924</v>
      </c>
      <c r="C634" s="13" t="s">
        <v>322</v>
      </c>
      <c r="D634" s="20" t="str">
        <f>IF(ISERR(FIND("):",C634,1)),C634,MID(C634,FIND("):",C634,1)+2,999))</f>
        <v>Hi what sports are on the sports channel? specially can I watch the golf on fetch??</v>
      </c>
      <c r="E634" s="13"/>
      <c r="F634" s="13"/>
      <c r="G634" s="11"/>
      <c r="H634" s="19" t="str">
        <f>IFERROR(IF(ISBLANK(G634),"",LEFT(G634, FIND(":",G634) - 1)),"")</f>
        <v/>
      </c>
      <c r="I634" s="19" t="str">
        <f>IFERROR(IF(ISBLANK(G634),"",RIGHT(G634, LEN(G634)-FIND(":",G634) )),"")</f>
        <v/>
      </c>
      <c r="K634" s="14" t="s">
        <v>923</v>
      </c>
      <c r="L634" s="19" t="str">
        <f>IF(K634="",C634,K634)</f>
        <v>what sports are on the sports channel? specially can I watch the golf on fetch??</v>
      </c>
      <c r="M634" s="11" t="s">
        <v>923</v>
      </c>
      <c r="N634" s="20" t="s">
        <v>923</v>
      </c>
      <c r="O634" s="18" t="str">
        <f t="shared" si="65"/>
        <v>FetchTVDetailsRequest</v>
      </c>
      <c r="P634" s="18" t="str">
        <f t="shared" ca="1" si="66"/>
        <v>TRAIN</v>
      </c>
      <c r="Q634" s="11" t="s">
        <v>1799</v>
      </c>
      <c r="R634" s="19" t="str">
        <f t="shared" si="67"/>
        <v>FetchTVDetailsRequest - TRAIN</v>
      </c>
      <c r="S634" s="10" t="s">
        <v>4598</v>
      </c>
    </row>
    <row r="635" spans="1:19" s="19" customFormat="1" ht="25" customHeight="1" x14ac:dyDescent="0.15">
      <c r="A635" s="19">
        <v>634</v>
      </c>
      <c r="B635" s="13" t="s">
        <v>323</v>
      </c>
      <c r="C635" s="13" t="s">
        <v>324</v>
      </c>
      <c r="D635" s="20" t="str">
        <f>IF(ISERR(FIND("):",C635,1)),C635,MID(C635,FIND("):",C635,1)+2,999))</f>
        <v>Hi, I just wanted to know how do I get another fetch remote?</v>
      </c>
      <c r="E635" s="11"/>
      <c r="F635" s="11"/>
      <c r="G635" s="11"/>
      <c r="H635" s="19" t="str">
        <f>IFERROR(IF(ISBLANK(G635),"",LEFT(G635, FIND(":",G635) - 1)),"")</f>
        <v/>
      </c>
      <c r="I635" s="19" t="str">
        <f>IFERROR(IF(ISBLANK(G635),"",RIGHT(G635, LEN(G635)-FIND(":",G635) )),"")</f>
        <v/>
      </c>
      <c r="K635" s="14" t="s">
        <v>925</v>
      </c>
      <c r="L635" s="19" t="str">
        <f>IF(K635="",C635,K635)</f>
        <v>I just wanted to know how do I get another fetch remote?</v>
      </c>
      <c r="M635" s="10" t="s">
        <v>4813</v>
      </c>
      <c r="N635" s="26" t="s">
        <v>4813</v>
      </c>
      <c r="O635" s="18" t="str">
        <f t="shared" si="65"/>
        <v>FetchTVRemoteOrder</v>
      </c>
      <c r="P635" s="18" t="str">
        <f t="shared" ca="1" si="66"/>
        <v>TEST</v>
      </c>
      <c r="Q635" s="11" t="s">
        <v>1799</v>
      </c>
      <c r="R635" s="19" t="str">
        <f t="shared" si="67"/>
        <v>FetchTVRemoteOrder - TRAIN</v>
      </c>
      <c r="S635" s="10" t="s">
        <v>4598</v>
      </c>
    </row>
    <row r="636" spans="1:19" s="19" customFormat="1" ht="25" customHeight="1" x14ac:dyDescent="0.15">
      <c r="A636" s="19">
        <v>635</v>
      </c>
      <c r="B636" s="10" t="s">
        <v>945</v>
      </c>
      <c r="C636" s="11" t="s">
        <v>4975</v>
      </c>
      <c r="E636" s="11"/>
      <c r="F636" s="11"/>
      <c r="G636" s="11"/>
      <c r="K636" s="11"/>
      <c r="L636" s="19" t="str">
        <f xml:space="preserve"> IF(ISBLANK(K636),C636,K636)</f>
        <v>When do I have to pay my  account</v>
      </c>
      <c r="M636" s="10" t="s">
        <v>3564</v>
      </c>
      <c r="N636" s="26" t="s">
        <v>3564</v>
      </c>
      <c r="O636" s="18" t="str">
        <f t="shared" si="65"/>
        <v>BalanceCheck</v>
      </c>
      <c r="P636" s="18" t="str">
        <f t="shared" ca="1" si="66"/>
        <v>TRAIN</v>
      </c>
      <c r="Q636" s="11" t="s">
        <v>1798</v>
      </c>
      <c r="R636" s="19" t="str">
        <f t="shared" si="67"/>
        <v>BalanceCheck - TEST</v>
      </c>
      <c r="S636" s="10" t="s">
        <v>4598</v>
      </c>
    </row>
    <row r="637" spans="1:19" s="18" customFormat="1" ht="25" customHeight="1" x14ac:dyDescent="0.15">
      <c r="A637" s="19">
        <v>636</v>
      </c>
      <c r="B637" s="14" t="s">
        <v>927</v>
      </c>
      <c r="C637" s="13" t="s">
        <v>325</v>
      </c>
      <c r="D637" s="20" t="str">
        <f>IF(ISERR(FIND("):",C637,1)),C637,MID(C637,FIND("):",C637,1)+2,999))</f>
        <v>Hi, I have a fetch tv mini &amp; it’s asking for an activation code.</v>
      </c>
      <c r="E637" s="14" t="s">
        <v>924</v>
      </c>
      <c r="F637" s="13"/>
      <c r="G637" s="11"/>
      <c r="H637" s="19" t="str">
        <f>IFERROR(IF(ISBLANK(G637),"",LEFT(G637, FIND(":",G637) - 1)),"")</f>
        <v/>
      </c>
      <c r="I637" s="19" t="str">
        <f>IFERROR(IF(ISBLANK(G637),"",RIGHT(G637, LEN(G637)-FIND(":",G637) )),"")</f>
        <v/>
      </c>
      <c r="J637" s="19"/>
      <c r="K637" s="14" t="s">
        <v>926</v>
      </c>
      <c r="L637" s="19" t="str">
        <f>IF(K637="",C637,K637)</f>
        <v>I have a fetch tv mini &amp; it’s asking for an activation code.</v>
      </c>
      <c r="M637" s="11" t="s">
        <v>926</v>
      </c>
      <c r="N637" s="20" t="s">
        <v>2815</v>
      </c>
      <c r="O637" s="18" t="str">
        <f t="shared" si="65"/>
        <v>FetchTVDetailsRequest</v>
      </c>
      <c r="P637" s="18" t="str">
        <f t="shared" ca="1" si="66"/>
        <v>TRAIN</v>
      </c>
      <c r="Q637" s="11" t="s">
        <v>1799</v>
      </c>
      <c r="R637" s="19" t="str">
        <f t="shared" si="67"/>
        <v>FetchTVDetailsRequest - TRAIN</v>
      </c>
      <c r="S637" s="10" t="s">
        <v>4598</v>
      </c>
    </row>
    <row r="638" spans="1:19" s="18" customFormat="1" ht="25" customHeight="1" x14ac:dyDescent="0.15">
      <c r="A638" s="19">
        <v>637</v>
      </c>
      <c r="B638" s="10" t="s">
        <v>945</v>
      </c>
      <c r="C638" s="11" t="s">
        <v>1756</v>
      </c>
      <c r="D638" s="19"/>
      <c r="E638" s="11"/>
      <c r="F638" s="11"/>
      <c r="G638" s="11"/>
      <c r="H638" s="19"/>
      <c r="I638" s="19"/>
      <c r="J638" s="19"/>
      <c r="K638" s="11"/>
      <c r="L638" s="19" t="str">
        <f xml:space="preserve"> IF(ISBLANK(K638),C638,K638)</f>
        <v xml:space="preserve">When is payment due </v>
      </c>
      <c r="M638" s="11" t="s">
        <v>1756</v>
      </c>
      <c r="N638" s="20" t="s">
        <v>2881</v>
      </c>
      <c r="O638" s="18" t="str">
        <f t="shared" si="65"/>
        <v>BalanceCheck</v>
      </c>
      <c r="P638" s="18" t="str">
        <f t="shared" ca="1" si="66"/>
        <v>TRAIN</v>
      </c>
      <c r="Q638" s="11" t="s">
        <v>1799</v>
      </c>
      <c r="R638" s="19" t="str">
        <f t="shared" si="67"/>
        <v>BalanceCheck - TRAIN</v>
      </c>
      <c r="S638" s="10" t="s">
        <v>4598</v>
      </c>
    </row>
    <row r="639" spans="1:19" s="19" customFormat="1" ht="25" customHeight="1" x14ac:dyDescent="0.15">
      <c r="A639" s="19">
        <v>638</v>
      </c>
      <c r="B639" s="13" t="s">
        <v>326</v>
      </c>
      <c r="C639" s="13" t="s">
        <v>327</v>
      </c>
      <c r="D639" s="20" t="str">
        <f>IF(ISERR(FIND("):",C639,1)),C639,MID(C639,FIND("):",C639,1)+2,999))</f>
        <v>I would like too unlock carrier charging for Google pay</v>
      </c>
      <c r="E639" s="11"/>
      <c r="F639" s="11"/>
      <c r="G639" s="11"/>
      <c r="H639" s="19" t="str">
        <f>IFERROR(IF(ISBLANK(G639),"",LEFT(G639, FIND(":",G639) - 1)),"")</f>
        <v/>
      </c>
      <c r="I639" s="19" t="str">
        <f>IFERROR(IF(ISBLANK(G639),"",RIGHT(G639, LEN(G639)-FIND(":",G639) )),"")</f>
        <v/>
      </c>
      <c r="K639" s="13" t="s">
        <v>327</v>
      </c>
      <c r="L639" s="19" t="str">
        <f>IF(K639="",C639,K639)</f>
        <v>I would like too unlock carrier charging for Google pay</v>
      </c>
      <c r="M639" s="11" t="s">
        <v>327</v>
      </c>
      <c r="N639" s="20" t="s">
        <v>327</v>
      </c>
      <c r="O639" s="18" t="str">
        <f t="shared" si="65"/>
        <v>GooglePayUnlock</v>
      </c>
      <c r="P639" s="18" t="str">
        <f t="shared" ca="1" si="66"/>
        <v>TRAIN</v>
      </c>
      <c r="Q639" s="11" t="s">
        <v>1799</v>
      </c>
      <c r="R639" s="19" t="str">
        <f t="shared" si="67"/>
        <v>GooglePayUnlock - TRAIN</v>
      </c>
      <c r="S639" s="10" t="s">
        <v>4598</v>
      </c>
    </row>
    <row r="640" spans="1:19" s="19" customFormat="1" ht="25" customHeight="1" x14ac:dyDescent="0.15">
      <c r="A640" s="19">
        <v>639</v>
      </c>
      <c r="B640" s="10" t="s">
        <v>945</v>
      </c>
      <c r="C640" s="11" t="s">
        <v>1757</v>
      </c>
      <c r="E640" s="11"/>
      <c r="F640" s="11"/>
      <c r="G640" s="11"/>
      <c r="K640" s="11"/>
      <c r="L640" s="19" t="str">
        <f xml:space="preserve"> IF(ISBLANK(K640),C640,K640)</f>
        <v xml:space="preserve">What date is my bill due </v>
      </c>
      <c r="M640" s="11" t="s">
        <v>1757</v>
      </c>
      <c r="N640" s="20" t="s">
        <v>2882</v>
      </c>
      <c r="O640" s="18" t="str">
        <f t="shared" si="65"/>
        <v>BalanceCheck</v>
      </c>
      <c r="P640" s="18" t="str">
        <f t="shared" ca="1" si="66"/>
        <v>TEST</v>
      </c>
      <c r="Q640" s="11" t="s">
        <v>1799</v>
      </c>
      <c r="R640" s="19" t="str">
        <f t="shared" si="67"/>
        <v>BalanceCheck - TRAIN</v>
      </c>
      <c r="S640" s="10" t="s">
        <v>4598</v>
      </c>
    </row>
    <row r="641" spans="1:19" s="19" customFormat="1" ht="25" customHeight="1" x14ac:dyDescent="0.15">
      <c r="A641" s="19">
        <v>640</v>
      </c>
      <c r="B641" s="13" t="s">
        <v>414</v>
      </c>
      <c r="C641" s="13" t="s">
        <v>329</v>
      </c>
      <c r="D641" s="20" t="str">
        <f>IF(ISERR(FIND("):",C641,1)),C641,MID(C641,FIND("):",C641,1)+2,999))</f>
        <v>Also be put in contact with hardship team</v>
      </c>
      <c r="E641" s="14" t="s">
        <v>414</v>
      </c>
      <c r="F641" s="13"/>
      <c r="G641" s="11"/>
      <c r="H641" s="19" t="str">
        <f>IFERROR(IF(ISBLANK(G641),"",LEFT(G641, FIND(":",G641) - 1)),"")</f>
        <v/>
      </c>
      <c r="I641" s="19" t="str">
        <f>IFERROR(IF(ISBLANK(G641),"",RIGHT(G641, LEN(G641)-FIND(":",G641) )),"")</f>
        <v/>
      </c>
      <c r="K641" s="13" t="s">
        <v>329</v>
      </c>
      <c r="L641" s="19" t="str">
        <f>IF(K641="",C641,K641)</f>
        <v>Also be put in contact with hardship team</v>
      </c>
      <c r="M641" s="10" t="s">
        <v>4003</v>
      </c>
      <c r="N641" s="26" t="s">
        <v>4003</v>
      </c>
      <c r="O641" s="18" t="str">
        <f t="shared" si="65"/>
        <v>AgentHandover</v>
      </c>
      <c r="P641" s="18" t="str">
        <f t="shared" ca="1" si="66"/>
        <v>TEST</v>
      </c>
      <c r="Q641" s="11" t="s">
        <v>1799</v>
      </c>
      <c r="R641" s="19" t="str">
        <f t="shared" si="67"/>
        <v>AgentHandover - TRAIN</v>
      </c>
      <c r="S641" s="10" t="s">
        <v>4598</v>
      </c>
    </row>
    <row r="642" spans="1:19" s="19" customFormat="1" ht="25" customHeight="1" x14ac:dyDescent="0.15">
      <c r="A642" s="19">
        <v>641</v>
      </c>
      <c r="B642" s="10" t="s">
        <v>945</v>
      </c>
      <c r="C642" s="10" t="s">
        <v>3527</v>
      </c>
      <c r="E642" s="11"/>
      <c r="F642" s="11"/>
      <c r="G642" s="11"/>
      <c r="K642" s="11"/>
      <c r="L642" s="19" t="str">
        <f xml:space="preserve"> IF(ISBLANK(K642),C642,K642)</f>
        <v>can I check when my bill is due</v>
      </c>
      <c r="M642" s="11" t="s">
        <v>1758</v>
      </c>
      <c r="N642" s="26" t="s">
        <v>3527</v>
      </c>
      <c r="O642" s="18" t="str">
        <f t="shared" si="65"/>
        <v>BalanceCheck</v>
      </c>
      <c r="P642" s="18" t="str">
        <f t="shared" ca="1" si="66"/>
        <v>TRAIN</v>
      </c>
      <c r="Q642" s="11" t="s">
        <v>1799</v>
      </c>
      <c r="R642" s="19" t="str">
        <f t="shared" si="67"/>
        <v>BalanceCheck - TRAIN</v>
      </c>
      <c r="S642" s="10" t="s">
        <v>4598</v>
      </c>
    </row>
    <row r="643" spans="1:19" s="19" customFormat="1" ht="25" customHeight="1" x14ac:dyDescent="0.15">
      <c r="A643" s="19">
        <v>642</v>
      </c>
      <c r="B643" s="13" t="s">
        <v>330</v>
      </c>
      <c r="C643" s="13" t="s">
        <v>331</v>
      </c>
      <c r="D643" s="20" t="str">
        <f>IF(ISERR(FIND("):",C643,1)),C643,MID(C643,FIND("):",C643,1)+2,999))</f>
        <v>Hi violet, I need to add a police report number to my exisiting insurance claim please</v>
      </c>
      <c r="E643" s="11"/>
      <c r="F643" s="11"/>
      <c r="G643" s="11"/>
      <c r="H643" s="19" t="str">
        <f>IFERROR(IF(ISBLANK(G643),"",LEFT(G643, FIND(":",G643) - 1)),"")</f>
        <v/>
      </c>
      <c r="I643" s="19" t="str">
        <f>IFERROR(IF(ISBLANK(G643),"",RIGHT(G643, LEN(G643)-FIND(":",G643) )),"")</f>
        <v/>
      </c>
      <c r="K643" s="14" t="s">
        <v>928</v>
      </c>
      <c r="L643" s="19" t="str">
        <f>IF(K643="",C643,K643)</f>
        <v>I need to add a police report number to my exisiting insurance claim please</v>
      </c>
      <c r="M643" s="11" t="s">
        <v>928</v>
      </c>
      <c r="N643" s="20" t="s">
        <v>928</v>
      </c>
      <c r="O643" s="18" t="str">
        <f t="shared" si="65"/>
        <v>InsuranceClaimEdit</v>
      </c>
      <c r="P643" s="18" t="str">
        <f t="shared" ca="1" si="66"/>
        <v>TRAIN</v>
      </c>
      <c r="Q643" s="11" t="s">
        <v>1799</v>
      </c>
      <c r="R643" s="19" t="str">
        <f t="shared" si="67"/>
        <v>InsuranceClaimEdit - TRAIN</v>
      </c>
      <c r="S643" s="10" t="s">
        <v>4598</v>
      </c>
    </row>
    <row r="644" spans="1:19" s="19" customFormat="1" ht="25" customHeight="1" x14ac:dyDescent="0.15">
      <c r="A644" s="19">
        <v>643</v>
      </c>
      <c r="B644" s="10" t="s">
        <v>945</v>
      </c>
      <c r="C644" s="11" t="s">
        <v>1759</v>
      </c>
      <c r="E644" s="11"/>
      <c r="F644" s="11"/>
      <c r="G644" s="11"/>
      <c r="K644" s="11"/>
      <c r="L644" s="19" t="str">
        <f xml:space="preserve"> IF(ISBLANK(K644),C644,K644)</f>
        <v>when do I have to pay my bill</v>
      </c>
      <c r="M644" s="10" t="s">
        <v>3562</v>
      </c>
      <c r="N644" s="20" t="s">
        <v>1759</v>
      </c>
      <c r="O644" s="18" t="str">
        <f t="shared" si="65"/>
        <v>BalanceCheck</v>
      </c>
      <c r="P644" s="18" t="str">
        <f t="shared" ca="1" si="66"/>
        <v>TRAIN</v>
      </c>
      <c r="Q644" s="11" t="s">
        <v>1799</v>
      </c>
      <c r="R644" s="19" t="str">
        <f t="shared" si="67"/>
        <v>BalanceCheck - TRAIN</v>
      </c>
      <c r="S644" s="10" t="s">
        <v>4598</v>
      </c>
    </row>
    <row r="645" spans="1:19" s="19" customFormat="1" ht="25" customHeight="1" x14ac:dyDescent="0.15">
      <c r="A645" s="19">
        <v>644</v>
      </c>
      <c r="B645" s="13" t="s">
        <v>332</v>
      </c>
      <c r="C645" s="13" t="s">
        <v>333</v>
      </c>
      <c r="D645" s="20" t="str">
        <f>IF(ISERR(FIND("):",C645,1)),C645,MID(C645,FIND("):",C645,1)+2,999))</f>
        <v>Hi what is the speed of your mobile broadband</v>
      </c>
      <c r="E645" s="13"/>
      <c r="F645" s="13"/>
      <c r="G645" s="11"/>
      <c r="H645" s="19" t="str">
        <f>IFERROR(IF(ISBLANK(G645),"",LEFT(G645, FIND(":",G645) - 1)),"")</f>
        <v/>
      </c>
      <c r="I645" s="19" t="str">
        <f>IFERROR(IF(ISBLANK(G645),"",RIGHT(G645, LEN(G645)-FIND(":",G645) )),"")</f>
        <v/>
      </c>
      <c r="K645" s="14" t="s">
        <v>929</v>
      </c>
      <c r="L645" s="19" t="str">
        <f>IF(K645="",C645,K645)</f>
        <v>what is the speed of your mobile broadband</v>
      </c>
      <c r="M645" s="11" t="s">
        <v>929</v>
      </c>
      <c r="N645" s="20" t="s">
        <v>929</v>
      </c>
      <c r="O645" s="18" t="str">
        <f t="shared" si="65"/>
        <v>InternetDetailsRequest</v>
      </c>
      <c r="P645" s="18" t="str">
        <f t="shared" ca="1" si="66"/>
        <v>TRAIN</v>
      </c>
      <c r="Q645" s="11" t="s">
        <v>1799</v>
      </c>
      <c r="R645" s="19" t="str">
        <f t="shared" si="67"/>
        <v>InternetDetailsRequest - TRAIN</v>
      </c>
      <c r="S645" s="10" t="s">
        <v>4598</v>
      </c>
    </row>
    <row r="646" spans="1:19" s="19" customFormat="1" ht="25" customHeight="1" x14ac:dyDescent="0.15">
      <c r="A646" s="19">
        <v>645</v>
      </c>
      <c r="B646" s="11" t="s">
        <v>20</v>
      </c>
      <c r="C646" s="11" t="s">
        <v>1924</v>
      </c>
      <c r="E646" s="11"/>
      <c r="F646" s="11"/>
      <c r="G646" s="11"/>
      <c r="K646" s="11"/>
      <c r="L646" s="19" t="str">
        <f xml:space="preserve"> IF(ISBLANK(K646),C646,K646)</f>
        <v>my latest bill is 90 instead of 75 dollars</v>
      </c>
      <c r="M646" s="10" t="s">
        <v>4081</v>
      </c>
      <c r="N646" s="26" t="s">
        <v>4081</v>
      </c>
      <c r="O646" s="18" t="str">
        <f t="shared" si="65"/>
        <v>BillComplain</v>
      </c>
      <c r="P646" s="18" t="str">
        <f t="shared" ca="1" si="66"/>
        <v>TEST</v>
      </c>
      <c r="Q646" s="11" t="s">
        <v>1799</v>
      </c>
      <c r="R646" s="19" t="str">
        <f t="shared" si="67"/>
        <v>BillComplain - TRAIN</v>
      </c>
      <c r="S646" s="10" t="s">
        <v>4598</v>
      </c>
    </row>
    <row r="647" spans="1:19" s="19" customFormat="1" ht="25" customHeight="1" x14ac:dyDescent="0.15">
      <c r="A647" s="19">
        <v>646</v>
      </c>
      <c r="B647" s="13" t="s">
        <v>334</v>
      </c>
      <c r="C647" s="13" t="s">
        <v>335</v>
      </c>
      <c r="D647" s="20" t="str">
        <f>IF(ISERR(FIND("):",C647,1)),C647,MID(C647,FIND("):",C647,1)+2,999))</f>
        <v>Just wandering what is the best internet connection that you can provide to my home ?</v>
      </c>
      <c r="E647" s="10" t="s">
        <v>930</v>
      </c>
      <c r="F647" s="11"/>
      <c r="G647" s="11"/>
      <c r="H647" s="19" t="str">
        <f>IFERROR(IF(ISBLANK(G647),"",LEFT(G647, FIND(":",G647) - 1)),"")</f>
        <v/>
      </c>
      <c r="I647" s="19" t="str">
        <f>IFERROR(IF(ISBLANK(G647),"",RIGHT(G647, LEN(G647)-FIND(":",G647) )),"")</f>
        <v/>
      </c>
      <c r="K647" s="13" t="s">
        <v>335</v>
      </c>
      <c r="L647" s="19" t="str">
        <f>IF(K647="",C647,K647)</f>
        <v>Just wandering what is the best internet connection that you can provide to my home ?</v>
      </c>
      <c r="M647" s="11" t="s">
        <v>335</v>
      </c>
      <c r="N647" s="20" t="s">
        <v>335</v>
      </c>
      <c r="O647" s="18" t="str">
        <f t="shared" si="65"/>
        <v>InternetOptionsEnquire</v>
      </c>
      <c r="P647" s="18" t="str">
        <f t="shared" ca="1" si="66"/>
        <v>TEST</v>
      </c>
      <c r="Q647" s="11" t="s">
        <v>1799</v>
      </c>
      <c r="R647" s="19" t="str">
        <f t="shared" si="67"/>
        <v>InternetOptionsEnquire - TRAIN</v>
      </c>
      <c r="S647" s="10" t="s">
        <v>4598</v>
      </c>
    </row>
    <row r="648" spans="1:19" s="19" customFormat="1" ht="25" customHeight="1" x14ac:dyDescent="0.15">
      <c r="A648" s="19">
        <v>647</v>
      </c>
      <c r="B648" s="11" t="s">
        <v>20</v>
      </c>
      <c r="C648" s="11" t="s">
        <v>1926</v>
      </c>
      <c r="E648" s="10"/>
      <c r="F648" s="11"/>
      <c r="G648" s="11"/>
      <c r="K648" s="11"/>
      <c r="L648" s="19" t="str">
        <f xml:space="preserve"> IF(ISBLANK(K648),C648,K648)</f>
        <v>hi just about to pay my bill and i'm noticing some extra charges</v>
      </c>
      <c r="M648" s="10" t="s">
        <v>4132</v>
      </c>
      <c r="N648" s="20" t="s">
        <v>4132</v>
      </c>
      <c r="O648" s="18" t="str">
        <f t="shared" si="65"/>
        <v>BillComplain</v>
      </c>
      <c r="P648" s="18" t="str">
        <f t="shared" ca="1" si="66"/>
        <v>TRAIN</v>
      </c>
      <c r="Q648" s="11" t="s">
        <v>1799</v>
      </c>
      <c r="R648" s="19" t="str">
        <f t="shared" si="67"/>
        <v>BillComplain - TRAIN</v>
      </c>
      <c r="S648" s="10" t="s">
        <v>4598</v>
      </c>
    </row>
    <row r="649" spans="1:19" s="19" customFormat="1" ht="25" customHeight="1" x14ac:dyDescent="0.15">
      <c r="A649" s="19">
        <v>648</v>
      </c>
      <c r="B649" s="14" t="s">
        <v>931</v>
      </c>
      <c r="C649" s="13" t="s">
        <v>336</v>
      </c>
      <c r="D649" s="20" t="str">
        <f>IF(ISERR(FIND("):",C649,1)),C649,MID(C649,FIND("):",C649,1)+2,999))</f>
        <v>Hi Vik, I have just recharged my mobile broadband account. How long does it take to hit the account?</v>
      </c>
      <c r="E649" s="13"/>
      <c r="F649" s="13"/>
      <c r="G649" s="10" t="s">
        <v>384</v>
      </c>
      <c r="H649" s="19" t="str">
        <f>IFERROR(IF(ISBLANK(G649),"",LEFT(G649, FIND(":",G649) - 1)),"")</f>
        <v>ServiceType</v>
      </c>
      <c r="I649" s="19" t="str">
        <f>IFERROR(IF(ISBLANK(G649),"",RIGHT(G649, LEN(G649)-FIND(":",G649) )),"")</f>
        <v>Internet</v>
      </c>
      <c r="K649" s="14" t="s">
        <v>932</v>
      </c>
      <c r="L649" s="19" t="str">
        <f>IF(K649="",C649,K649)</f>
        <v>I have just recharged my &lt;mobile&gt; broadband account. How long does it take to hit the account?</v>
      </c>
      <c r="M649" s="11" t="s">
        <v>1215</v>
      </c>
      <c r="N649" s="20" t="s">
        <v>1215</v>
      </c>
      <c r="O649" s="18" t="str">
        <f t="shared" si="65"/>
        <v>StartDateEnquire</v>
      </c>
      <c r="P649" s="18" t="str">
        <f t="shared" ca="1" si="66"/>
        <v>TRAIN</v>
      </c>
      <c r="Q649" s="11" t="s">
        <v>1799</v>
      </c>
      <c r="R649" s="19" t="str">
        <f t="shared" si="67"/>
        <v>StartDateEnquire - TRAIN</v>
      </c>
      <c r="S649" s="10" t="s">
        <v>4598</v>
      </c>
    </row>
    <row r="650" spans="1:19" s="19" customFormat="1" ht="25" customHeight="1" x14ac:dyDescent="0.15">
      <c r="A650" s="19">
        <v>649</v>
      </c>
      <c r="B650" s="11" t="s">
        <v>20</v>
      </c>
      <c r="C650" s="11" t="s">
        <v>4976</v>
      </c>
      <c r="E650" s="11"/>
      <c r="F650" s="11"/>
      <c r="G650" s="11"/>
      <c r="K650" s="11"/>
      <c r="L650" s="19" t="str">
        <f xml:space="preserve"> IF(ISBLANK(K650),C650,K650)</f>
        <v>this bill charged  sports fee charged, i don't used any  sports</v>
      </c>
      <c r="M650" s="10" t="s">
        <v>4977</v>
      </c>
      <c r="N650" s="26" t="s">
        <v>4977</v>
      </c>
      <c r="O650" s="18" t="str">
        <f t="shared" si="65"/>
        <v>BillComplain</v>
      </c>
      <c r="P650" s="18" t="str">
        <f t="shared" ca="1" si="66"/>
        <v>TRAIN</v>
      </c>
      <c r="Q650" s="11" t="s">
        <v>1799</v>
      </c>
      <c r="R650" s="19" t="str">
        <f t="shared" si="67"/>
        <v>BillComplain - TRAIN</v>
      </c>
      <c r="S650" s="10" t="s">
        <v>4598</v>
      </c>
    </row>
    <row r="651" spans="1:19" s="19" customFormat="1" ht="25" customHeight="1" x14ac:dyDescent="0.15">
      <c r="A651" s="19">
        <v>650</v>
      </c>
      <c r="B651" s="13" t="s">
        <v>337</v>
      </c>
      <c r="C651" s="13" t="s">
        <v>338</v>
      </c>
      <c r="D651" s="20" t="str">
        <f>IF(ISERR(FIND("):",C651,1)),C651,MID(C651,FIND("):",C651,1)+2,999))</f>
        <v>Hello Lilly, I was recently sent a new modem router because I was having constant network drop outs. The drop outs seem to have stopped and are all fixed, however the router itself keeps dropping out for devices connected to wifi</v>
      </c>
      <c r="E651" s="10" t="s">
        <v>933</v>
      </c>
      <c r="F651" s="11"/>
      <c r="G651" s="11"/>
      <c r="H651" s="19" t="str">
        <f>IFERROR(IF(ISBLANK(G651),"",LEFT(G651, FIND(":",G651) - 1)),"")</f>
        <v/>
      </c>
      <c r="I651" s="19" t="str">
        <f>IFERROR(IF(ISBLANK(G651),"",RIGHT(G651, LEN(G651)-FIND(":",G651) )),"")</f>
        <v/>
      </c>
      <c r="K651" s="14" t="s">
        <v>934</v>
      </c>
      <c r="L651" s="19" t="str">
        <f>IF(K651="",C651,K651)</f>
        <v>sent a new modem router because I was having constant network drop outs. The drop outs seem to have stopped and are all fixed, however the router itself keeps dropping out for devices connected to wifi</v>
      </c>
      <c r="M651" s="11" t="s">
        <v>934</v>
      </c>
      <c r="N651" s="20" t="s">
        <v>934</v>
      </c>
      <c r="O651" s="18" t="str">
        <f t="shared" si="65"/>
        <v>ModemServiceEnquire</v>
      </c>
      <c r="P651" s="18" t="str">
        <f t="shared" ca="1" si="66"/>
        <v>TRAIN</v>
      </c>
      <c r="Q651" s="11" t="s">
        <v>1799</v>
      </c>
      <c r="R651" s="19" t="str">
        <f t="shared" si="67"/>
        <v>ModemServiceEnquire - TRAIN</v>
      </c>
      <c r="S651" s="10" t="s">
        <v>4598</v>
      </c>
    </row>
    <row r="652" spans="1:19" s="19" customFormat="1" ht="25" customHeight="1" x14ac:dyDescent="0.15">
      <c r="A652" s="19">
        <v>651</v>
      </c>
      <c r="B652" s="14" t="s">
        <v>4897</v>
      </c>
      <c r="C652" s="13" t="s">
        <v>4978</v>
      </c>
      <c r="D652" s="20" t="str">
        <f>IF(ISERR(FIND("):",C652,1)),C652,MID(C652,FIND("):",C652,1)+2,999))</f>
        <v>Hi I am trying to get into my  perks and the email wont come thru</v>
      </c>
      <c r="E652" s="13"/>
      <c r="F652" s="13"/>
      <c r="G652" s="11"/>
      <c r="H652" s="19" t="str">
        <f>IFERROR(IF(ISBLANK(G652),"",LEFT(G652, FIND(":",G652) - 1)),"")</f>
        <v/>
      </c>
      <c r="I652" s="19" t="str">
        <f>IFERROR(IF(ISBLANK(G652),"",RIGHT(G652, LEN(G652)-FIND(":",G652) )),"")</f>
        <v/>
      </c>
      <c r="K652" s="14" t="s">
        <v>4979</v>
      </c>
      <c r="L652" s="19" t="str">
        <f>IF(K652="",C652,K652)</f>
        <v>I am trying to get into my  perks and the email wont come thru</v>
      </c>
      <c r="M652" s="11" t="s">
        <v>4979</v>
      </c>
      <c r="N652" s="20" t="s">
        <v>4979</v>
      </c>
      <c r="O652" s="18" t="str">
        <f t="shared" si="65"/>
        <v>PerkEnquire</v>
      </c>
      <c r="P652" s="18" t="str">
        <f t="shared" ca="1" si="66"/>
        <v>TEST</v>
      </c>
      <c r="Q652" s="11" t="s">
        <v>1799</v>
      </c>
      <c r="R652" s="19" t="str">
        <f t="shared" si="67"/>
        <v>PerkEnquire - TRAIN</v>
      </c>
      <c r="S652" s="10" t="s">
        <v>4598</v>
      </c>
    </row>
    <row r="653" spans="1:19" s="19" customFormat="1" ht="25" customHeight="1" x14ac:dyDescent="0.15">
      <c r="A653" s="19">
        <v>652</v>
      </c>
      <c r="B653" s="11" t="s">
        <v>142</v>
      </c>
      <c r="C653" s="11" t="s">
        <v>461</v>
      </c>
      <c r="D653" s="20" t="str">
        <f>IF(ISERR(FIND("):",C653,1)),C653,MID(C653,FIND("):",C653,1)+2,999))</f>
        <v>How do I work out which device is using all my data</v>
      </c>
      <c r="E653" s="11"/>
      <c r="F653" s="11"/>
      <c r="G653" s="11"/>
      <c r="H653" s="19" t="str">
        <f>IFERROR(IF(ISBLANK(G653),"",LEFT(G653, FIND(":",G653) - 1)),"")</f>
        <v/>
      </c>
      <c r="I653" s="19" t="str">
        <f>IFERROR(IF(ISBLANK(G653),"",RIGHT(G653, LEN(G653)-FIND(":",G653) )),"")</f>
        <v/>
      </c>
      <c r="K653" s="11" t="s">
        <v>461</v>
      </c>
      <c r="L653" s="19" t="str">
        <f>IF(K653="",C653,K653)</f>
        <v>How do I work out which device is using all my data</v>
      </c>
      <c r="M653" s="11" t="s">
        <v>461</v>
      </c>
      <c r="N653" s="20" t="s">
        <v>461</v>
      </c>
      <c r="O653" s="18" t="str">
        <f t="shared" si="65"/>
        <v>DataDetailsRequest</v>
      </c>
      <c r="P653" s="18" t="str">
        <f t="shared" ca="1" si="66"/>
        <v>TRAIN</v>
      </c>
      <c r="Q653" s="11" t="s">
        <v>1799</v>
      </c>
      <c r="R653" s="19" t="str">
        <f t="shared" si="67"/>
        <v>DataDetailsRequest - TRAIN</v>
      </c>
      <c r="S653" s="10" t="s">
        <v>4598</v>
      </c>
    </row>
    <row r="654" spans="1:19" s="19" customFormat="1" ht="25" customHeight="1" x14ac:dyDescent="0.15">
      <c r="A654" s="19">
        <v>653</v>
      </c>
      <c r="B654" s="13" t="s">
        <v>339</v>
      </c>
      <c r="C654" s="13" t="s">
        <v>4980</v>
      </c>
      <c r="D654" s="20" t="str">
        <f>IF(ISERR(FIND("):",C654,1)),C654,MID(C654,FIND("):",C654,1)+2,999))</f>
        <v>hi there i accidently topped up my husbands phone through  mobile recharge instead of my own. his number is XXXXXXXXXX for $10</v>
      </c>
      <c r="E654" s="11"/>
      <c r="F654" s="11"/>
      <c r="G654" s="11"/>
      <c r="H654" s="19" t="str">
        <f>IFERROR(IF(ISBLANK(G654),"",LEFT(G654, FIND(":",G654) - 1)),"")</f>
        <v/>
      </c>
      <c r="I654" s="19" t="str">
        <f>IFERROR(IF(ISBLANK(G654),"",RIGHT(G654, LEN(G654)-FIND(":",G654) )),"")</f>
        <v/>
      </c>
      <c r="K654" s="14" t="s">
        <v>4981</v>
      </c>
      <c r="L654" s="19" t="str">
        <f>IF(K654="",C654,K654)</f>
        <v>i accidently topped up my husbands phone through  mobile recharge instead of my own. his number is XXXXXXXXXX for $10</v>
      </c>
      <c r="M654" s="10" t="s">
        <v>4605</v>
      </c>
      <c r="N654" s="26" t="s">
        <v>4605</v>
      </c>
      <c r="O654" s="18" t="str">
        <f t="shared" si="65"/>
        <v>PaymentAmend</v>
      </c>
      <c r="P654" s="18" t="str">
        <f t="shared" ca="1" si="66"/>
        <v>TRAIN</v>
      </c>
      <c r="Q654" s="11" t="s">
        <v>1799</v>
      </c>
      <c r="R654" s="19" t="str">
        <f t="shared" si="67"/>
        <v>PaymentAmend - TRAIN</v>
      </c>
      <c r="S654" s="10" t="s">
        <v>4598</v>
      </c>
    </row>
    <row r="655" spans="1:19" s="19" customFormat="1" ht="25" customHeight="1" x14ac:dyDescent="0.15">
      <c r="A655" s="19">
        <v>654</v>
      </c>
      <c r="B655" s="11" t="s">
        <v>20</v>
      </c>
      <c r="C655" s="11" t="s">
        <v>1945</v>
      </c>
      <c r="E655" s="10" t="s">
        <v>4189</v>
      </c>
      <c r="F655" s="11"/>
      <c r="G655" s="11"/>
      <c r="K655" s="11"/>
      <c r="L655" s="19" t="str">
        <f xml:space="preserve"> IF(ISBLANK(K655),C655,K655)</f>
        <v>hi, why do i keep getting charged late fees when i request an extension??</v>
      </c>
      <c r="M655" s="10" t="s">
        <v>4596</v>
      </c>
      <c r="N655" s="26" t="s">
        <v>4596</v>
      </c>
      <c r="O655" s="18" t="str">
        <f t="shared" si="65"/>
        <v>BillLateFeeComplain</v>
      </c>
      <c r="P655" s="18" t="str">
        <f t="shared" ca="1" si="66"/>
        <v>TRAIN</v>
      </c>
      <c r="Q655" s="11" t="s">
        <v>1799</v>
      </c>
      <c r="R655" s="19" t="str">
        <f t="shared" si="67"/>
        <v>BillLateFeeComplain - TRAIN</v>
      </c>
      <c r="S655" s="10" t="s">
        <v>4598</v>
      </c>
    </row>
    <row r="656" spans="1:19" s="19" customFormat="1" ht="25" customHeight="1" x14ac:dyDescent="0.15">
      <c r="A656" s="19">
        <v>655</v>
      </c>
      <c r="B656" s="13" t="s">
        <v>340</v>
      </c>
      <c r="C656" s="13" t="s">
        <v>341</v>
      </c>
      <c r="D656" s="20" t="str">
        <f>IF(ISERR(FIND("):",C656,1)),C656,MID(C656,FIND("):",C656,1)+2,999))</f>
        <v>Phone has stopped working, it only shows the apple logo</v>
      </c>
      <c r="E656" s="13"/>
      <c r="F656" s="13"/>
      <c r="G656" s="11"/>
      <c r="H656" s="19" t="str">
        <f>IFERROR(IF(ISBLANK(G656),"",LEFT(G656, FIND(":",G656) - 1)),"")</f>
        <v/>
      </c>
      <c r="I656" s="19" t="str">
        <f>IFERROR(IF(ISBLANK(G656),"",RIGHT(G656, LEN(G656)-FIND(":",G656) )),"")</f>
        <v/>
      </c>
      <c r="K656" s="13" t="s">
        <v>341</v>
      </c>
      <c r="L656" s="19" t="str">
        <f>IF(K656="",C656,K656)</f>
        <v>Phone has stopped working, it only shows the apple logo</v>
      </c>
      <c r="M656" s="11" t="s">
        <v>341</v>
      </c>
      <c r="N656" s="20" t="s">
        <v>341</v>
      </c>
      <c r="O656" s="18" t="str">
        <f t="shared" si="65"/>
        <v>PhoneHandsetComplain</v>
      </c>
      <c r="P656" s="18" t="str">
        <f t="shared" ca="1" si="66"/>
        <v>TRAIN</v>
      </c>
      <c r="Q656" s="11" t="s">
        <v>1798</v>
      </c>
      <c r="R656" s="19" t="str">
        <f t="shared" si="67"/>
        <v>PhoneHandsetComplain - TEST</v>
      </c>
      <c r="S656" s="10" t="s">
        <v>4598</v>
      </c>
    </row>
    <row r="657" spans="1:19" s="19" customFormat="1" ht="25" customHeight="1" x14ac:dyDescent="0.15">
      <c r="A657" s="19">
        <v>656</v>
      </c>
      <c r="B657" s="11" t="s">
        <v>20</v>
      </c>
      <c r="C657" s="11" t="s">
        <v>1948</v>
      </c>
      <c r="E657" s="11"/>
      <c r="F657" s="11"/>
      <c r="G657" s="11"/>
      <c r="K657" s="11"/>
      <c r="M657" s="10" t="s">
        <v>4073</v>
      </c>
      <c r="N657" s="26" t="s">
        <v>4073</v>
      </c>
      <c r="O657" s="18" t="str">
        <f t="shared" si="65"/>
        <v>BillComplain</v>
      </c>
      <c r="P657" s="18" t="str">
        <f t="shared" ca="1" si="66"/>
        <v>TRAIN</v>
      </c>
      <c r="Q657" s="11" t="s">
        <v>1798</v>
      </c>
      <c r="R657" s="19" t="str">
        <f t="shared" si="67"/>
        <v>BillComplain - TEST</v>
      </c>
      <c r="S657" s="10" t="s">
        <v>4598</v>
      </c>
    </row>
    <row r="658" spans="1:19" s="19" customFormat="1" ht="25" customHeight="1" x14ac:dyDescent="0.15">
      <c r="A658" s="19">
        <v>657</v>
      </c>
      <c r="B658" s="14" t="s">
        <v>935</v>
      </c>
      <c r="C658" s="13" t="s">
        <v>342</v>
      </c>
      <c r="D658" s="18" t="str">
        <f>IF(ISERR(FIND("):",C658,1)),C658,MID(C658,FIND("):",C658,1)+2,999))</f>
        <v>i have a phone that needs repair the charcher port is loose and the charger falls out when trying to charge</v>
      </c>
      <c r="E658" s="11"/>
      <c r="F658" s="11"/>
      <c r="G658" s="11"/>
      <c r="H658" s="19" t="str">
        <f>IFERROR(IF(ISBLANK(G658),"",LEFT(G658, FIND(":",G658) - 1)),"")</f>
        <v/>
      </c>
      <c r="I658" s="19" t="str">
        <f>IFERROR(IF(ISBLANK(G658),"",RIGHT(G658, LEN(G658)-FIND(":",G658) )),"")</f>
        <v/>
      </c>
      <c r="K658" s="14" t="s">
        <v>936</v>
      </c>
      <c r="L658" s="18" t="str">
        <f>IF(K658="",C658,K658)</f>
        <v xml:space="preserve">i have a phone that needs repair the charcher port is loose </v>
      </c>
      <c r="M658" s="11" t="s">
        <v>936</v>
      </c>
      <c r="N658" s="20" t="s">
        <v>2816</v>
      </c>
      <c r="O658" s="18" t="str">
        <f t="shared" si="65"/>
        <v>HandsetRepair</v>
      </c>
      <c r="P658" s="18" t="str">
        <f t="shared" ca="1" si="66"/>
        <v>TEST</v>
      </c>
      <c r="Q658" s="11" t="s">
        <v>1799</v>
      </c>
      <c r="R658" s="19" t="str">
        <f t="shared" si="67"/>
        <v>HandsetRepair - TRAIN</v>
      </c>
      <c r="S658" s="10" t="s">
        <v>4598</v>
      </c>
    </row>
    <row r="659" spans="1:19" s="19" customFormat="1" ht="25" customHeight="1" x14ac:dyDescent="0.15">
      <c r="A659" s="19">
        <v>658</v>
      </c>
      <c r="B659" s="11" t="s">
        <v>20</v>
      </c>
      <c r="C659" s="11" t="s">
        <v>2071</v>
      </c>
      <c r="E659" s="11"/>
      <c r="F659" s="11"/>
      <c r="G659" s="11"/>
      <c r="K659" s="11"/>
      <c r="M659" s="10" t="s">
        <v>4086</v>
      </c>
      <c r="N659" s="26" t="s">
        <v>4086</v>
      </c>
      <c r="O659" s="18" t="str">
        <f t="shared" si="65"/>
        <v>BillComplain</v>
      </c>
      <c r="P659" s="18" t="str">
        <f t="shared" ca="1" si="66"/>
        <v>TEST</v>
      </c>
      <c r="Q659" s="11" t="s">
        <v>1798</v>
      </c>
      <c r="R659" s="19" t="str">
        <f t="shared" si="67"/>
        <v>BillComplain - TEST</v>
      </c>
      <c r="S659" s="10" t="s">
        <v>4598</v>
      </c>
    </row>
    <row r="660" spans="1:19" s="19" customFormat="1" ht="25" customHeight="1" x14ac:dyDescent="0.15">
      <c r="A660" s="19">
        <v>659</v>
      </c>
      <c r="B660" s="13" t="s">
        <v>343</v>
      </c>
      <c r="C660" s="13" t="s">
        <v>344</v>
      </c>
      <c r="D660" s="20" t="str">
        <f>IF(ISERR(FIND("):",C660,1)),C660,MID(C660,FIND("):",C660,1)+2,999))</f>
        <v>Hi I just want to block calling mobile numbers from my home phone</v>
      </c>
      <c r="E660" s="13"/>
      <c r="F660" s="13"/>
      <c r="G660" s="11"/>
      <c r="H660" s="19" t="str">
        <f>IFERROR(IF(ISBLANK(G660),"",LEFT(G660, FIND(":",G660) - 1)),"")</f>
        <v/>
      </c>
      <c r="I660" s="19" t="str">
        <f>IFERROR(IF(ISBLANK(G660),"",RIGHT(G660, LEN(G660)-FIND(":",G660) )),"")</f>
        <v/>
      </c>
      <c r="K660" s="14" t="s">
        <v>937</v>
      </c>
      <c r="L660" s="19" t="str">
        <f>IF(K660="",C660,K660)</f>
        <v>I just want to block calling mobile numbers from my home phone</v>
      </c>
      <c r="M660" s="11" t="s">
        <v>937</v>
      </c>
      <c r="N660" s="20" t="s">
        <v>937</v>
      </c>
      <c r="O660" s="18" t="str">
        <f t="shared" si="65"/>
        <v>PhoneNumberBlock</v>
      </c>
      <c r="P660" s="18" t="str">
        <f t="shared" ca="1" si="66"/>
        <v>TRAIN</v>
      </c>
      <c r="Q660" s="11" t="s">
        <v>1799</v>
      </c>
      <c r="R660" s="19" t="str">
        <f t="shared" si="67"/>
        <v>PhoneNumberBlock - TRAIN</v>
      </c>
      <c r="S660" s="10" t="s">
        <v>4598</v>
      </c>
    </row>
    <row r="661" spans="1:19" s="19" customFormat="1" ht="25" customHeight="1" x14ac:dyDescent="0.15">
      <c r="A661" s="19">
        <v>660</v>
      </c>
      <c r="B661" s="11" t="s">
        <v>20</v>
      </c>
      <c r="C661" s="11" t="s">
        <v>2083</v>
      </c>
      <c r="E661" s="11"/>
      <c r="F661" s="11"/>
      <c r="G661" s="11"/>
      <c r="K661" s="11"/>
      <c r="M661" s="10" t="s">
        <v>4074</v>
      </c>
      <c r="N661" s="26" t="s">
        <v>4074</v>
      </c>
      <c r="O661" s="18" t="str">
        <f t="shared" si="65"/>
        <v>BillComplain</v>
      </c>
      <c r="P661" s="18" t="str">
        <f t="shared" ca="1" si="66"/>
        <v>TRAIN</v>
      </c>
      <c r="Q661" s="11" t="s">
        <v>1799</v>
      </c>
      <c r="R661" s="19" t="str">
        <f t="shared" si="67"/>
        <v>BillComplain - TRAIN</v>
      </c>
      <c r="S661" s="10" t="s">
        <v>4598</v>
      </c>
    </row>
    <row r="662" spans="1:19" s="19" customFormat="1" ht="25" customHeight="1" x14ac:dyDescent="0.15">
      <c r="A662" s="19">
        <v>661</v>
      </c>
      <c r="B662" s="13" t="s">
        <v>345</v>
      </c>
      <c r="C662" s="13" t="s">
        <v>346</v>
      </c>
      <c r="D662" s="20" t="str">
        <f>IF(ISERR(FIND("):",C662,1)),C662,MID(C662,FIND("):",C662,1)+2,999))</f>
        <v>i just want to organsie my mobile to have call diversion set as i am going overseas</v>
      </c>
      <c r="E662" s="10" t="s">
        <v>938</v>
      </c>
      <c r="F662" s="11"/>
      <c r="G662" s="11"/>
      <c r="H662" s="19" t="str">
        <f>IFERROR(IF(ISBLANK(G662),"",LEFT(G662, FIND(":",G662) - 1)),"")</f>
        <v/>
      </c>
      <c r="I662" s="19" t="str">
        <f>IFERROR(IF(ISBLANK(G662),"",RIGHT(G662, LEN(G662)-FIND(":",G662) )),"")</f>
        <v/>
      </c>
      <c r="K662" s="13" t="s">
        <v>346</v>
      </c>
      <c r="L662" s="19" t="str">
        <f>IF(K662="",C662,K662)</f>
        <v>i just want to organsie my mobile to have call diversion set as i am going overseas</v>
      </c>
      <c r="M662" s="11" t="s">
        <v>346</v>
      </c>
      <c r="N662" s="20" t="s">
        <v>346</v>
      </c>
      <c r="O662" s="18" t="str">
        <f t="shared" si="65"/>
        <v>CallDivert</v>
      </c>
      <c r="P662" s="18" t="str">
        <f t="shared" ca="1" si="66"/>
        <v>TRAIN</v>
      </c>
      <c r="Q662" s="11" t="s">
        <v>1799</v>
      </c>
      <c r="R662" s="19" t="str">
        <f t="shared" si="67"/>
        <v>CallDivert - TRAIN</v>
      </c>
      <c r="S662" s="10" t="s">
        <v>4598</v>
      </c>
    </row>
    <row r="663" spans="1:19" s="19" customFormat="1" ht="25" customHeight="1" x14ac:dyDescent="0.15">
      <c r="A663" s="19">
        <v>662</v>
      </c>
      <c r="B663" s="11" t="s">
        <v>20</v>
      </c>
      <c r="C663" s="11" t="s">
        <v>2097</v>
      </c>
      <c r="E663" s="11"/>
      <c r="F663" s="11"/>
      <c r="G663" s="11"/>
      <c r="K663" s="11"/>
      <c r="M663" s="10" t="s">
        <v>4089</v>
      </c>
      <c r="N663" s="26" t="s">
        <v>4089</v>
      </c>
      <c r="O663" s="18" t="str">
        <f t="shared" si="65"/>
        <v>BillComplain</v>
      </c>
      <c r="P663" s="18" t="str">
        <f t="shared" ca="1" si="66"/>
        <v>TRAIN</v>
      </c>
      <c r="Q663" s="11" t="s">
        <v>1799</v>
      </c>
      <c r="R663" s="19" t="str">
        <f t="shared" si="67"/>
        <v>BillComplain - TRAIN</v>
      </c>
      <c r="S663" s="10" t="s">
        <v>4598</v>
      </c>
    </row>
    <row r="664" spans="1:19" s="19" customFormat="1" ht="25" customHeight="1" x14ac:dyDescent="0.15">
      <c r="A664" s="19">
        <v>663</v>
      </c>
      <c r="B664" s="13" t="s">
        <v>347</v>
      </c>
      <c r="C664" s="13" t="s">
        <v>348</v>
      </c>
      <c r="D664" s="20" t="str">
        <f>IF(ISERR(FIND("):",C664,1)),C664,MID(C664,FIND("):",C664,1)+2,999))</f>
        <v>Why can’t I transfer my number to kogan?</v>
      </c>
      <c r="E664" s="13"/>
      <c r="F664" s="13"/>
      <c r="G664" s="10" t="s">
        <v>1745</v>
      </c>
      <c r="H664" s="19" t="str">
        <f>IFERROR(IF(ISBLANK(G664),"",LEFT(G664, FIND(":",G664) - 1)),"")</f>
        <v>ServiceProvider</v>
      </c>
      <c r="I664" s="19" t="str">
        <f>IFERROR(IF(ISBLANK(G664),"",RIGHT(G664, LEN(G664)-FIND(":",G664) )),"")</f>
        <v>Kogan</v>
      </c>
      <c r="K664" s="14" t="s">
        <v>939</v>
      </c>
      <c r="L664" s="19" t="str">
        <f>IF(K664="",C664,K664)</f>
        <v>Why can’t I transfer my number to &lt;kogan&gt;?</v>
      </c>
      <c r="M664" s="11" t="s">
        <v>348</v>
      </c>
      <c r="N664" s="20" t="s">
        <v>2817</v>
      </c>
      <c r="O664" s="18" t="str">
        <f t="shared" si="65"/>
        <v>PhonePortRequest</v>
      </c>
      <c r="P664" s="18" t="str">
        <f t="shared" ca="1" si="66"/>
        <v>TRAIN</v>
      </c>
      <c r="Q664" s="11" t="s">
        <v>1799</v>
      </c>
      <c r="R664" s="19" t="str">
        <f t="shared" si="67"/>
        <v>PhonePortRequest - TRAIN</v>
      </c>
      <c r="S664" s="10" t="s">
        <v>4598</v>
      </c>
    </row>
    <row r="665" spans="1:19" s="19" customFormat="1" ht="25" customHeight="1" x14ac:dyDescent="0.15">
      <c r="A665" s="19">
        <v>664</v>
      </c>
      <c r="B665" s="11" t="s">
        <v>20</v>
      </c>
      <c r="C665" s="11" t="s">
        <v>4982</v>
      </c>
      <c r="E665" s="11"/>
      <c r="F665" s="11"/>
      <c r="G665" s="11"/>
      <c r="K665" s="11"/>
      <c r="M665" s="10" t="s">
        <v>4082</v>
      </c>
      <c r="N665" s="26" t="s">
        <v>4082</v>
      </c>
      <c r="O665" s="18" t="str">
        <f t="shared" si="65"/>
        <v>BillComplain</v>
      </c>
      <c r="P665" s="18" t="str">
        <f t="shared" ca="1" si="66"/>
        <v>TRAIN</v>
      </c>
      <c r="Q665" s="11" t="s">
        <v>1799</v>
      </c>
      <c r="R665" s="19" t="str">
        <f t="shared" si="67"/>
        <v>BillComplain - TRAIN</v>
      </c>
      <c r="S665" s="10" t="s">
        <v>4598</v>
      </c>
    </row>
    <row r="666" spans="1:19" s="19" customFormat="1" ht="25" customHeight="1" x14ac:dyDescent="0.15">
      <c r="A666" s="19">
        <v>665</v>
      </c>
      <c r="B666" s="11" t="s">
        <v>20</v>
      </c>
      <c r="C666" s="11" t="s">
        <v>2110</v>
      </c>
      <c r="E666" s="11"/>
      <c r="F666" s="11"/>
      <c r="G666" s="11"/>
      <c r="K666" s="11"/>
      <c r="M666" s="11" t="s">
        <v>2498</v>
      </c>
      <c r="N666" s="26" t="s">
        <v>4572</v>
      </c>
      <c r="O666" s="18" t="str">
        <f t="shared" si="65"/>
        <v>BillComplain</v>
      </c>
      <c r="P666" s="18" t="str">
        <f t="shared" ca="1" si="66"/>
        <v>TRAIN</v>
      </c>
      <c r="Q666" s="11" t="s">
        <v>1799</v>
      </c>
      <c r="R666" s="19" t="str">
        <f t="shared" si="67"/>
        <v>BillComplain - TRAIN</v>
      </c>
      <c r="S666" s="10" t="s">
        <v>4598</v>
      </c>
    </row>
    <row r="667" spans="1:19" s="19" customFormat="1" ht="25" customHeight="1" x14ac:dyDescent="0.15">
      <c r="A667" s="19">
        <v>666</v>
      </c>
      <c r="B667" s="13" t="s">
        <v>349</v>
      </c>
      <c r="C667" s="13" t="s">
        <v>350</v>
      </c>
      <c r="D667" s="20" t="str">
        <f>IF(ISERR(FIND("):",C667,1)),C667,MID(C667,FIND("):",C667,1)+2,999))</f>
        <v>Hi. Could you please put a block on my phone I've missed places my phone</v>
      </c>
      <c r="E667" s="14" t="s">
        <v>942</v>
      </c>
      <c r="F667" s="13"/>
      <c r="G667" s="11"/>
      <c r="H667" s="19" t="str">
        <f>IFERROR(IF(ISBLANK(G667),"",LEFT(G667, FIND(":",G667) - 1)),"")</f>
        <v/>
      </c>
      <c r="I667" s="19" t="str">
        <f>IFERROR(IF(ISBLANK(G667),"",RIGHT(G667, LEN(G667)-FIND(":",G667) )),"")</f>
        <v/>
      </c>
      <c r="K667" s="14" t="s">
        <v>941</v>
      </c>
      <c r="L667" s="19" t="str">
        <f>IF(K667="",C667,K667)</f>
        <v>Could you please put a block on my phone I've missed places my phone</v>
      </c>
      <c r="M667" s="11" t="s">
        <v>3669</v>
      </c>
      <c r="N667" s="20" t="s">
        <v>3669</v>
      </c>
      <c r="O667" s="18" t="str">
        <f t="shared" si="65"/>
        <v>PhoneBlock</v>
      </c>
      <c r="P667" s="18" t="str">
        <f t="shared" ca="1" si="66"/>
        <v>TRAIN</v>
      </c>
      <c r="Q667" s="11" t="s">
        <v>1798</v>
      </c>
      <c r="R667" s="19" t="str">
        <f t="shared" si="67"/>
        <v>PhoneBlock - TEST</v>
      </c>
      <c r="S667" s="10" t="s">
        <v>4598</v>
      </c>
    </row>
    <row r="668" spans="1:19" s="19" customFormat="1" ht="25" customHeight="1" x14ac:dyDescent="0.15">
      <c r="A668" s="19">
        <v>667</v>
      </c>
      <c r="B668" s="10" t="s">
        <v>1790</v>
      </c>
      <c r="C668" s="10" t="s">
        <v>1773</v>
      </c>
      <c r="D668" s="21"/>
      <c r="E668" s="11"/>
      <c r="F668" s="11"/>
      <c r="G668" s="11"/>
      <c r="K668" s="11"/>
      <c r="L668" s="19" t="str">
        <f xml:space="preserve"> IF(ISBLANK(K668),C668,K668)</f>
        <v xml:space="preserve">How do I set up direct debit </v>
      </c>
      <c r="M668" s="11" t="s">
        <v>1773</v>
      </c>
      <c r="N668" s="20" t="s">
        <v>2883</v>
      </c>
      <c r="O668" s="18" t="str">
        <f t="shared" si="65"/>
        <v>DirectDebitChange</v>
      </c>
      <c r="P668" s="18" t="str">
        <f t="shared" ca="1" si="66"/>
        <v>TRAIN</v>
      </c>
      <c r="Q668" s="11" t="s">
        <v>1799</v>
      </c>
      <c r="R668" s="19" t="str">
        <f t="shared" si="67"/>
        <v>DirectDebitChange - TRAIN</v>
      </c>
      <c r="S668" s="10" t="s">
        <v>4598</v>
      </c>
    </row>
    <row r="669" spans="1:19" s="19" customFormat="1" ht="25" customHeight="1" x14ac:dyDescent="0.15">
      <c r="A669" s="19">
        <v>668</v>
      </c>
      <c r="B669" s="13" t="s">
        <v>351</v>
      </c>
      <c r="C669" s="13" t="s">
        <v>352</v>
      </c>
      <c r="D669" s="20" t="str">
        <f>IF(ISERR(FIND("):",C669,1)),C669,MID(C669,FIND("):",C669,1)+2,999))</f>
        <v>What are you returns policy for buying things in store like mobile cases and charges?</v>
      </c>
      <c r="E669" s="11"/>
      <c r="F669" s="11"/>
      <c r="G669" s="11"/>
      <c r="H669" s="19" t="str">
        <f>IFERROR(IF(ISBLANK(G669),"",LEFT(G669, FIND(":",G669) - 1)),"")</f>
        <v/>
      </c>
      <c r="I669" s="19" t="str">
        <f>IFERROR(IF(ISBLANK(G669),"",RIGHT(G669, LEN(G669)-FIND(":",G669) )),"")</f>
        <v/>
      </c>
      <c r="K669" s="13" t="s">
        <v>352</v>
      </c>
      <c r="L669" s="19" t="str">
        <f>IF(K669="",C669,K669)</f>
        <v>What are you returns policy for buying things in store like mobile cases and charges?</v>
      </c>
      <c r="M669" s="11" t="s">
        <v>352</v>
      </c>
      <c r="N669" s="20" t="s">
        <v>352</v>
      </c>
      <c r="O669" s="18" t="str">
        <f t="shared" ref="O669:O732" si="68">IF(E669="",B669,E669)</f>
        <v>ReturnPolicyExplain</v>
      </c>
      <c r="P669" s="18" t="str">
        <f t="shared" ref="P669:P732" ca="1" si="69">IF(RAND()&gt;0.2,"TRAIN", "TEST")</f>
        <v>TRAIN</v>
      </c>
      <c r="Q669" s="11" t="s">
        <v>1799</v>
      </c>
      <c r="R669" s="19" t="str">
        <f t="shared" ref="R669:R732" si="70">O669 &amp; " - " &amp; Q669</f>
        <v>ReturnPolicyExplain - TRAIN</v>
      </c>
      <c r="S669" s="10" t="s">
        <v>4598</v>
      </c>
    </row>
    <row r="670" spans="1:19" s="19" customFormat="1" ht="25" customHeight="1" x14ac:dyDescent="0.15">
      <c r="A670" s="19">
        <v>669</v>
      </c>
      <c r="B670" s="10" t="s">
        <v>1790</v>
      </c>
      <c r="C670" s="10" t="s">
        <v>1774</v>
      </c>
      <c r="D670" s="21"/>
      <c r="E670" s="11"/>
      <c r="F670" s="11"/>
      <c r="G670" s="11"/>
      <c r="K670" s="11"/>
      <c r="L670" s="19" t="str">
        <f xml:space="preserve"> IF(ISBLANK(K670),C670,K670)</f>
        <v xml:space="preserve">I need to set up direct debit </v>
      </c>
      <c r="M670" s="11" t="s">
        <v>1774</v>
      </c>
      <c r="N670" s="20" t="s">
        <v>2884</v>
      </c>
      <c r="O670" s="18" t="str">
        <f t="shared" si="68"/>
        <v>DirectDebitChange</v>
      </c>
      <c r="P670" s="18" t="str">
        <f t="shared" ca="1" si="69"/>
        <v>TRAIN</v>
      </c>
      <c r="Q670" s="11" t="s">
        <v>1798</v>
      </c>
      <c r="R670" s="19" t="str">
        <f t="shared" si="70"/>
        <v>DirectDebitChange - TEST</v>
      </c>
      <c r="S670" s="10" t="s">
        <v>4598</v>
      </c>
    </row>
    <row r="671" spans="1:19" s="19" customFormat="1" ht="25" customHeight="1" x14ac:dyDescent="0.15">
      <c r="A671" s="19">
        <v>670</v>
      </c>
      <c r="B671" s="14" t="s">
        <v>943</v>
      </c>
      <c r="C671" s="13" t="s">
        <v>353</v>
      </c>
      <c r="D671" s="20" t="str">
        <f>IF(ISERR(FIND("):",C671,1)),C671,MID(C671,FIND("):",C671,1)+2,999))</f>
        <v>Can I have the sim card cancelled please.. and is there anyway of having the device replaced? Is there insurance or anything in my contract</v>
      </c>
      <c r="E671" s="14" t="s">
        <v>234</v>
      </c>
      <c r="F671" s="13"/>
      <c r="G671" s="11"/>
      <c r="H671" s="19" t="str">
        <f>IFERROR(IF(ISBLANK(G671),"",LEFT(G671, FIND(":",G671) - 1)),"")</f>
        <v/>
      </c>
      <c r="I671" s="19" t="str">
        <f>IFERROR(IF(ISBLANK(G671),"",RIGHT(G671, LEN(G671)-FIND(":",G671) )),"")</f>
        <v/>
      </c>
      <c r="K671" s="14" t="s">
        <v>944</v>
      </c>
      <c r="L671" s="19" t="str">
        <f>IF(K671="",C671,K671)</f>
        <v xml:space="preserve">Can I have the sim card cancelled please.. and is there anyway of having the device replaced? </v>
      </c>
      <c r="M671" s="10" t="s">
        <v>4682</v>
      </c>
      <c r="N671" s="26" t="s">
        <v>4682</v>
      </c>
      <c r="O671" s="18" t="str">
        <f t="shared" si="68"/>
        <v>ContractCancel</v>
      </c>
      <c r="P671" s="18" t="str">
        <f t="shared" ca="1" si="69"/>
        <v>TRAIN</v>
      </c>
      <c r="Q671" s="11" t="s">
        <v>1799</v>
      </c>
      <c r="R671" s="19" t="str">
        <f t="shared" si="70"/>
        <v>ContractCancel - TRAIN</v>
      </c>
      <c r="S671" s="10" t="s">
        <v>4598</v>
      </c>
    </row>
    <row r="672" spans="1:19" s="19" customFormat="1" ht="25" customHeight="1" x14ac:dyDescent="0.15">
      <c r="A672" s="19">
        <v>671</v>
      </c>
      <c r="B672" s="10" t="s">
        <v>1790</v>
      </c>
      <c r="C672" s="10" t="s">
        <v>1775</v>
      </c>
      <c r="D672" s="21"/>
      <c r="E672" s="11"/>
      <c r="F672" s="11"/>
      <c r="G672" s="11"/>
      <c r="K672" s="11"/>
      <c r="L672" s="19" t="str">
        <f xml:space="preserve"> IF(ISBLANK(K672),C672,K672)</f>
        <v xml:space="preserve">can you set up direct debit </v>
      </c>
      <c r="M672" s="10" t="s">
        <v>3346</v>
      </c>
      <c r="N672" s="20" t="s">
        <v>2885</v>
      </c>
      <c r="O672" s="18" t="str">
        <f t="shared" si="68"/>
        <v>DirectDebitChange</v>
      </c>
      <c r="P672" s="18" t="str">
        <f t="shared" ca="1" si="69"/>
        <v>TRAIN</v>
      </c>
      <c r="Q672" s="11" t="s">
        <v>1798</v>
      </c>
      <c r="R672" s="19" t="str">
        <f t="shared" si="70"/>
        <v>DirectDebitChange - TEST</v>
      </c>
      <c r="S672" s="10" t="s">
        <v>4598</v>
      </c>
    </row>
    <row r="673" spans="1:19" s="19" customFormat="1" ht="25" customHeight="1" x14ac:dyDescent="0.15">
      <c r="A673" s="19">
        <v>672</v>
      </c>
      <c r="B673" s="13" t="s">
        <v>354</v>
      </c>
      <c r="C673" s="13" t="s">
        <v>4983</v>
      </c>
      <c r="D673" s="20" t="str">
        <f>IF(ISERR(FIND("):",C673,1)),C673,MID(C673,FIND("):",C673,1)+2,999))</f>
        <v>Hi trying to subscribe to Spotify using the option to pay through  provider. I manage to run through the process but then get a message that the payment has failed</v>
      </c>
      <c r="E673" s="11"/>
      <c r="F673" s="11"/>
      <c r="G673" s="11"/>
      <c r="H673" s="19" t="str">
        <f>IFERROR(IF(ISBLANK(G673),"",LEFT(G673, FIND(":",G673) - 1)),"")</f>
        <v/>
      </c>
      <c r="I673" s="19" t="str">
        <f>IFERROR(IF(ISBLANK(G673),"",RIGHT(G673, LEN(G673)-FIND(":",G673) )),"")</f>
        <v/>
      </c>
      <c r="K673" s="14" t="s">
        <v>4984</v>
      </c>
      <c r="L673" s="19" t="str">
        <f>IF(K673="",C673,K673)</f>
        <v>trying to subscribe to Spotify using the option to pay through  provider.</v>
      </c>
      <c r="M673" s="11" t="s">
        <v>4984</v>
      </c>
      <c r="N673" s="20" t="s">
        <v>4984</v>
      </c>
      <c r="O673" s="18" t="str">
        <f t="shared" si="68"/>
        <v>SpotifySubscribe</v>
      </c>
      <c r="P673" s="18" t="str">
        <f t="shared" ca="1" si="69"/>
        <v>TEST</v>
      </c>
      <c r="Q673" s="11" t="s">
        <v>1799</v>
      </c>
      <c r="R673" s="19" t="str">
        <f t="shared" si="70"/>
        <v>SpotifySubscribe - TRAIN</v>
      </c>
      <c r="S673" s="10" t="s">
        <v>4598</v>
      </c>
    </row>
    <row r="674" spans="1:19" s="19" customFormat="1" ht="25" customHeight="1" x14ac:dyDescent="0.15">
      <c r="A674" s="19">
        <v>673</v>
      </c>
      <c r="B674" s="13" t="s">
        <v>391</v>
      </c>
      <c r="C674" s="10" t="s">
        <v>3535</v>
      </c>
      <c r="D674" s="20" t="str">
        <f>IF(ISERR(FIND("):",C674,1)),C674,MID(C674,FIND("):",C674,1)+2,999))</f>
        <v>Have I payed my phone bill</v>
      </c>
      <c r="E674" s="14" t="s">
        <v>945</v>
      </c>
      <c r="F674" s="13"/>
      <c r="G674" s="11"/>
      <c r="H674" s="19" t="str">
        <f>IFERROR(IF(ISBLANK(G674),"",LEFT(G674, FIND(":",G674) - 1)),"")</f>
        <v/>
      </c>
      <c r="I674" s="19" t="str">
        <f>IFERROR(IF(ISBLANK(G674),"",RIGHT(G674, LEN(G674)-FIND(":",G674) )),"")</f>
        <v/>
      </c>
      <c r="K674" s="10" t="s">
        <v>946</v>
      </c>
      <c r="L674" s="19" t="str">
        <f>IF(K674="",C674,K674)</f>
        <v>I was just wondering if I had payed my bill on my phone</v>
      </c>
      <c r="M674" s="11" t="s">
        <v>946</v>
      </c>
      <c r="N674" s="26" t="s">
        <v>3535</v>
      </c>
      <c r="O674" s="18" t="str">
        <f t="shared" si="68"/>
        <v>BalanceCheck</v>
      </c>
      <c r="P674" s="18" t="str">
        <f t="shared" ca="1" si="69"/>
        <v>TRAIN</v>
      </c>
      <c r="Q674" s="11" t="s">
        <v>1798</v>
      </c>
      <c r="R674" s="19" t="str">
        <f t="shared" si="70"/>
        <v>BalanceCheck - TEST</v>
      </c>
      <c r="S674" s="10" t="s">
        <v>4598</v>
      </c>
    </row>
    <row r="675" spans="1:19" s="19" customFormat="1" ht="25" customHeight="1" x14ac:dyDescent="0.15">
      <c r="A675" s="19">
        <v>674</v>
      </c>
      <c r="B675" s="10" t="s">
        <v>1790</v>
      </c>
      <c r="C675" s="10" t="s">
        <v>1776</v>
      </c>
      <c r="D675" s="21"/>
      <c r="E675" s="11"/>
      <c r="F675" s="11"/>
      <c r="G675" s="11"/>
      <c r="K675" s="11"/>
      <c r="L675" s="19" t="str">
        <f xml:space="preserve"> IF(ISBLANK(K675),C675,K675)</f>
        <v>is there a way for my account to be directly debited for bills</v>
      </c>
      <c r="M675" s="10" t="s">
        <v>3582</v>
      </c>
      <c r="N675" s="26" t="s">
        <v>3582</v>
      </c>
      <c r="O675" s="18" t="str">
        <f t="shared" si="68"/>
        <v>DirectDebitChange</v>
      </c>
      <c r="P675" s="18" t="str">
        <f t="shared" ca="1" si="69"/>
        <v>TRAIN</v>
      </c>
      <c r="Q675" s="11" t="s">
        <v>1799</v>
      </c>
      <c r="R675" s="19" t="str">
        <f t="shared" si="70"/>
        <v>DirectDebitChange - TRAIN</v>
      </c>
      <c r="S675" s="10" t="s">
        <v>4598</v>
      </c>
    </row>
    <row r="676" spans="1:19" s="19" customFormat="1" ht="25" customHeight="1" x14ac:dyDescent="0.15">
      <c r="A676" s="19">
        <v>675</v>
      </c>
      <c r="B676" s="10" t="s">
        <v>407</v>
      </c>
      <c r="C676" s="11" t="s">
        <v>435</v>
      </c>
      <c r="D676" s="20" t="str">
        <f>IF(ISERR(FIND("):",C676,1)),C676,MID(C676,FIND("):",C676,1)+2,999))</f>
        <v>Hello, I recharged, within the last week, and my phone auto recharged today when I did not need it, nor do I want it, can you please undo the recharge</v>
      </c>
      <c r="E676" s="10" t="s">
        <v>339</v>
      </c>
      <c r="F676" s="11"/>
      <c r="G676" s="11"/>
      <c r="H676" s="19" t="str">
        <f>IFERROR(IF(ISBLANK(G676),"",LEFT(G676, FIND(":",G676) - 1)),"")</f>
        <v/>
      </c>
      <c r="I676" s="19" t="str">
        <f>IFERROR(IF(ISBLANK(G676),"",RIGHT(G676, LEN(G676)-FIND(":",G676) )),"")</f>
        <v/>
      </c>
      <c r="K676" s="10" t="s">
        <v>948</v>
      </c>
      <c r="L676" s="19" t="str">
        <f>IF(K676="",C676,K676)</f>
        <v>can you please undo the recharge</v>
      </c>
      <c r="M676" s="11" t="s">
        <v>3670</v>
      </c>
      <c r="N676" s="20" t="s">
        <v>3670</v>
      </c>
      <c r="O676" s="18" t="str">
        <f t="shared" si="68"/>
        <v>PaymentAmend</v>
      </c>
      <c r="P676" s="18" t="str">
        <f t="shared" ca="1" si="69"/>
        <v>TRAIN</v>
      </c>
      <c r="Q676" s="11" t="s">
        <v>1799</v>
      </c>
      <c r="R676" s="19" t="str">
        <f t="shared" si="70"/>
        <v>PaymentAmend - TRAIN</v>
      </c>
      <c r="S676" s="10" t="s">
        <v>4598</v>
      </c>
    </row>
    <row r="677" spans="1:19" s="19" customFormat="1" ht="25" customHeight="1" x14ac:dyDescent="0.15">
      <c r="A677" s="19">
        <v>676</v>
      </c>
      <c r="B677" s="13" t="s">
        <v>267</v>
      </c>
      <c r="C677" s="11" t="s">
        <v>436</v>
      </c>
      <c r="D677" s="20" t="str">
        <f>IF(ISERR(FIND("):",C677,1)),C677,MID(C677,FIND("):",C677,1)+2,999))</f>
        <v>Hi can you tell me why is my data on go that much please?</v>
      </c>
      <c r="E677" s="13"/>
      <c r="F677" s="13"/>
      <c r="G677" s="11"/>
      <c r="H677" s="19" t="str">
        <f>IFERROR(IF(ISBLANK(G677),"",LEFT(G677, FIND(":",G677) - 1)),"")</f>
        <v/>
      </c>
      <c r="I677" s="19" t="str">
        <f>IFERROR(IF(ISBLANK(G677),"",RIGHT(G677, LEN(G677)-FIND(":",G677) )),"")</f>
        <v/>
      </c>
      <c r="K677" s="10" t="s">
        <v>949</v>
      </c>
      <c r="L677" s="19" t="str">
        <f>IF(K677="",C677,K677)</f>
        <v>why is my data on go that much please?</v>
      </c>
      <c r="M677" s="11" t="s">
        <v>949</v>
      </c>
      <c r="N677" s="20" t="s">
        <v>949</v>
      </c>
      <c r="O677" s="18" t="str">
        <f t="shared" si="68"/>
        <v>DataCheck</v>
      </c>
      <c r="P677" s="18" t="str">
        <f t="shared" ca="1" si="69"/>
        <v>TEST</v>
      </c>
      <c r="Q677" s="11" t="s">
        <v>1799</v>
      </c>
      <c r="R677" s="19" t="str">
        <f t="shared" si="70"/>
        <v>DataCheck - TRAIN</v>
      </c>
      <c r="S677" s="10" t="s">
        <v>4598</v>
      </c>
    </row>
    <row r="678" spans="1:19" s="19" customFormat="1" ht="25" customHeight="1" x14ac:dyDescent="0.15">
      <c r="A678" s="19">
        <v>677</v>
      </c>
      <c r="B678" s="10" t="s">
        <v>1790</v>
      </c>
      <c r="C678" s="10" t="s">
        <v>1777</v>
      </c>
      <c r="D678" s="21"/>
      <c r="E678" s="11"/>
      <c r="F678" s="11"/>
      <c r="G678" s="11"/>
      <c r="K678" s="11"/>
      <c r="L678" s="19" t="str">
        <f xml:space="preserve"> IF(ISBLANK(K678),C678,K678)</f>
        <v xml:space="preserve">how can I set up my direct debit </v>
      </c>
      <c r="M678" s="11" t="s">
        <v>1777</v>
      </c>
      <c r="N678" s="20" t="s">
        <v>2886</v>
      </c>
      <c r="O678" s="18" t="str">
        <f t="shared" si="68"/>
        <v>DirectDebitChange</v>
      </c>
      <c r="P678" s="18" t="str">
        <f t="shared" ca="1" si="69"/>
        <v>TEST</v>
      </c>
      <c r="Q678" s="11" t="s">
        <v>1799</v>
      </c>
      <c r="R678" s="19" t="str">
        <f t="shared" si="70"/>
        <v>DirectDebitChange - TRAIN</v>
      </c>
      <c r="S678" s="10" t="s">
        <v>4598</v>
      </c>
    </row>
    <row r="679" spans="1:19" s="19" customFormat="1" ht="25" customHeight="1" x14ac:dyDescent="0.15">
      <c r="A679" s="19">
        <v>678</v>
      </c>
      <c r="B679" s="11" t="s">
        <v>408</v>
      </c>
      <c r="C679" s="11" t="s">
        <v>437</v>
      </c>
      <c r="D679" s="20" t="str">
        <f>IF(ISERR(FIND("):",C679,1)),C679,MID(C679,FIND("):",C679,1)+2,999))</f>
        <v>Hello zuzhana I recharged a 30 dollar recharged yesterday morning and it's still hasn't been added did though XXX</v>
      </c>
      <c r="E679" s="10" t="s">
        <v>1750</v>
      </c>
      <c r="F679" s="11"/>
      <c r="G679" s="11"/>
      <c r="H679" s="19" t="str">
        <f>IFERROR(IF(ISBLANK(G679),"",LEFT(G679, FIND(":",G679) - 1)),"")</f>
        <v/>
      </c>
      <c r="I679" s="19" t="str">
        <f>IFERROR(IF(ISBLANK(G679),"",RIGHT(G679, LEN(G679)-FIND(":",G679) )),"")</f>
        <v/>
      </c>
      <c r="K679" s="10" t="s">
        <v>950</v>
      </c>
      <c r="L679" s="19" t="str">
        <f>IF(K679="",C679,K679)</f>
        <v>I recharged a 30 dollar recharged yesterday morning and it's still hasn't been added did though XXX</v>
      </c>
      <c r="M679" s="11" t="s">
        <v>950</v>
      </c>
      <c r="N679" s="20" t="s">
        <v>2818</v>
      </c>
      <c r="O679" s="18" t="str">
        <f t="shared" si="68"/>
        <v>CreditCheck</v>
      </c>
      <c r="P679" s="18" t="str">
        <f t="shared" ca="1" si="69"/>
        <v>TRAIN</v>
      </c>
      <c r="Q679" s="11" t="s">
        <v>1798</v>
      </c>
      <c r="R679" s="19" t="str">
        <f t="shared" si="70"/>
        <v>CreditCheck - TEST</v>
      </c>
      <c r="S679" s="10" t="s">
        <v>4598</v>
      </c>
    </row>
    <row r="680" spans="1:19" s="19" customFormat="1" ht="25" customHeight="1" x14ac:dyDescent="0.15">
      <c r="A680" s="19">
        <v>679</v>
      </c>
      <c r="B680" s="10" t="s">
        <v>1790</v>
      </c>
      <c r="C680" s="10" t="s">
        <v>1778</v>
      </c>
      <c r="D680" s="21"/>
      <c r="E680" s="11"/>
      <c r="F680" s="11"/>
      <c r="G680" s="11"/>
      <c r="K680" s="11"/>
      <c r="L680" s="19" t="str">
        <f xml:space="preserve"> IF(ISBLANK(K680),C680,K680)</f>
        <v xml:space="preserve">how do I change dd? </v>
      </c>
      <c r="M680" s="10" t="s">
        <v>3348</v>
      </c>
      <c r="N680" s="26" t="s">
        <v>3349</v>
      </c>
      <c r="O680" s="18" t="str">
        <f t="shared" si="68"/>
        <v>DirectDebitChange</v>
      </c>
      <c r="P680" s="18" t="str">
        <f t="shared" ca="1" si="69"/>
        <v>TEST</v>
      </c>
      <c r="Q680" s="11" t="s">
        <v>1799</v>
      </c>
      <c r="R680" s="19" t="str">
        <f t="shared" si="70"/>
        <v>DirectDebitChange - TRAIN</v>
      </c>
      <c r="S680" s="10" t="s">
        <v>4598</v>
      </c>
    </row>
    <row r="681" spans="1:19" s="19" customFormat="1" ht="25" customHeight="1" x14ac:dyDescent="0.15">
      <c r="A681" s="19">
        <v>680</v>
      </c>
      <c r="B681" s="14" t="s">
        <v>49</v>
      </c>
      <c r="C681" s="11" t="s">
        <v>438</v>
      </c>
      <c r="D681" s="20" t="str">
        <f>IF(ISERR(FIND("):",C681,1)),C681,MID(C681,FIND("):",C681,1)+2,999))</f>
        <v>I was wondering if my plan includes fetch</v>
      </c>
      <c r="E681" s="14" t="s">
        <v>4897</v>
      </c>
      <c r="F681" s="13"/>
      <c r="G681" s="11"/>
      <c r="H681" s="19" t="str">
        <f>IFERROR(IF(ISBLANK(G681),"",LEFT(G681, FIND(":",G681) - 1)),"")</f>
        <v/>
      </c>
      <c r="I681" s="19" t="str">
        <f>IFERROR(IF(ISBLANK(G681),"",RIGHT(G681, LEN(G681)-FIND(":",G681) )),"")</f>
        <v/>
      </c>
      <c r="K681" s="11" t="s">
        <v>438</v>
      </c>
      <c r="L681" s="19" t="str">
        <f>IF(K681="",C681,K681)</f>
        <v>I was wondering if my plan includes fetch</v>
      </c>
      <c r="M681" s="11" t="s">
        <v>438</v>
      </c>
      <c r="N681" s="20" t="s">
        <v>438</v>
      </c>
      <c r="O681" s="18" t="str">
        <f t="shared" si="68"/>
        <v>PerkEnquire</v>
      </c>
      <c r="P681" s="18" t="str">
        <f t="shared" ca="1" si="69"/>
        <v>TRAIN</v>
      </c>
      <c r="Q681" s="11" t="s">
        <v>1798</v>
      </c>
      <c r="R681" s="19" t="str">
        <f t="shared" si="70"/>
        <v>PerkEnquire - TEST</v>
      </c>
      <c r="S681" s="10" t="s">
        <v>4598</v>
      </c>
    </row>
    <row r="682" spans="1:19" s="19" customFormat="1" ht="25" customHeight="1" x14ac:dyDescent="0.15">
      <c r="A682" s="19">
        <v>681</v>
      </c>
      <c r="B682" s="10" t="s">
        <v>1790</v>
      </c>
      <c r="C682" s="10" t="s">
        <v>1779</v>
      </c>
      <c r="D682" s="21"/>
      <c r="E682" s="11"/>
      <c r="F682" s="11"/>
      <c r="G682" s="11"/>
      <c r="K682" s="11"/>
      <c r="L682" s="19" t="str">
        <f xml:space="preserve"> IF(ISBLANK(K682),C682,K682)</f>
        <v>can I change my direct debit details</v>
      </c>
      <c r="M682" s="11" t="s">
        <v>1779</v>
      </c>
      <c r="N682" s="20" t="s">
        <v>1779</v>
      </c>
      <c r="O682" s="18" t="str">
        <f t="shared" si="68"/>
        <v>DirectDebitChange</v>
      </c>
      <c r="P682" s="18" t="str">
        <f t="shared" ca="1" si="69"/>
        <v>TRAIN</v>
      </c>
      <c r="Q682" s="11" t="s">
        <v>1799</v>
      </c>
      <c r="R682" s="19" t="str">
        <f t="shared" si="70"/>
        <v>DirectDebitChange - TRAIN</v>
      </c>
      <c r="S682" s="10" t="s">
        <v>4598</v>
      </c>
    </row>
    <row r="683" spans="1:19" s="19" customFormat="1" ht="25" customHeight="1" x14ac:dyDescent="0.15">
      <c r="A683" s="19">
        <v>682</v>
      </c>
      <c r="B683" s="10" t="s">
        <v>1790</v>
      </c>
      <c r="C683" s="10" t="s">
        <v>1780</v>
      </c>
      <c r="D683" s="21"/>
      <c r="E683" s="11"/>
      <c r="F683" s="11"/>
      <c r="G683" s="11"/>
      <c r="K683" s="11"/>
      <c r="L683" s="19" t="str">
        <f xml:space="preserve"> IF(ISBLANK(K683),C683,K683)</f>
        <v>how do I change my bank details</v>
      </c>
      <c r="M683" s="11" t="s">
        <v>1780</v>
      </c>
      <c r="N683" s="20" t="s">
        <v>1780</v>
      </c>
      <c r="O683" s="18" t="str">
        <f t="shared" si="68"/>
        <v>DirectDebitChange</v>
      </c>
      <c r="P683" s="18" t="str">
        <f t="shared" ca="1" si="69"/>
        <v>TEST</v>
      </c>
      <c r="Q683" s="11" t="s">
        <v>1799</v>
      </c>
      <c r="R683" s="19" t="str">
        <f t="shared" si="70"/>
        <v>DirectDebitChange - TRAIN</v>
      </c>
      <c r="S683" s="10" t="s">
        <v>4598</v>
      </c>
    </row>
    <row r="684" spans="1:19" s="19" customFormat="1" ht="25" customHeight="1" x14ac:dyDescent="0.15">
      <c r="A684" s="19">
        <v>683</v>
      </c>
      <c r="B684" s="33" t="s">
        <v>132</v>
      </c>
      <c r="C684" s="11"/>
      <c r="E684" s="11"/>
      <c r="F684" s="11"/>
      <c r="G684" s="11"/>
      <c r="K684" s="11"/>
      <c r="M684" s="10" t="s">
        <v>3189</v>
      </c>
      <c r="N684" s="38" t="s">
        <v>3189</v>
      </c>
      <c r="O684" s="18" t="str">
        <f t="shared" si="68"/>
        <v>AccountDetailsChange</v>
      </c>
      <c r="P684" s="18" t="str">
        <f t="shared" ca="1" si="69"/>
        <v>TRAIN</v>
      </c>
      <c r="Q684" s="11" t="s">
        <v>1799</v>
      </c>
      <c r="R684" s="19" t="str">
        <f t="shared" si="70"/>
        <v>AccountDetailsChange - TRAIN</v>
      </c>
      <c r="S684" s="10" t="s">
        <v>4599</v>
      </c>
    </row>
    <row r="685" spans="1:19" s="19" customFormat="1" ht="25" customHeight="1" x14ac:dyDescent="0.15">
      <c r="A685" s="19">
        <v>684</v>
      </c>
      <c r="B685" s="11" t="s">
        <v>409</v>
      </c>
      <c r="C685" s="11" t="s">
        <v>4985</v>
      </c>
      <c r="D685" s="20" t="str">
        <f>IF(ISERR(FIND("):",C685,1)),C685,MID(C685,FIND("):",C685,1)+2,999))</f>
        <v>I'm wanting to unlock my  prepaid device for my daughter to use.</v>
      </c>
      <c r="E685" s="13"/>
      <c r="F685" s="13"/>
      <c r="G685" s="11"/>
      <c r="H685" s="19" t="str">
        <f>IFERROR(IF(ISBLANK(G685),"",LEFT(G685, FIND(":",G685) - 1)),"")</f>
        <v/>
      </c>
      <c r="I685" s="19" t="str">
        <f>IFERROR(IF(ISBLANK(G685),"",RIGHT(G685, LEN(G685)-FIND(":",G685) )),"")</f>
        <v/>
      </c>
      <c r="K685" s="11" t="s">
        <v>4985</v>
      </c>
      <c r="L685" s="19" t="str">
        <f>IF(K685="",C685,K685)</f>
        <v>I'm wanting to unlock my  prepaid device for my daughter to use.</v>
      </c>
      <c r="M685" s="11" t="s">
        <v>4985</v>
      </c>
      <c r="N685" s="20" t="s">
        <v>4985</v>
      </c>
      <c r="O685" s="18" t="str">
        <f t="shared" si="68"/>
        <v>PhoneUnlockRequest</v>
      </c>
      <c r="P685" s="18" t="str">
        <f t="shared" ca="1" si="69"/>
        <v>TRAIN</v>
      </c>
      <c r="Q685" s="11" t="s">
        <v>1799</v>
      </c>
      <c r="R685" s="19" t="str">
        <f t="shared" si="70"/>
        <v>PhoneUnlockRequest - TRAIN</v>
      </c>
      <c r="S685" s="10" t="s">
        <v>4598</v>
      </c>
    </row>
    <row r="686" spans="1:19" s="19" customFormat="1" ht="25" customHeight="1" x14ac:dyDescent="0.15">
      <c r="A686" s="19">
        <v>685</v>
      </c>
      <c r="B686" s="10" t="s">
        <v>1790</v>
      </c>
      <c r="C686" s="10" t="s">
        <v>1782</v>
      </c>
      <c r="D686" s="21"/>
      <c r="E686" s="11"/>
      <c r="F686" s="11"/>
      <c r="G686" s="11"/>
      <c r="K686" s="11"/>
      <c r="L686" s="19" t="str">
        <f xml:space="preserve"> IF(ISBLANK(K686),C686,K686)</f>
        <v>can you change my DD to credit card</v>
      </c>
      <c r="M686" s="10" t="s">
        <v>3578</v>
      </c>
      <c r="N686" s="26" t="s">
        <v>3578</v>
      </c>
      <c r="O686" s="18" t="str">
        <f t="shared" si="68"/>
        <v>DirectDebitChange</v>
      </c>
      <c r="P686" s="18" t="str">
        <f t="shared" ca="1" si="69"/>
        <v>TRAIN</v>
      </c>
      <c r="Q686" s="11" t="s">
        <v>1798</v>
      </c>
      <c r="R686" s="19" t="str">
        <f t="shared" si="70"/>
        <v>DirectDebitChange - TEST</v>
      </c>
      <c r="S686" s="10" t="s">
        <v>4598</v>
      </c>
    </row>
    <row r="687" spans="1:19" s="19" customFormat="1" ht="25" customHeight="1" x14ac:dyDescent="0.15">
      <c r="A687" s="19">
        <v>686</v>
      </c>
      <c r="B687" s="14" t="s">
        <v>1161</v>
      </c>
      <c r="C687" s="11" t="s">
        <v>534</v>
      </c>
      <c r="D687" s="20" t="str">
        <f>IF(ISERR(FIND("):",C687,1)),C687,MID(C687,FIND("):",C687,1)+2,999))</f>
        <v>Hi there! I’ve received my modem and it’s all plugged in. The lights are flashing as required but it’s not connecting. Is this because it doesn’t formally activate until the 5th? If so, is there a way to activate it sooner? Thanks!</v>
      </c>
      <c r="E687" s="11"/>
      <c r="F687" s="11"/>
      <c r="G687" s="11"/>
      <c r="H687" s="18" t="str">
        <f>IFERROR(IF(ISBLANK(G687),"",LEFT(G687, FIND(":",G687) - 1)),"")</f>
        <v/>
      </c>
      <c r="I687" s="18" t="str">
        <f>IFERROR(IF(ISBLANK(G687),"",RIGHT(G687, LEN(G687)-FIND(":",G687) )),"")</f>
        <v/>
      </c>
      <c r="J687" s="18"/>
      <c r="K687" s="10" t="s">
        <v>1023</v>
      </c>
      <c r="L687" s="18" t="str">
        <f>IF(K687="",C687,K687)</f>
        <v>I’ve received my modem and it’s all plugged in. The lights are flashing as required but it’s not connecting. Is this because it doesn’t formally activate until the 5th? If so, is there a way to activate it sooner? Thanks!</v>
      </c>
      <c r="M687" s="11" t="s">
        <v>2729</v>
      </c>
      <c r="N687" s="20" t="s">
        <v>2819</v>
      </c>
      <c r="O687" s="18" t="str">
        <f t="shared" si="68"/>
        <v>InternetAccess</v>
      </c>
      <c r="P687" s="18" t="str">
        <f t="shared" ca="1" si="69"/>
        <v>TRAIN</v>
      </c>
      <c r="Q687" s="11" t="s">
        <v>1799</v>
      </c>
      <c r="R687" s="19" t="str">
        <f t="shared" si="70"/>
        <v>InternetAccess - TRAIN</v>
      </c>
      <c r="S687" s="10" t="s">
        <v>4598</v>
      </c>
    </row>
    <row r="688" spans="1:19" s="19" customFormat="1" ht="25" customHeight="1" x14ac:dyDescent="0.15">
      <c r="A688" s="19">
        <v>687</v>
      </c>
      <c r="B688" s="10" t="s">
        <v>1790</v>
      </c>
      <c r="C688" s="36" t="s">
        <v>1783</v>
      </c>
      <c r="D688" s="37"/>
      <c r="E688" s="11"/>
      <c r="F688" s="11"/>
      <c r="G688" s="11"/>
      <c r="K688" s="11"/>
      <c r="L688" s="19" t="str">
        <f xml:space="preserve"> IF(ISBLANK(K688),C688,K688)</f>
        <v>I want to change my bank details</v>
      </c>
      <c r="M688" s="11" t="s">
        <v>1783</v>
      </c>
      <c r="N688" s="20" t="s">
        <v>1783</v>
      </c>
      <c r="O688" s="18" t="str">
        <f t="shared" si="68"/>
        <v>DirectDebitChange</v>
      </c>
      <c r="P688" s="18" t="str">
        <f t="shared" ca="1" si="69"/>
        <v>TRAIN</v>
      </c>
      <c r="Q688" s="11" t="s">
        <v>1799</v>
      </c>
      <c r="R688" s="19" t="str">
        <f t="shared" si="70"/>
        <v>DirectDebitChange - TRAIN</v>
      </c>
      <c r="S688" s="10" t="s">
        <v>4598</v>
      </c>
    </row>
    <row r="689" spans="1:19" s="19" customFormat="1" ht="25" customHeight="1" x14ac:dyDescent="0.15">
      <c r="A689" s="19">
        <v>688</v>
      </c>
      <c r="B689" s="11" t="s">
        <v>410</v>
      </c>
      <c r="C689" s="11" t="s">
        <v>440</v>
      </c>
      <c r="D689" s="20" t="str">
        <f>IF(ISERR(FIND("):",C689,1)),C689,MID(C689,FIND("):",C689,1)+2,999))</f>
        <v>Hi Maria is there a way to test if our NBN is working</v>
      </c>
      <c r="E689" s="13"/>
      <c r="F689" s="13"/>
      <c r="G689" s="11"/>
      <c r="H689" s="19" t="str">
        <f>IFERROR(IF(ISBLANK(G689),"",LEFT(G689, FIND(":",G689) - 1)),"")</f>
        <v/>
      </c>
      <c r="I689" s="19" t="str">
        <f>IFERROR(IF(ISBLANK(G689),"",RIGHT(G689, LEN(G689)-FIND(":",G689) )),"")</f>
        <v/>
      </c>
      <c r="K689" s="11" t="s">
        <v>440</v>
      </c>
      <c r="L689" s="19" t="str">
        <f>IF(K689="",C689,K689)</f>
        <v>Hi Maria is there a way to test if our NBN is working</v>
      </c>
      <c r="M689" s="11" t="s">
        <v>2659</v>
      </c>
      <c r="N689" s="20" t="s">
        <v>2659</v>
      </c>
      <c r="O689" s="18" t="str">
        <f t="shared" si="68"/>
        <v>NetworkOutageCheck</v>
      </c>
      <c r="P689" s="18" t="str">
        <f t="shared" ca="1" si="69"/>
        <v>TRAIN</v>
      </c>
      <c r="Q689" s="11" t="s">
        <v>1799</v>
      </c>
      <c r="R689" s="19" t="str">
        <f t="shared" si="70"/>
        <v>NetworkOutageCheck - TRAIN</v>
      </c>
      <c r="S689" s="10" t="s">
        <v>4598</v>
      </c>
    </row>
    <row r="690" spans="1:19" s="19" customFormat="1" ht="25" customHeight="1" x14ac:dyDescent="0.15">
      <c r="A690" s="19">
        <v>689</v>
      </c>
      <c r="B690" s="13" t="s">
        <v>20</v>
      </c>
      <c r="C690" s="11" t="s">
        <v>441</v>
      </c>
      <c r="D690" s="20" t="str">
        <f>IF(ISERR(FIND("):",C690,1)),C690,MID(C690,FIND("):",C690,1)+2,999))</f>
        <v>Hi I got charged a big bill for no reason</v>
      </c>
      <c r="E690" s="11"/>
      <c r="F690" s="11"/>
      <c r="G690" s="11"/>
      <c r="H690" s="19" t="str">
        <f>IFERROR(IF(ISBLANK(G690),"",LEFT(G690, FIND(":",G690) - 1)),"")</f>
        <v/>
      </c>
      <c r="I690" s="19" t="str">
        <f>IFERROR(IF(ISBLANK(G690),"",RIGHT(G690, LEN(G690)-FIND(":",G690) )),"")</f>
        <v/>
      </c>
      <c r="K690" s="11" t="s">
        <v>441</v>
      </c>
      <c r="L690" s="19" t="str">
        <f>IF(K690="",C690,K690)</f>
        <v>Hi I got charged a big bill for no reason</v>
      </c>
      <c r="M690" s="10" t="s">
        <v>4032</v>
      </c>
      <c r="N690" s="26" t="s">
        <v>4032</v>
      </c>
      <c r="O690" s="18" t="str">
        <f t="shared" si="68"/>
        <v>BillComplain</v>
      </c>
      <c r="P690" s="18" t="str">
        <f t="shared" ca="1" si="69"/>
        <v>TRAIN</v>
      </c>
      <c r="Q690" s="11" t="s">
        <v>1799</v>
      </c>
      <c r="R690" s="19" t="str">
        <f t="shared" si="70"/>
        <v>BillComplain - TRAIN</v>
      </c>
      <c r="S690" s="10" t="s">
        <v>4598</v>
      </c>
    </row>
    <row r="691" spans="1:19" s="19" customFormat="1" ht="25" customHeight="1" x14ac:dyDescent="0.15">
      <c r="A691" s="19">
        <v>690</v>
      </c>
      <c r="B691" s="10" t="s">
        <v>1790</v>
      </c>
      <c r="C691" s="10" t="s">
        <v>1784</v>
      </c>
      <c r="D691" s="21"/>
      <c r="E691" s="11"/>
      <c r="F691" s="11"/>
      <c r="G691" s="11"/>
      <c r="K691" s="11"/>
      <c r="L691" s="19" t="str">
        <f xml:space="preserve"> IF(ISBLANK(K691),C691,K691)</f>
        <v>I want to delete my direct debit</v>
      </c>
      <c r="M691" s="10" t="s">
        <v>1784</v>
      </c>
      <c r="N691" s="20" t="s">
        <v>1784</v>
      </c>
      <c r="O691" s="18" t="str">
        <f t="shared" si="68"/>
        <v>DirectDebitChange</v>
      </c>
      <c r="P691" s="18" t="str">
        <f t="shared" ca="1" si="69"/>
        <v>TRAIN</v>
      </c>
      <c r="Q691" s="11" t="s">
        <v>1799</v>
      </c>
      <c r="R691" s="19" t="str">
        <f t="shared" si="70"/>
        <v>DirectDebitChange - TRAIN</v>
      </c>
      <c r="S691" s="10" t="s">
        <v>4598</v>
      </c>
    </row>
    <row r="692" spans="1:19" s="19" customFormat="1" ht="25" customHeight="1" x14ac:dyDescent="0.15">
      <c r="A692" s="19">
        <v>691</v>
      </c>
      <c r="B692" s="11" t="s">
        <v>31</v>
      </c>
      <c r="C692" s="11" t="s">
        <v>442</v>
      </c>
      <c r="D692" s="20" t="str">
        <f>IF(ISERR(FIND("):",C692,1)),C692,MID(C692,FIND("):",C692,1)+2,999))</f>
        <v>Hi I’ve forgotten my password</v>
      </c>
      <c r="E692" s="13"/>
      <c r="F692" s="13"/>
      <c r="G692" s="11"/>
      <c r="H692" s="19" t="str">
        <f>IFERROR(IF(ISBLANK(G692),"",LEFT(G692, FIND(":",G692) - 1)),"")</f>
        <v/>
      </c>
      <c r="I692" s="19" t="str">
        <f>IFERROR(IF(ISBLANK(G692),"",RIGHT(G692, LEN(G692)-FIND(":",G692) )),"")</f>
        <v/>
      </c>
      <c r="K692" s="11" t="s">
        <v>442</v>
      </c>
      <c r="L692" s="19" t="str">
        <f>IF(K692="",C692,K692)</f>
        <v>Hi I’ve forgotten my password</v>
      </c>
      <c r="M692" s="11" t="s">
        <v>2660</v>
      </c>
      <c r="N692" s="20" t="s">
        <v>2820</v>
      </c>
      <c r="O692" s="18" t="str">
        <f t="shared" si="68"/>
        <v>CredentialsRequest</v>
      </c>
      <c r="P692" s="18" t="str">
        <f t="shared" ca="1" si="69"/>
        <v>TRAIN</v>
      </c>
      <c r="Q692" s="11" t="s">
        <v>1799</v>
      </c>
      <c r="R692" s="19" t="str">
        <f t="shared" si="70"/>
        <v>CredentialsRequest - TRAIN</v>
      </c>
      <c r="S692" s="10" t="s">
        <v>4598</v>
      </c>
    </row>
    <row r="693" spans="1:19" s="19" customFormat="1" ht="25" customHeight="1" x14ac:dyDescent="0.15">
      <c r="A693" s="19">
        <v>692</v>
      </c>
      <c r="B693" s="10" t="s">
        <v>1790</v>
      </c>
      <c r="C693" s="36" t="s">
        <v>1785</v>
      </c>
      <c r="D693" s="37"/>
      <c r="E693" s="11"/>
      <c r="F693" s="11"/>
      <c r="G693" s="11"/>
      <c r="K693" s="11"/>
      <c r="L693" s="19" t="str">
        <f xml:space="preserve"> IF(ISBLANK(K693),C693,K693)</f>
        <v>can I remove my direct debit details today</v>
      </c>
      <c r="M693" s="10" t="s">
        <v>3343</v>
      </c>
      <c r="N693" s="26" t="s">
        <v>3343</v>
      </c>
      <c r="O693" s="18" t="str">
        <f t="shared" si="68"/>
        <v>DirectDebitChange</v>
      </c>
      <c r="P693" s="18" t="str">
        <f t="shared" ca="1" si="69"/>
        <v>TEST</v>
      </c>
      <c r="Q693" s="11" t="s">
        <v>1798</v>
      </c>
      <c r="R693" s="19" t="str">
        <f t="shared" si="70"/>
        <v>DirectDebitChange - TEST</v>
      </c>
      <c r="S693" s="10" t="s">
        <v>4598</v>
      </c>
    </row>
    <row r="694" spans="1:19" s="19" customFormat="1" ht="25" customHeight="1" x14ac:dyDescent="0.15">
      <c r="A694" s="19">
        <v>693</v>
      </c>
      <c r="B694" s="13" t="s">
        <v>132</v>
      </c>
      <c r="C694" s="11" t="s">
        <v>443</v>
      </c>
      <c r="D694" s="20" t="str">
        <f>IF(ISERR(FIND("):",C694,1)),C694,MID(C694,FIND("):",C694,1)+2,999))</f>
        <v>You seem to have the wrong date of birth for me, I forgot my email log in but it won’t let me change anything as you have the wrong date of birth on my profile</v>
      </c>
      <c r="E694" s="10" t="s">
        <v>2945</v>
      </c>
      <c r="F694" s="11"/>
      <c r="G694" s="11"/>
      <c r="H694" s="19" t="str">
        <f>IFERROR(IF(ISBLANK(G694),"",LEFT(G694, FIND(":",G694) - 1)),"")</f>
        <v/>
      </c>
      <c r="I694" s="19" t="str">
        <f>IFERROR(IF(ISBLANK(G694),"",RIGHT(G694, LEN(G694)-FIND(":",G694) )),"")</f>
        <v/>
      </c>
      <c r="K694" s="11" t="s">
        <v>443</v>
      </c>
      <c r="L694" s="19" t="str">
        <f>IF(K694="",C694,K694)</f>
        <v>You seem to have the wrong date of birth for me, I forgot my email log in but it won’t let me change anything as you have the wrong date of birth on my profile</v>
      </c>
      <c r="M694" s="11" t="s">
        <v>443</v>
      </c>
      <c r="N694" s="20" t="s">
        <v>2821</v>
      </c>
      <c r="O694" s="18" t="str">
        <f t="shared" si="68"/>
        <v>CredentialsChange</v>
      </c>
      <c r="P694" s="18" t="str">
        <f t="shared" ca="1" si="69"/>
        <v>TEST</v>
      </c>
      <c r="Q694" s="11" t="s">
        <v>1799</v>
      </c>
      <c r="R694" s="19" t="str">
        <f t="shared" si="70"/>
        <v>CredentialsChange - TRAIN</v>
      </c>
      <c r="S694" s="10" t="s">
        <v>4598</v>
      </c>
    </row>
    <row r="695" spans="1:19" s="19" customFormat="1" ht="25" customHeight="1" x14ac:dyDescent="0.15">
      <c r="A695" s="19">
        <v>694</v>
      </c>
      <c r="B695" s="10" t="s">
        <v>1790</v>
      </c>
      <c r="C695" s="10" t="s">
        <v>1786</v>
      </c>
      <c r="D695" s="21"/>
      <c r="E695" s="11"/>
      <c r="F695" s="11"/>
      <c r="G695" s="11"/>
      <c r="K695" s="11"/>
      <c r="L695" s="19" t="str">
        <f xml:space="preserve"> IF(ISBLANK(K695),C695,K695)</f>
        <v>I don’t want direct debit how do I do that</v>
      </c>
      <c r="M695" s="11" t="s">
        <v>1786</v>
      </c>
      <c r="N695" s="20" t="s">
        <v>2887</v>
      </c>
      <c r="O695" s="18" t="str">
        <f t="shared" si="68"/>
        <v>DirectDebitChange</v>
      </c>
      <c r="P695" s="18" t="str">
        <f t="shared" ca="1" si="69"/>
        <v>TRAIN</v>
      </c>
      <c r="Q695" s="11" t="s">
        <v>1799</v>
      </c>
      <c r="R695" s="19" t="str">
        <f t="shared" si="70"/>
        <v>DirectDebitChange - TRAIN</v>
      </c>
      <c r="S695" s="10" t="s">
        <v>4598</v>
      </c>
    </row>
    <row r="696" spans="1:19" s="19" customFormat="1" ht="25" customHeight="1" x14ac:dyDescent="0.15">
      <c r="A696" s="19">
        <v>695</v>
      </c>
      <c r="B696" s="11" t="s">
        <v>81</v>
      </c>
      <c r="C696" s="11" t="s">
        <v>444</v>
      </c>
      <c r="D696" s="20" t="str">
        <f>IF(ISERR(FIND("):",C696,1)),C696,MID(C696,FIND("):",C696,1)+2,999))</f>
        <v>can i upgrade to include a phone</v>
      </c>
      <c r="E696" s="11"/>
      <c r="F696" s="11"/>
      <c r="G696" s="11"/>
      <c r="H696" s="19" t="str">
        <f>IFERROR(IF(ISBLANK(G696),"",LEFT(G696, FIND(":",G696) - 1)),"")</f>
        <v/>
      </c>
      <c r="I696" s="19" t="str">
        <f>IFERROR(IF(ISBLANK(G696),"",RIGHT(G696, LEN(G696)-FIND(":",G696) )),"")</f>
        <v/>
      </c>
      <c r="K696" s="11" t="s">
        <v>444</v>
      </c>
      <c r="L696" s="19" t="str">
        <f>IF(K696="",C696,K696)</f>
        <v>can i upgrade to include a phone</v>
      </c>
      <c r="M696" s="11" t="s">
        <v>444</v>
      </c>
      <c r="N696" s="20" t="s">
        <v>444</v>
      </c>
      <c r="O696" s="18" t="str">
        <f t="shared" si="68"/>
        <v>ContractUpgrade</v>
      </c>
      <c r="P696" s="18" t="str">
        <f t="shared" ca="1" si="69"/>
        <v>TRAIN</v>
      </c>
      <c r="Q696" s="11" t="s">
        <v>1799</v>
      </c>
      <c r="R696" s="19" t="str">
        <f t="shared" si="70"/>
        <v>ContractUpgrade - TRAIN</v>
      </c>
      <c r="S696" s="10" t="s">
        <v>4598</v>
      </c>
    </row>
    <row r="697" spans="1:19" s="19" customFormat="1" ht="25" customHeight="1" x14ac:dyDescent="0.15">
      <c r="A697" s="19">
        <v>696</v>
      </c>
      <c r="B697" s="10" t="s">
        <v>1790</v>
      </c>
      <c r="C697" s="36" t="s">
        <v>1787</v>
      </c>
      <c r="D697" s="37"/>
      <c r="E697" s="11"/>
      <c r="F697" s="11"/>
      <c r="G697" s="11"/>
      <c r="K697" s="11"/>
      <c r="L697" s="19" t="str">
        <f xml:space="preserve"> IF(ISBLANK(K697),C697,K697)</f>
        <v>I want to cancel/stop dd</v>
      </c>
      <c r="M697" s="10" t="s">
        <v>3581</v>
      </c>
      <c r="N697" s="26" t="s">
        <v>3581</v>
      </c>
      <c r="O697" s="18" t="str">
        <f t="shared" si="68"/>
        <v>DirectDebitChange</v>
      </c>
      <c r="P697" s="18" t="str">
        <f t="shared" ca="1" si="69"/>
        <v>TEST</v>
      </c>
      <c r="Q697" s="11" t="s">
        <v>1799</v>
      </c>
      <c r="R697" s="19" t="str">
        <f t="shared" si="70"/>
        <v>DirectDebitChange - TRAIN</v>
      </c>
      <c r="S697" s="10" t="s">
        <v>4598</v>
      </c>
    </row>
    <row r="698" spans="1:19" s="19" customFormat="1" ht="25" customHeight="1" x14ac:dyDescent="0.15">
      <c r="A698" s="19">
        <v>697</v>
      </c>
      <c r="B698" s="13" t="s">
        <v>81</v>
      </c>
      <c r="C698" s="11" t="s">
        <v>445</v>
      </c>
      <c r="D698" s="20" t="str">
        <f>IF(ISERR(FIND("):",C698,1)),C698,MID(C698,FIND("):",C698,1)+2,999))</f>
        <v>HI Sarah, my contract has finished and I am planning to cancel it. However, I have a question, is there any special to upgrade to a new phone? thanks</v>
      </c>
      <c r="E698" s="14" t="s">
        <v>81</v>
      </c>
      <c r="F698" s="13"/>
      <c r="G698" s="11"/>
      <c r="H698" s="19" t="str">
        <f>IFERROR(IF(ISBLANK(G698),"",LEFT(G698, FIND(":",G698) - 1)),"")</f>
        <v/>
      </c>
      <c r="I698" s="19" t="str">
        <f>IFERROR(IF(ISBLANK(G698),"",RIGHT(G698, LEN(G698)-FIND(":",G698) )),"")</f>
        <v/>
      </c>
      <c r="K698" s="11" t="s">
        <v>445</v>
      </c>
      <c r="L698" s="19" t="str">
        <f>IF(K698="",C698,K698)</f>
        <v>HI Sarah, my contract has finished and I am planning to cancel it. However, I have a question, is there any special to upgrade to a new phone? thanks</v>
      </c>
      <c r="M698" s="10" t="s">
        <v>3975</v>
      </c>
      <c r="N698" s="26" t="s">
        <v>3975</v>
      </c>
      <c r="O698" s="18" t="str">
        <f t="shared" si="68"/>
        <v>ContractUpgrade</v>
      </c>
      <c r="P698" s="18" t="str">
        <f t="shared" ca="1" si="69"/>
        <v>TEST</v>
      </c>
      <c r="Q698" s="11" t="s">
        <v>1799</v>
      </c>
      <c r="R698" s="19" t="str">
        <f t="shared" si="70"/>
        <v>ContractUpgrade - TRAIN</v>
      </c>
      <c r="S698" s="10" t="s">
        <v>4598</v>
      </c>
    </row>
    <row r="699" spans="1:19" s="19" customFormat="1" ht="25" customHeight="1" x14ac:dyDescent="0.15">
      <c r="A699" s="19">
        <v>698</v>
      </c>
      <c r="B699" s="14" t="s">
        <v>107</v>
      </c>
      <c r="C699" s="11" t="s">
        <v>636</v>
      </c>
      <c r="D699" s="20" t="str">
        <f>IF(ISERR(FIND("):",C699,1)),C699,MID(C699,FIND("):",C699,1)+2,999))</f>
        <v>I just want to check my billing</v>
      </c>
      <c r="E699" s="11"/>
      <c r="F699" s="11"/>
      <c r="G699" s="11"/>
      <c r="H699" s="19" t="str">
        <f>IFERROR(IF(ISBLANK(G699),"",LEFT(G699, FIND(":",G699) - 1)),"")</f>
        <v/>
      </c>
      <c r="I699" s="19" t="str">
        <f>IFERROR(IF(ISBLANK(G699),"",RIGHT(G699, LEN(G699)-FIND(":",G699) )),"")</f>
        <v/>
      </c>
      <c r="K699" s="11" t="s">
        <v>636</v>
      </c>
      <c r="L699" s="19" t="str">
        <f>IF(K699="",C699,K699)</f>
        <v>I just want to check my billing</v>
      </c>
      <c r="M699" s="11" t="s">
        <v>636</v>
      </c>
      <c r="N699" s="20" t="s">
        <v>636</v>
      </c>
      <c r="O699" s="18" t="str">
        <f t="shared" si="68"/>
        <v>BillRequest</v>
      </c>
      <c r="P699" s="18" t="str">
        <f t="shared" ca="1" si="69"/>
        <v>TRAIN</v>
      </c>
      <c r="Q699" s="11" t="s">
        <v>1799</v>
      </c>
      <c r="R699" s="19" t="str">
        <f t="shared" si="70"/>
        <v>BillRequest - TRAIN</v>
      </c>
      <c r="S699" s="10" t="s">
        <v>4598</v>
      </c>
    </row>
    <row r="700" spans="1:19" s="18" customFormat="1" ht="25" customHeight="1" x14ac:dyDescent="0.15">
      <c r="A700" s="19">
        <v>699</v>
      </c>
      <c r="B700" s="10" t="s">
        <v>1790</v>
      </c>
      <c r="C700" s="10" t="s">
        <v>1788</v>
      </c>
      <c r="D700" s="21"/>
      <c r="E700" s="11"/>
      <c r="F700" s="11"/>
      <c r="G700" s="11"/>
      <c r="H700" s="19"/>
      <c r="I700" s="19"/>
      <c r="J700" s="19"/>
      <c r="K700" s="11"/>
      <c r="L700" s="19" t="str">
        <f xml:space="preserve"> IF(ISBLANK(K700),C700,K700)</f>
        <v xml:space="preserve">how do I stop my direct debit </v>
      </c>
      <c r="M700" s="11" t="s">
        <v>1788</v>
      </c>
      <c r="N700" s="20" t="s">
        <v>2888</v>
      </c>
      <c r="O700" s="18" t="str">
        <f t="shared" si="68"/>
        <v>DirectDebitChange</v>
      </c>
      <c r="P700" s="18" t="str">
        <f t="shared" ca="1" si="69"/>
        <v>TRAIN</v>
      </c>
      <c r="Q700" s="11" t="s">
        <v>1799</v>
      </c>
      <c r="R700" s="19" t="str">
        <f t="shared" si="70"/>
        <v>DirectDebitChange - TRAIN</v>
      </c>
      <c r="S700" s="10" t="s">
        <v>4598</v>
      </c>
    </row>
    <row r="701" spans="1:19" s="19" customFormat="1" ht="25" customHeight="1" x14ac:dyDescent="0.15">
      <c r="A701" s="19">
        <v>700</v>
      </c>
      <c r="B701" s="10" t="s">
        <v>1790</v>
      </c>
      <c r="C701" s="10" t="s">
        <v>1789</v>
      </c>
      <c r="D701" s="21"/>
      <c r="E701" s="11"/>
      <c r="F701" s="11"/>
      <c r="G701" s="11"/>
      <c r="K701" s="11"/>
      <c r="L701" s="19" t="str">
        <f xml:space="preserve"> IF(ISBLANK(K701),C701,K701)</f>
        <v>I want to cancel my direct debit</v>
      </c>
      <c r="M701" s="11" t="s">
        <v>1789</v>
      </c>
      <c r="N701" s="20" t="s">
        <v>1789</v>
      </c>
      <c r="O701" s="18" t="str">
        <f t="shared" si="68"/>
        <v>DirectDebitChange</v>
      </c>
      <c r="P701" s="18" t="str">
        <f t="shared" ca="1" si="69"/>
        <v>TRAIN</v>
      </c>
      <c r="Q701" s="11" t="s">
        <v>1799</v>
      </c>
      <c r="R701" s="19" t="str">
        <f t="shared" si="70"/>
        <v>DirectDebitChange - TRAIN</v>
      </c>
      <c r="S701" s="10" t="s">
        <v>4598</v>
      </c>
    </row>
    <row r="702" spans="1:19" s="19" customFormat="1" ht="25" customHeight="1" x14ac:dyDescent="0.15">
      <c r="A702" s="19">
        <v>701</v>
      </c>
      <c r="B702" s="13" t="s">
        <v>954</v>
      </c>
      <c r="C702" s="14" t="s">
        <v>3132</v>
      </c>
      <c r="D702" s="20" t="str">
        <f>IF(ISERR(FIND("):",C702,1)),C702,MID(C702,FIND("):",C702,1)+2,999))</f>
        <v>there’s something wrong with my nbn modem, you turn it on &amp; the lights flash then turn on &amp; nothing happens anymore? Like it doesn’t work</v>
      </c>
      <c r="E702" s="14" t="s">
        <v>1161</v>
      </c>
      <c r="F702" s="13"/>
      <c r="G702" s="10" t="s">
        <v>1031</v>
      </c>
      <c r="H702" s="19" t="str">
        <f>IFERROR(IF(ISBLANK(G702),"",LEFT(G702, FIND(":",G702) - 1)),"")</f>
        <v>AccessoryType</v>
      </c>
      <c r="I702" s="19" t="str">
        <f>IFERROR(IF(ISBLANK(G702),"",RIGHT(G702, LEN(G702)-FIND(":",G702) )),"")</f>
        <v>Modem</v>
      </c>
      <c r="K702" s="14" t="s">
        <v>857</v>
      </c>
      <c r="L702" s="19" t="str">
        <f>IF(K702="",C702,K702)</f>
        <v>I’ve got a question , there’s something wrong with my nbn &lt;modem&gt;, you turn it on &amp; the lights flash then turn on &amp; nothing happens anymore? Like it doesn’t work</v>
      </c>
      <c r="M702" s="10" t="s">
        <v>3132</v>
      </c>
      <c r="N702" s="26" t="s">
        <v>3330</v>
      </c>
      <c r="O702" s="18" t="str">
        <f t="shared" si="68"/>
        <v>InternetAccess</v>
      </c>
      <c r="P702" s="18" t="str">
        <f t="shared" ca="1" si="69"/>
        <v>TRAIN</v>
      </c>
      <c r="Q702" s="11" t="s">
        <v>1798</v>
      </c>
      <c r="R702" s="19" t="str">
        <f t="shared" si="70"/>
        <v>InternetAccess - TEST</v>
      </c>
      <c r="S702" s="10" t="s">
        <v>4598</v>
      </c>
    </row>
    <row r="703" spans="1:19" s="19" customFormat="1" ht="25" customHeight="1" x14ac:dyDescent="0.15">
      <c r="A703" s="19">
        <v>702</v>
      </c>
      <c r="B703" s="10" t="s">
        <v>414</v>
      </c>
      <c r="C703" s="11" t="s">
        <v>1791</v>
      </c>
      <c r="E703" s="11"/>
      <c r="F703" s="11"/>
      <c r="G703" s="11"/>
      <c r="K703" s="11"/>
      <c r="L703" s="19" t="str">
        <f xml:space="preserve"> IF(ISBLANK(K703),C703,K703)</f>
        <v>put me through to your manager</v>
      </c>
      <c r="M703" s="10" t="s">
        <v>4004</v>
      </c>
      <c r="N703" s="26" t="s">
        <v>4004</v>
      </c>
      <c r="O703" s="18" t="str">
        <f t="shared" si="68"/>
        <v>AgentHandover</v>
      </c>
      <c r="P703" s="18" t="str">
        <f t="shared" ca="1" si="69"/>
        <v>TRAIN</v>
      </c>
      <c r="Q703" s="11" t="s">
        <v>1799</v>
      </c>
      <c r="R703" s="19" t="str">
        <f t="shared" si="70"/>
        <v>AgentHandover - TRAIN</v>
      </c>
      <c r="S703" s="10" t="s">
        <v>4598</v>
      </c>
    </row>
    <row r="704" spans="1:19" s="19" customFormat="1" ht="25" customHeight="1" x14ac:dyDescent="0.15">
      <c r="A704" s="19">
        <v>703</v>
      </c>
      <c r="B704" s="13" t="s">
        <v>292</v>
      </c>
      <c r="C704" s="11" t="s">
        <v>447</v>
      </c>
      <c r="D704" s="20" t="str">
        <f>IF(ISERR(FIND("):",C704,1)),C704,MID(C704,FIND("):",C704,1)+2,999))</f>
        <v>Hi just wondering when my phone number 0402317133 will be available to use.</v>
      </c>
      <c r="E704" s="14" t="s">
        <v>347</v>
      </c>
      <c r="F704" s="13"/>
      <c r="G704" s="11"/>
      <c r="H704" s="19" t="str">
        <f>IFERROR(IF(ISBLANK(G704),"",LEFT(G704, FIND(":",G704) - 1)),"")</f>
        <v/>
      </c>
      <c r="I704" s="19" t="str">
        <f>IFERROR(IF(ISBLANK(G704),"",RIGHT(G704, LEN(G704)-FIND(":",G704) )),"")</f>
        <v/>
      </c>
      <c r="K704" s="11" t="s">
        <v>447</v>
      </c>
      <c r="L704" s="19" t="str">
        <f>IF(K704="",C704,K704)</f>
        <v>Hi just wondering when my phone number 0402317133 will be available to use.</v>
      </c>
      <c r="M704" s="11" t="s">
        <v>2732</v>
      </c>
      <c r="N704" s="20" t="s">
        <v>2732</v>
      </c>
      <c r="O704" s="18" t="str">
        <f t="shared" si="68"/>
        <v>PhonePortRequest</v>
      </c>
      <c r="P704" s="18" t="str">
        <f t="shared" ca="1" si="69"/>
        <v>TRAIN</v>
      </c>
      <c r="Q704" s="11" t="s">
        <v>1799</v>
      </c>
      <c r="R704" s="19" t="str">
        <f t="shared" si="70"/>
        <v>PhonePortRequest - TRAIN</v>
      </c>
      <c r="S704" s="10" t="s">
        <v>4598</v>
      </c>
    </row>
    <row r="705" spans="1:19" s="19" customFormat="1" ht="25" customHeight="1" x14ac:dyDescent="0.15">
      <c r="A705" s="19">
        <v>704</v>
      </c>
      <c r="B705" s="10" t="s">
        <v>414</v>
      </c>
      <c r="C705" s="11" t="s">
        <v>1792</v>
      </c>
      <c r="E705" s="11"/>
      <c r="F705" s="11"/>
      <c r="G705" s="11"/>
      <c r="K705" s="11"/>
      <c r="L705" s="19" t="str">
        <f xml:space="preserve"> IF(ISBLANK(K705),C705,K705)</f>
        <v>can I speak to a person</v>
      </c>
      <c r="M705" s="11" t="s">
        <v>1792</v>
      </c>
      <c r="N705" s="20" t="s">
        <v>1792</v>
      </c>
      <c r="O705" s="18" t="str">
        <f t="shared" si="68"/>
        <v>AgentHandover</v>
      </c>
      <c r="P705" s="18" t="str">
        <f t="shared" ca="1" si="69"/>
        <v>TRAIN</v>
      </c>
      <c r="Q705" s="11" t="s">
        <v>1799</v>
      </c>
      <c r="R705" s="19" t="str">
        <f t="shared" si="70"/>
        <v>AgentHandover - TRAIN</v>
      </c>
      <c r="S705" s="10" t="s">
        <v>4598</v>
      </c>
    </row>
    <row r="706" spans="1:19" s="19" customFormat="1" ht="25" customHeight="1" x14ac:dyDescent="0.15">
      <c r="A706" s="19">
        <v>705</v>
      </c>
      <c r="B706" s="10" t="s">
        <v>414</v>
      </c>
      <c r="C706" s="11" t="s">
        <v>1793</v>
      </c>
      <c r="E706" s="11"/>
      <c r="F706" s="11"/>
      <c r="G706" s="11"/>
      <c r="K706" s="11"/>
      <c r="L706" s="19" t="str">
        <f xml:space="preserve"> IF(ISBLANK(K706),C706,K706)</f>
        <v>you useless can I speak to someone</v>
      </c>
      <c r="M706" s="11" t="s">
        <v>1793</v>
      </c>
      <c r="N706" s="20" t="s">
        <v>1793</v>
      </c>
      <c r="O706" s="18" t="str">
        <f t="shared" si="68"/>
        <v>AgentHandover</v>
      </c>
      <c r="P706" s="18" t="str">
        <f t="shared" ca="1" si="69"/>
        <v>TRAIN</v>
      </c>
      <c r="Q706" s="11" t="s">
        <v>1799</v>
      </c>
      <c r="R706" s="19" t="str">
        <f t="shared" si="70"/>
        <v>AgentHandover - TRAIN</v>
      </c>
      <c r="S706" s="10" t="s">
        <v>4598</v>
      </c>
    </row>
    <row r="707" spans="1:19" s="19" customFormat="1" ht="25" customHeight="1" x14ac:dyDescent="0.15">
      <c r="A707" s="19">
        <v>706</v>
      </c>
      <c r="B707" s="13" t="s">
        <v>1161</v>
      </c>
      <c r="C707" s="11" t="s">
        <v>544</v>
      </c>
      <c r="D707" s="20" t="str">
        <f>IF(ISERR(FIND("):",C707,1)),C707,MID(C707,FIND("):",C707,1)+2,999))</f>
        <v>Hi I have no internet....</v>
      </c>
      <c r="E707" s="11"/>
      <c r="F707" s="11"/>
      <c r="G707" s="11"/>
      <c r="H707" s="19" t="str">
        <f>IFERROR(IF(ISBLANK(G707),"",LEFT(G707, FIND(":",G707) - 1)),"")</f>
        <v/>
      </c>
      <c r="I707" s="19" t="str">
        <f>IFERROR(IF(ISBLANK(G707),"",RIGHT(G707, LEN(G707)-FIND(":",G707) )),"")</f>
        <v/>
      </c>
      <c r="K707" s="11" t="s">
        <v>544</v>
      </c>
      <c r="L707" s="19" t="str">
        <f>IF(K707="",C707,K707)</f>
        <v>Hi I have no internet....</v>
      </c>
      <c r="M707" s="11" t="s">
        <v>2744</v>
      </c>
      <c r="N707" s="20" t="s">
        <v>2744</v>
      </c>
      <c r="O707" s="18" t="str">
        <f t="shared" si="68"/>
        <v>InternetAccess</v>
      </c>
      <c r="P707" s="18" t="str">
        <f t="shared" ca="1" si="69"/>
        <v>TEST</v>
      </c>
      <c r="Q707" s="11" t="s">
        <v>1799</v>
      </c>
      <c r="R707" s="19" t="str">
        <f t="shared" si="70"/>
        <v>InternetAccess - TRAIN</v>
      </c>
      <c r="S707" s="10" t="s">
        <v>4598</v>
      </c>
    </row>
    <row r="708" spans="1:19" s="19" customFormat="1" ht="25" customHeight="1" x14ac:dyDescent="0.15">
      <c r="A708" s="19">
        <v>707</v>
      </c>
      <c r="B708" s="10" t="s">
        <v>414</v>
      </c>
      <c r="C708" s="11" t="s">
        <v>1794</v>
      </c>
      <c r="E708" s="11"/>
      <c r="F708" s="11"/>
      <c r="G708" s="11"/>
      <c r="K708" s="11"/>
      <c r="L708" s="19" t="str">
        <f xml:space="preserve"> IF(ISBLANK(K708),C708,K708)</f>
        <v xml:space="preserve">can someone else assist </v>
      </c>
      <c r="M708" s="11" t="s">
        <v>1794</v>
      </c>
      <c r="N708" s="20" t="s">
        <v>2889</v>
      </c>
      <c r="O708" s="18" t="str">
        <f t="shared" si="68"/>
        <v>AgentHandover</v>
      </c>
      <c r="P708" s="18" t="str">
        <f t="shared" ca="1" si="69"/>
        <v>TRAIN</v>
      </c>
      <c r="Q708" s="11" t="s">
        <v>1799</v>
      </c>
      <c r="R708" s="19" t="str">
        <f t="shared" si="70"/>
        <v>AgentHandover - TRAIN</v>
      </c>
      <c r="S708" s="10" t="s">
        <v>4598</v>
      </c>
    </row>
    <row r="709" spans="1:19" s="19" customFormat="1" ht="25" customHeight="1" x14ac:dyDescent="0.15">
      <c r="A709" s="19">
        <v>708</v>
      </c>
      <c r="B709" s="13" t="s">
        <v>952</v>
      </c>
      <c r="C709" s="13" t="s">
        <v>98</v>
      </c>
      <c r="D709" s="20" t="str">
        <f>IF(ISERR(FIND("):",C709,1)),C709,MID(C709,FIND("):",C709,1)+2,999))</f>
        <v>Hi I would like activate my sim please</v>
      </c>
      <c r="E709" s="13"/>
      <c r="F709" s="13"/>
      <c r="G709" s="11"/>
      <c r="H709" s="19" t="str">
        <f>IFERROR(IF(ISBLANK(G709),"",LEFT(G709, FIND(":",G709) - 1)),"")</f>
        <v/>
      </c>
      <c r="I709" s="19" t="str">
        <f>IFERROR(IF(ISBLANK(G709),"",RIGHT(G709, LEN(G709)-FIND(":",G709) )),"")</f>
        <v/>
      </c>
      <c r="K709" s="14" t="s">
        <v>740</v>
      </c>
      <c r="L709" s="19" t="str">
        <f>IF(K709="",C709,K709)</f>
        <v>I would like activate my sim please</v>
      </c>
      <c r="M709" s="10" t="s">
        <v>4731</v>
      </c>
      <c r="N709" s="26" t="s">
        <v>4731</v>
      </c>
      <c r="O709" s="18" t="str">
        <f t="shared" si="68"/>
        <v>SimActivate</v>
      </c>
      <c r="P709" s="18" t="str">
        <f t="shared" ca="1" si="69"/>
        <v>TRAIN</v>
      </c>
      <c r="Q709" s="11" t="s">
        <v>1799</v>
      </c>
      <c r="R709" s="19" t="str">
        <f t="shared" si="70"/>
        <v>SimActivate - TRAIN</v>
      </c>
      <c r="S709" s="10" t="s">
        <v>4598</v>
      </c>
    </row>
    <row r="710" spans="1:19" s="19" customFormat="1" ht="25" customHeight="1" x14ac:dyDescent="0.15">
      <c r="A710" s="19">
        <v>709</v>
      </c>
      <c r="B710" s="10" t="s">
        <v>414</v>
      </c>
      <c r="C710" s="11" t="s">
        <v>1795</v>
      </c>
      <c r="E710" s="11"/>
      <c r="F710" s="11"/>
      <c r="G710" s="11"/>
      <c r="K710" s="11"/>
      <c r="L710" s="19" t="str">
        <f xml:space="preserve"> IF(ISBLANK(K710),C710,K710)</f>
        <v xml:space="preserve">may I speak to an agent or executive </v>
      </c>
      <c r="M710" s="11" t="s">
        <v>1795</v>
      </c>
      <c r="N710" s="20" t="s">
        <v>2890</v>
      </c>
      <c r="O710" s="18" t="str">
        <f t="shared" si="68"/>
        <v>AgentHandover</v>
      </c>
      <c r="P710" s="18" t="str">
        <f t="shared" ca="1" si="69"/>
        <v>TRAIN</v>
      </c>
      <c r="Q710" s="11" t="s">
        <v>1799</v>
      </c>
      <c r="R710" s="19" t="str">
        <f t="shared" si="70"/>
        <v>AgentHandover - TRAIN</v>
      </c>
      <c r="S710" s="10" t="s">
        <v>4598</v>
      </c>
    </row>
    <row r="711" spans="1:19" s="19" customFormat="1" ht="25" customHeight="1" x14ac:dyDescent="0.15">
      <c r="A711" s="19">
        <v>710</v>
      </c>
      <c r="B711" s="13" t="s">
        <v>902</v>
      </c>
      <c r="C711" s="11" t="s">
        <v>494</v>
      </c>
      <c r="D711" s="20" t="str">
        <f>IF(ISERR(FIND("):",C711,1)),C711,MID(C711,FIND("):",C711,1)+2,999))</f>
        <v>I just paid my bill .but havent got my service on yet</v>
      </c>
      <c r="E711" s="11"/>
      <c r="F711" s="11"/>
      <c r="G711" s="11"/>
      <c r="H711" s="19" t="str">
        <f>IFERROR(IF(ISBLANK(G711),"",LEFT(G711, FIND(":",G711) - 1)),"")</f>
        <v/>
      </c>
      <c r="I711" s="19" t="str">
        <f>IFERROR(IF(ISBLANK(G711),"",RIGHT(G711, LEN(G711)-FIND(":",G711) )),"")</f>
        <v/>
      </c>
      <c r="K711" s="11" t="s">
        <v>494</v>
      </c>
      <c r="L711" s="19" t="str">
        <f>IF(K711="",C711,K711)</f>
        <v>I just paid my bill .but havent got my service on yet</v>
      </c>
      <c r="M711" s="10" t="s">
        <v>3605</v>
      </c>
      <c r="N711" s="26" t="s">
        <v>3605</v>
      </c>
      <c r="O711" s="18" t="str">
        <f t="shared" si="68"/>
        <v>ServiceRestore</v>
      </c>
      <c r="P711" s="18" t="str">
        <f t="shared" ca="1" si="69"/>
        <v>TRAIN</v>
      </c>
      <c r="Q711" s="11" t="s">
        <v>1799</v>
      </c>
      <c r="R711" s="19" t="str">
        <f t="shared" si="70"/>
        <v>ServiceRestore - TRAIN</v>
      </c>
      <c r="S711" s="10" t="s">
        <v>4598</v>
      </c>
    </row>
    <row r="712" spans="1:19" s="19" customFormat="1" ht="25" customHeight="1" x14ac:dyDescent="0.15">
      <c r="A712" s="19">
        <v>711</v>
      </c>
      <c r="B712" s="10" t="s">
        <v>414</v>
      </c>
      <c r="C712" s="11" t="s">
        <v>1796</v>
      </c>
      <c r="E712" s="11"/>
      <c r="F712" s="11"/>
      <c r="G712" s="11"/>
      <c r="K712" s="11"/>
      <c r="L712" s="19" t="str">
        <f xml:space="preserve"> IF(ISBLANK(K712),C712,K712)</f>
        <v>I want to talk to human</v>
      </c>
      <c r="M712" s="11" t="s">
        <v>1796</v>
      </c>
      <c r="N712" s="20" t="s">
        <v>1796</v>
      </c>
      <c r="O712" s="18" t="str">
        <f t="shared" si="68"/>
        <v>AgentHandover</v>
      </c>
      <c r="P712" s="18" t="str">
        <f t="shared" ca="1" si="69"/>
        <v>TEST</v>
      </c>
      <c r="Q712" s="11" t="s">
        <v>1799</v>
      </c>
      <c r="R712" s="19" t="str">
        <f t="shared" si="70"/>
        <v>AgentHandover - TRAIN</v>
      </c>
      <c r="S712" s="10" t="s">
        <v>4598</v>
      </c>
    </row>
    <row r="713" spans="1:19" s="19" customFormat="1" ht="25" customHeight="1" x14ac:dyDescent="0.15">
      <c r="A713" s="19">
        <v>712</v>
      </c>
      <c r="B713" s="11" t="s">
        <v>411</v>
      </c>
      <c r="C713" s="11" t="s">
        <v>452</v>
      </c>
      <c r="D713" s="20" t="str">
        <f>IF(ISERR(FIND("):",C713,1)),C713,MID(C713,FIND("):",C713,1)+2,999))</f>
        <v>It won’t let me recharge my phone how long is the weight</v>
      </c>
      <c r="E713" s="14" t="s">
        <v>417</v>
      </c>
      <c r="F713" s="13"/>
      <c r="G713" s="11"/>
      <c r="H713" s="19" t="str">
        <f>IFERROR(IF(ISBLANK(G713),"",LEFT(G713, FIND(":",G713) - 1)),"")</f>
        <v/>
      </c>
      <c r="I713" s="19" t="str">
        <f>IFERROR(IF(ISBLANK(G713),"",RIGHT(G713, LEN(G713)-FIND(":",G713) )),"")</f>
        <v/>
      </c>
      <c r="K713" s="11" t="s">
        <v>452</v>
      </c>
      <c r="L713" s="19" t="str">
        <f>IF(K713="",C713,K713)</f>
        <v>It won’t let me recharge my phone how long is the weight</v>
      </c>
      <c r="M713" s="10" t="s">
        <v>4743</v>
      </c>
      <c r="N713" s="26" t="s">
        <v>4743</v>
      </c>
      <c r="O713" s="18" t="str">
        <f t="shared" si="68"/>
        <v>SimRecharge</v>
      </c>
      <c r="P713" s="18" t="str">
        <f t="shared" ca="1" si="69"/>
        <v>TRAIN</v>
      </c>
      <c r="Q713" s="11" t="s">
        <v>1799</v>
      </c>
      <c r="R713" s="19" t="str">
        <f t="shared" si="70"/>
        <v>SimRecharge - TRAIN</v>
      </c>
      <c r="S713" s="10" t="s">
        <v>4598</v>
      </c>
    </row>
    <row r="714" spans="1:19" s="19" customFormat="1" ht="25" customHeight="1" x14ac:dyDescent="0.15">
      <c r="A714" s="19">
        <v>713</v>
      </c>
      <c r="B714" s="10" t="s">
        <v>414</v>
      </c>
      <c r="C714" s="11" t="s">
        <v>1797</v>
      </c>
      <c r="E714" s="11"/>
      <c r="F714" s="11"/>
      <c r="G714" s="11"/>
      <c r="K714" s="11"/>
      <c r="L714" s="19" t="str">
        <f xml:space="preserve"> IF(ISBLANK(K714),C714,K714)</f>
        <v>can you transfer me to a live person</v>
      </c>
      <c r="M714" s="11" t="s">
        <v>1797</v>
      </c>
      <c r="N714" s="20" t="s">
        <v>1797</v>
      </c>
      <c r="O714" s="18" t="str">
        <f t="shared" si="68"/>
        <v>AgentHandover</v>
      </c>
      <c r="P714" s="18" t="str">
        <f t="shared" ca="1" si="69"/>
        <v>TRAIN</v>
      </c>
      <c r="Q714" s="11" t="s">
        <v>1799</v>
      </c>
      <c r="R714" s="19" t="str">
        <f t="shared" si="70"/>
        <v>AgentHandover - TRAIN</v>
      </c>
      <c r="S714" s="10" t="s">
        <v>4598</v>
      </c>
    </row>
    <row r="715" spans="1:19" s="19" customFormat="1" ht="25" customHeight="1" x14ac:dyDescent="0.15">
      <c r="A715" s="19">
        <v>714</v>
      </c>
      <c r="B715" s="13" t="s">
        <v>190</v>
      </c>
      <c r="C715" s="11" t="s">
        <v>453</v>
      </c>
      <c r="D715" s="20" t="str">
        <f>IF(ISERR(FIND("):",C715,1)),C715,MID(C715,FIND("):",C715,1)+2,999))</f>
        <v>Actually i request to redirect my delivery can you check status</v>
      </c>
      <c r="E715" s="14" t="s">
        <v>4816</v>
      </c>
      <c r="F715" s="13"/>
      <c r="G715" s="11"/>
      <c r="H715" s="19" t="str">
        <f>IFERROR(IF(ISBLANK(G715),"",LEFT(G715, FIND(":",G715) - 1)),"")</f>
        <v/>
      </c>
      <c r="I715" s="19" t="str">
        <f>IFERROR(IF(ISBLANK(G715),"",RIGHT(G715, LEN(G715)-FIND(":",G715) )),"")</f>
        <v/>
      </c>
      <c r="K715" s="11" t="s">
        <v>453</v>
      </c>
      <c r="L715" s="19" t="str">
        <f>IF(K715="",C715,K715)</f>
        <v>Actually i request to redirect my delivery can you check status</v>
      </c>
      <c r="M715" s="10" t="s">
        <v>4817</v>
      </c>
      <c r="N715" s="26" t="s">
        <v>4817</v>
      </c>
      <c r="O715" s="18" t="str">
        <f t="shared" si="68"/>
        <v>OrderAddressChange</v>
      </c>
      <c r="P715" s="18" t="str">
        <f t="shared" ca="1" si="69"/>
        <v>TRAIN</v>
      </c>
      <c r="Q715" s="11" t="s">
        <v>1798</v>
      </c>
      <c r="R715" s="19" t="str">
        <f t="shared" si="70"/>
        <v>OrderAddressChange - TEST</v>
      </c>
      <c r="S715" s="10" t="s">
        <v>4598</v>
      </c>
    </row>
    <row r="716" spans="1:19" s="19" customFormat="1" ht="25" customHeight="1" x14ac:dyDescent="0.15">
      <c r="A716" s="19">
        <v>715</v>
      </c>
      <c r="B716" s="13" t="s">
        <v>289</v>
      </c>
      <c r="C716" s="11" t="s">
        <v>4986</v>
      </c>
      <c r="D716" s="20" t="str">
        <f>IF(ISERR(FIND("):",C716,1)),C716,MID(C716,FIND("):",C716,1)+2,999))</f>
        <v>I just sign  plan on Monday but I am not happy with the new number. Can Ichange it?</v>
      </c>
      <c r="E716" s="11"/>
      <c r="F716" s="11"/>
      <c r="G716" s="11"/>
      <c r="H716" s="19" t="str">
        <f>IFERROR(IF(ISBLANK(G716),"",LEFT(G716, FIND(":",G716) - 1)),"")</f>
        <v/>
      </c>
      <c r="I716" s="19" t="str">
        <f>IFERROR(IF(ISBLANK(G716),"",RIGHT(G716, LEN(G716)-FIND(":",G716) )),"")</f>
        <v/>
      </c>
      <c r="K716" s="11" t="s">
        <v>4986</v>
      </c>
      <c r="L716" s="19" t="str">
        <f>IF(K716="",C716,K716)</f>
        <v>I just sign  plan on Monday but I am not happy with the new number. Can Ichange it?</v>
      </c>
      <c r="M716" s="11" t="s">
        <v>4986</v>
      </c>
      <c r="N716" s="20" t="s">
        <v>4986</v>
      </c>
      <c r="O716" s="18" t="str">
        <f t="shared" si="68"/>
        <v>PhoneNumberChange</v>
      </c>
      <c r="P716" s="18" t="str">
        <f t="shared" ca="1" si="69"/>
        <v>TRAIN</v>
      </c>
      <c r="Q716" s="11" t="s">
        <v>1799</v>
      </c>
      <c r="R716" s="19" t="str">
        <f t="shared" si="70"/>
        <v>PhoneNumberChange - TRAIN</v>
      </c>
      <c r="S716" s="10" t="s">
        <v>4598</v>
      </c>
    </row>
    <row r="717" spans="1:19" s="19" customFormat="1" ht="25" customHeight="1" x14ac:dyDescent="0.15">
      <c r="A717" s="19">
        <v>716</v>
      </c>
      <c r="B717" s="11" t="s">
        <v>952</v>
      </c>
      <c r="C717" s="11" t="s">
        <v>1801</v>
      </c>
      <c r="E717" s="11"/>
      <c r="F717" s="11"/>
      <c r="G717" s="11"/>
      <c r="K717" s="11"/>
      <c r="L717" s="19" t="str">
        <f xml:space="preserve"> IF(ISBLANK(K717),C717,K717)</f>
        <v>i have just bought a new sim card for my mobile brandband</v>
      </c>
      <c r="M717" s="11" t="s">
        <v>1801</v>
      </c>
      <c r="N717" s="20" t="s">
        <v>1801</v>
      </c>
      <c r="O717" s="18" t="str">
        <f t="shared" si="68"/>
        <v>SimActivate</v>
      </c>
      <c r="P717" s="18" t="str">
        <f t="shared" ca="1" si="69"/>
        <v>TRAIN</v>
      </c>
      <c r="Q717" s="11" t="s">
        <v>1799</v>
      </c>
      <c r="R717" s="19" t="str">
        <f t="shared" si="70"/>
        <v>SimActivate - TRAIN</v>
      </c>
      <c r="S717" s="10" t="s">
        <v>4598</v>
      </c>
    </row>
    <row r="718" spans="1:19" s="19" customFormat="1" ht="25" customHeight="1" x14ac:dyDescent="0.15">
      <c r="A718" s="19">
        <v>717</v>
      </c>
      <c r="B718" s="13" t="s">
        <v>1161</v>
      </c>
      <c r="C718" s="11" t="s">
        <v>591</v>
      </c>
      <c r="D718" s="20" t="str">
        <f>IF(ISERR(FIND("):",C718,1)),C718,MID(C718,FIND("):",C718,1)+2,999))</f>
        <v>cable internet not working</v>
      </c>
      <c r="E718" s="11"/>
      <c r="F718" s="11"/>
      <c r="G718" s="10" t="s">
        <v>1736</v>
      </c>
      <c r="H718" s="19" t="str">
        <f>IFERROR(IF(ISBLANK(G718),"",LEFT(G718, FIND(":",G718) - 1)),"")</f>
        <v>InternetTechnology</v>
      </c>
      <c r="I718" s="19" t="str">
        <f>IFERROR(IF(ISBLANK(G718),"",RIGHT(G718, LEN(G718)-FIND(":",G718) )),"")</f>
        <v>NBN</v>
      </c>
      <c r="K718" s="10" t="s">
        <v>1084</v>
      </c>
      <c r="L718" s="19" t="str">
        <f>IF(K718="",C718,K718)</f>
        <v>&lt;cable internet&gt; not working</v>
      </c>
      <c r="M718" s="11" t="s">
        <v>591</v>
      </c>
      <c r="N718" s="20" t="s">
        <v>591</v>
      </c>
      <c r="O718" s="18" t="str">
        <f t="shared" si="68"/>
        <v>InternetAccess</v>
      </c>
      <c r="P718" s="18" t="str">
        <f t="shared" ca="1" si="69"/>
        <v>TRAIN</v>
      </c>
      <c r="Q718" s="11" t="s">
        <v>1799</v>
      </c>
      <c r="R718" s="19" t="str">
        <f t="shared" si="70"/>
        <v>InternetAccess - TRAIN</v>
      </c>
      <c r="S718" s="10" t="s">
        <v>4598</v>
      </c>
    </row>
    <row r="719" spans="1:19" s="19" customFormat="1" ht="25" customHeight="1" x14ac:dyDescent="0.15">
      <c r="A719" s="19">
        <v>718</v>
      </c>
      <c r="B719" s="11" t="s">
        <v>1161</v>
      </c>
      <c r="C719" s="11" t="s">
        <v>1802</v>
      </c>
      <c r="E719" s="11"/>
      <c r="F719" s="11"/>
      <c r="G719" s="11"/>
      <c r="K719" s="11"/>
      <c r="L719" s="19" t="str">
        <f xml:space="preserve"> IF(ISBLANK(K719),C719,K719)</f>
        <v>hello, my internet is still not working, the activation date was on the 26.</v>
      </c>
      <c r="M719" s="10" t="s">
        <v>3331</v>
      </c>
      <c r="N719" s="26" t="s">
        <v>3331</v>
      </c>
      <c r="O719" s="18" t="str">
        <f t="shared" si="68"/>
        <v>InternetAccess</v>
      </c>
      <c r="P719" s="18" t="str">
        <f t="shared" ca="1" si="69"/>
        <v>TRAIN</v>
      </c>
      <c r="Q719" s="11" t="s">
        <v>1799</v>
      </c>
      <c r="R719" s="19" t="str">
        <f t="shared" si="70"/>
        <v>InternetAccess - TRAIN</v>
      </c>
      <c r="S719" s="10" t="s">
        <v>4598</v>
      </c>
    </row>
    <row r="720" spans="1:19" s="19" customFormat="1" ht="25" customHeight="1" x14ac:dyDescent="0.15">
      <c r="A720" s="19">
        <v>719</v>
      </c>
      <c r="B720" s="11" t="s">
        <v>1161</v>
      </c>
      <c r="C720" s="11" t="s">
        <v>1806</v>
      </c>
      <c r="E720" s="11"/>
      <c r="F720" s="11"/>
      <c r="G720" s="11"/>
      <c r="K720" s="11"/>
      <c r="L720" s="19" t="str">
        <f xml:space="preserve"> IF(ISBLANK(K720),C720,K720)</f>
        <v>is the internet down in the bonbeach area</v>
      </c>
      <c r="M720" s="11" t="s">
        <v>1806</v>
      </c>
      <c r="N720" s="20" t="s">
        <v>1806</v>
      </c>
      <c r="O720" s="18" t="str">
        <f t="shared" si="68"/>
        <v>InternetAccess</v>
      </c>
      <c r="P720" s="18" t="str">
        <f t="shared" ca="1" si="69"/>
        <v>TRAIN</v>
      </c>
      <c r="Q720" s="11" t="s">
        <v>1798</v>
      </c>
      <c r="R720" s="19" t="str">
        <f t="shared" si="70"/>
        <v>InternetAccess - TEST</v>
      </c>
      <c r="S720" s="10" t="s">
        <v>4598</v>
      </c>
    </row>
    <row r="721" spans="1:19" s="19" customFormat="1" ht="25" customHeight="1" x14ac:dyDescent="0.15">
      <c r="A721" s="19">
        <v>720</v>
      </c>
      <c r="B721" s="14" t="s">
        <v>1181</v>
      </c>
      <c r="C721" s="11" t="s">
        <v>455</v>
      </c>
      <c r="D721" s="20" t="str">
        <f>IF(ISERR(FIND("):",C721,1)),C721,MID(C721,FIND("):",C721,1)+2,999))</f>
        <v>Hi I wanted to turn off my international roaming</v>
      </c>
      <c r="E721" s="13" t="s">
        <v>911</v>
      </c>
      <c r="F721" s="11"/>
      <c r="G721" s="11"/>
      <c r="H721" s="19" t="str">
        <f>IFERROR(IF(ISBLANK(G721),"",LEFT(G721, FIND(":",G721) - 1)),"")</f>
        <v/>
      </c>
      <c r="I721" s="19" t="str">
        <f>IFERROR(IF(ISBLANK(G721),"",RIGHT(G721, LEN(G721)-FIND(":",G721) )),"")</f>
        <v/>
      </c>
      <c r="K721" s="11" t="s">
        <v>455</v>
      </c>
      <c r="L721" s="19" t="str">
        <f>IF(K721="",C721,K721)</f>
        <v>Hi I wanted to turn off my international roaming</v>
      </c>
      <c r="M721" s="11" t="s">
        <v>2661</v>
      </c>
      <c r="N721" s="20" t="s">
        <v>2661</v>
      </c>
      <c r="O721" s="18" t="str">
        <f t="shared" si="68"/>
        <v>RoamingInformationRequest</v>
      </c>
      <c r="P721" s="18" t="str">
        <f t="shared" ca="1" si="69"/>
        <v>TRAIN</v>
      </c>
      <c r="Q721" s="11" t="s">
        <v>1799</v>
      </c>
      <c r="R721" s="19" t="str">
        <f t="shared" si="70"/>
        <v>RoamingInformationRequest - TRAIN</v>
      </c>
      <c r="S721" s="10" t="s">
        <v>4598</v>
      </c>
    </row>
    <row r="722" spans="1:19" s="19" customFormat="1" ht="25" customHeight="1" x14ac:dyDescent="0.15">
      <c r="A722" s="19">
        <v>721</v>
      </c>
      <c r="B722" s="13" t="s">
        <v>31</v>
      </c>
      <c r="C722" s="11" t="s">
        <v>456</v>
      </c>
      <c r="D722" s="20" t="str">
        <f>IF(ISERR(FIND("):",C722,1)),C722,MID(C722,FIND("):",C722,1)+2,999))</f>
        <v>Hi my account details arent working to login in</v>
      </c>
      <c r="E722" s="11"/>
      <c r="F722" s="11"/>
      <c r="G722" s="11"/>
      <c r="H722" s="19" t="str">
        <f>IFERROR(IF(ISBLANK(G722),"",LEFT(G722, FIND(":",G722) - 1)),"")</f>
        <v/>
      </c>
      <c r="I722" s="19" t="str">
        <f>IFERROR(IF(ISBLANK(G722),"",RIGHT(G722, LEN(G722)-FIND(":",G722) )),"")</f>
        <v/>
      </c>
      <c r="K722" s="11" t="s">
        <v>456</v>
      </c>
      <c r="L722" s="19" t="str">
        <f>IF(K722="",C722,K722)</f>
        <v>Hi my account details arent working to login in</v>
      </c>
      <c r="M722" s="11" t="s">
        <v>2662</v>
      </c>
      <c r="N722" s="20" t="s">
        <v>2662</v>
      </c>
      <c r="O722" s="18" t="str">
        <f t="shared" si="68"/>
        <v>CredentialsRequest</v>
      </c>
      <c r="P722" s="18" t="str">
        <f t="shared" ca="1" si="69"/>
        <v>TRAIN</v>
      </c>
      <c r="Q722" s="11" t="s">
        <v>1798</v>
      </c>
      <c r="R722" s="19" t="str">
        <f t="shared" si="70"/>
        <v>CredentialsRequest - TEST</v>
      </c>
      <c r="S722" s="10" t="s">
        <v>4598</v>
      </c>
    </row>
    <row r="723" spans="1:19" s="19" customFormat="1" ht="25" customHeight="1" x14ac:dyDescent="0.15">
      <c r="A723" s="19">
        <v>722</v>
      </c>
      <c r="B723" s="11" t="s">
        <v>883</v>
      </c>
      <c r="C723" s="11" t="s">
        <v>1803</v>
      </c>
      <c r="E723" s="14" t="s">
        <v>123</v>
      </c>
      <c r="F723" s="11"/>
      <c r="G723" s="11"/>
      <c r="K723" s="11"/>
      <c r="L723" s="19" t="str">
        <f xml:space="preserve"> IF(ISBLANK(K723),C723,K723)</f>
        <v>hi love. just wondering how much i have left on my contract to pay out</v>
      </c>
      <c r="M723" s="10" t="s">
        <v>2465</v>
      </c>
      <c r="N723" s="20" t="s">
        <v>2465</v>
      </c>
      <c r="O723" s="18" t="str">
        <f t="shared" si="68"/>
        <v>ContractExpiryRequest</v>
      </c>
      <c r="P723" s="18" t="str">
        <f t="shared" ca="1" si="69"/>
        <v>TRAIN</v>
      </c>
      <c r="Q723" s="11" t="s">
        <v>1798</v>
      </c>
      <c r="R723" s="19" t="str">
        <f t="shared" si="70"/>
        <v>ContractExpiryRequest - TEST</v>
      </c>
      <c r="S723" s="10" t="s">
        <v>4598</v>
      </c>
    </row>
    <row r="724" spans="1:19" s="19" customFormat="1" ht="25" customHeight="1" x14ac:dyDescent="0.15">
      <c r="A724" s="19">
        <v>723</v>
      </c>
      <c r="B724" s="10" t="s">
        <v>234</v>
      </c>
      <c r="C724" s="11" t="s">
        <v>1804</v>
      </c>
      <c r="E724" s="11"/>
      <c r="F724" s="11"/>
      <c r="G724" s="11"/>
      <c r="K724" s="11"/>
      <c r="L724" s="19" t="str">
        <f xml:space="preserve"> IF(ISBLANK(K724),C724,K724)</f>
        <v>hello i would like to cancel my mobile broadband plan on account number xxx xxx xxx</v>
      </c>
      <c r="M724" s="11" t="s">
        <v>2701</v>
      </c>
      <c r="N724" s="20" t="s">
        <v>2701</v>
      </c>
      <c r="O724" s="18" t="str">
        <f t="shared" si="68"/>
        <v>ContractCancel</v>
      </c>
      <c r="P724" s="18" t="str">
        <f t="shared" ca="1" si="69"/>
        <v>TRAIN</v>
      </c>
      <c r="Q724" s="11" t="s">
        <v>1799</v>
      </c>
      <c r="R724" s="19" t="str">
        <f t="shared" si="70"/>
        <v>ContractCancel - TRAIN</v>
      </c>
      <c r="S724" s="10" t="s">
        <v>4598</v>
      </c>
    </row>
    <row r="725" spans="1:19" s="19" customFormat="1" ht="25" customHeight="1" x14ac:dyDescent="0.15">
      <c r="A725" s="19">
        <v>724</v>
      </c>
      <c r="B725" s="11" t="s">
        <v>902</v>
      </c>
      <c r="C725" s="11" t="s">
        <v>496</v>
      </c>
      <c r="D725" s="20" t="str">
        <f>IF(ISERR(FIND("):",C725,1)),C725,MID(C725,FIND("):",C725,1)+2,999))</f>
        <v>Hi, I have made payment and would like my services restored please, reference number: XXXX-XXXX-XXXX-XXXX</v>
      </c>
      <c r="E725" s="11"/>
      <c r="F725" s="11"/>
      <c r="G725" s="11"/>
      <c r="H725" s="19" t="str">
        <f>IFERROR(IF(ISBLANK(G725),"",LEFT(G725, FIND(":",G725) - 1)),"")</f>
        <v/>
      </c>
      <c r="I725" s="19" t="str">
        <f>IFERROR(IF(ISBLANK(G725),"",RIGHT(G725, LEN(G725)-FIND(":",G725) )),"")</f>
        <v/>
      </c>
      <c r="K725" s="10" t="s">
        <v>992</v>
      </c>
      <c r="L725" s="19" t="str">
        <f>IF(K725="",C725,K725)</f>
        <v>I have made payment and would like my services restored please, reference number: XXXX-XXXX-XXXX-XXXX</v>
      </c>
      <c r="M725" s="10" t="s">
        <v>3600</v>
      </c>
      <c r="N725" s="26" t="s">
        <v>3600</v>
      </c>
      <c r="O725" s="18" t="str">
        <f t="shared" si="68"/>
        <v>ServiceRestore</v>
      </c>
      <c r="P725" s="18" t="str">
        <f t="shared" ca="1" si="69"/>
        <v>TRAIN</v>
      </c>
      <c r="Q725" s="11" t="s">
        <v>1799</v>
      </c>
      <c r="R725" s="19" t="str">
        <f t="shared" si="70"/>
        <v>ServiceRestore - TRAIN</v>
      </c>
      <c r="S725" s="10" t="s">
        <v>4598</v>
      </c>
    </row>
    <row r="726" spans="1:19" s="19" customFormat="1" ht="25" customHeight="1" x14ac:dyDescent="0.15">
      <c r="A726" s="19">
        <v>725</v>
      </c>
      <c r="B726" s="13" t="s">
        <v>1161</v>
      </c>
      <c r="C726" s="11" t="s">
        <v>599</v>
      </c>
      <c r="D726" s="20" t="str">
        <f>IF(ISERR(FIND("):",C726,1)),C726,MID(C726,FIND("):",C726,1)+2,999))</f>
        <v>Wifi internet issue</v>
      </c>
      <c r="E726" s="11"/>
      <c r="F726" s="11"/>
      <c r="G726" s="10" t="s">
        <v>1031</v>
      </c>
      <c r="H726" s="19" t="str">
        <f>IFERROR(IF(ISBLANK(G726),"",LEFT(G726, FIND(":",G726) - 1)),"")</f>
        <v>AccessoryType</v>
      </c>
      <c r="I726" s="19" t="str">
        <f>IFERROR(IF(ISBLANK(G726),"",RIGHT(G726, LEN(G726)-FIND(":",G726) )),"")</f>
        <v>Modem</v>
      </c>
      <c r="K726" s="10" t="s">
        <v>1090</v>
      </c>
      <c r="L726" s="19" t="str">
        <f>IF(K726="",C726,K726)</f>
        <v>&lt;Wifi&gt; internet issue</v>
      </c>
      <c r="M726" s="11" t="s">
        <v>599</v>
      </c>
      <c r="N726" s="20" t="s">
        <v>599</v>
      </c>
      <c r="O726" s="18" t="str">
        <f t="shared" si="68"/>
        <v>InternetAccess</v>
      </c>
      <c r="P726" s="18" t="str">
        <f t="shared" ca="1" si="69"/>
        <v>TRAIN</v>
      </c>
      <c r="Q726" s="11" t="s">
        <v>1799</v>
      </c>
      <c r="R726" s="19" t="str">
        <f t="shared" si="70"/>
        <v>InternetAccess - TRAIN</v>
      </c>
      <c r="S726" s="10" t="s">
        <v>4598</v>
      </c>
    </row>
    <row r="727" spans="1:19" s="19" customFormat="1" ht="25" customHeight="1" x14ac:dyDescent="0.15">
      <c r="A727" s="19">
        <v>726</v>
      </c>
      <c r="B727" s="11" t="s">
        <v>340</v>
      </c>
      <c r="C727" s="11" t="s">
        <v>1805</v>
      </c>
      <c r="E727" s="11"/>
      <c r="F727" s="11"/>
      <c r="G727" s="11"/>
      <c r="K727" s="11"/>
      <c r="L727" s="19" t="str">
        <f xml:space="preserve"> IF(ISBLANK(K727),C727,K727)</f>
        <v>hi i came for phone technical difficulties</v>
      </c>
      <c r="M727" s="11" t="s">
        <v>2597</v>
      </c>
      <c r="N727" s="20" t="s">
        <v>2597</v>
      </c>
      <c r="O727" s="18" t="str">
        <f t="shared" si="68"/>
        <v>PhoneHandsetComplain</v>
      </c>
      <c r="P727" s="18" t="str">
        <f t="shared" ca="1" si="69"/>
        <v>TRAIN</v>
      </c>
      <c r="Q727" s="11" t="s">
        <v>1799</v>
      </c>
      <c r="R727" s="19" t="str">
        <f t="shared" si="70"/>
        <v>PhoneHandsetComplain - TRAIN</v>
      </c>
      <c r="S727" s="10" t="s">
        <v>4598</v>
      </c>
    </row>
    <row r="728" spans="1:19" s="19" customFormat="1" ht="25" customHeight="1" x14ac:dyDescent="0.15">
      <c r="A728" s="19">
        <v>727</v>
      </c>
      <c r="B728" s="11" t="s">
        <v>1161</v>
      </c>
      <c r="C728" s="11" t="s">
        <v>1807</v>
      </c>
      <c r="E728" s="11"/>
      <c r="F728" s="11"/>
      <c r="G728" s="11"/>
      <c r="K728" s="11"/>
      <c r="L728" s="19" t="str">
        <f xml:space="preserve"> IF(ISBLANK(K728),C728,K728)</f>
        <v>hi, my new cable broadband conbection has been dropping out since we were connected yesterday and now it is not working at all. all modem lights are on except internet which is flickering</v>
      </c>
      <c r="M728" s="11" t="s">
        <v>2616</v>
      </c>
      <c r="N728" s="20" t="s">
        <v>2616</v>
      </c>
      <c r="O728" s="18" t="str">
        <f t="shared" si="68"/>
        <v>InternetAccess</v>
      </c>
      <c r="P728" s="18" t="str">
        <f t="shared" ca="1" si="69"/>
        <v>TRAIN</v>
      </c>
      <c r="Q728" s="11" t="s">
        <v>1799</v>
      </c>
      <c r="R728" s="19" t="str">
        <f t="shared" si="70"/>
        <v>InternetAccess - TRAIN</v>
      </c>
      <c r="S728" s="10" t="s">
        <v>4598</v>
      </c>
    </row>
    <row r="729" spans="1:19" s="19" customFormat="1" ht="25" customHeight="1" x14ac:dyDescent="0.15">
      <c r="A729" s="19">
        <v>728</v>
      </c>
      <c r="B729" s="11" t="s">
        <v>413</v>
      </c>
      <c r="C729" s="11" t="s">
        <v>458</v>
      </c>
      <c r="D729" s="20" t="str">
        <f>IF(ISERR(FIND("):",C729,1)),C729,MID(C729,FIND("):",C729,1)+2,999))</f>
        <v>Hi I can’t seem to make a account??</v>
      </c>
      <c r="E729" s="10" t="s">
        <v>1277</v>
      </c>
      <c r="F729" s="11"/>
      <c r="G729" s="10"/>
      <c r="H729" s="19" t="str">
        <f>IFERROR(IF(ISBLANK(G729),"",LEFT(G729, FIND(":",G729) - 1)),"")</f>
        <v/>
      </c>
      <c r="I729" s="19" t="str">
        <f>IFERROR(IF(ISBLANK(G729),"",RIGHT(G729, LEN(G729)-FIND(":",G729) )),"")</f>
        <v/>
      </c>
      <c r="K729" s="10" t="s">
        <v>955</v>
      </c>
      <c r="L729" s="19" t="str">
        <f>IF(K729="",C729,K729)</f>
        <v>I can’t seem to make a account??</v>
      </c>
      <c r="M729" s="10" t="s">
        <v>4810</v>
      </c>
      <c r="N729" s="26" t="s">
        <v>4811</v>
      </c>
      <c r="O729" s="18" t="str">
        <f t="shared" si="68"/>
        <v>MyAccountRegister</v>
      </c>
      <c r="P729" s="18" t="str">
        <f t="shared" ca="1" si="69"/>
        <v>TEST</v>
      </c>
      <c r="Q729" s="11" t="s">
        <v>1799</v>
      </c>
      <c r="R729" s="19" t="str">
        <f t="shared" si="70"/>
        <v>MyAccountRegister - TRAIN</v>
      </c>
      <c r="S729" s="10" t="s">
        <v>4598</v>
      </c>
    </row>
    <row r="730" spans="1:19" s="19" customFormat="1" ht="25" customHeight="1" x14ac:dyDescent="0.15">
      <c r="A730" s="19">
        <v>729</v>
      </c>
      <c r="B730" s="13" t="s">
        <v>49</v>
      </c>
      <c r="C730" s="11" t="s">
        <v>4987</v>
      </c>
      <c r="D730" s="20" t="str">
        <f>IF(ISERR(FIND("):",C730,1)),C730,MID(C730,FIND("):",C730,1)+2,999))</f>
        <v>Hi there. I'm trying to access my new plan details though my  app but it's not coming up.</v>
      </c>
      <c r="E730" s="11"/>
      <c r="F730" s="11"/>
      <c r="G730" s="11"/>
      <c r="H730" s="19" t="str">
        <f>IFERROR(IF(ISBLANK(G730),"",LEFT(G730, FIND(":",G730) - 1)),"")</f>
        <v/>
      </c>
      <c r="I730" s="19" t="str">
        <f>IFERROR(IF(ISBLANK(G730),"",RIGHT(G730, LEN(G730)-FIND(":",G730) )),"")</f>
        <v/>
      </c>
      <c r="K730" s="10" t="s">
        <v>4988</v>
      </c>
      <c r="L730" s="19" t="str">
        <f>IF(K730="",C730,K730)</f>
        <v>I'm trying to access my new plan details though my  app but it's not coming up.</v>
      </c>
      <c r="M730" s="10" t="s">
        <v>3465</v>
      </c>
      <c r="N730" s="26" t="s">
        <v>3465</v>
      </c>
      <c r="O730" s="18" t="str">
        <f t="shared" si="68"/>
        <v>ContractDetailsRequest</v>
      </c>
      <c r="P730" s="18" t="str">
        <f t="shared" ca="1" si="69"/>
        <v>TRAIN</v>
      </c>
      <c r="Q730" s="11" t="s">
        <v>1799</v>
      </c>
      <c r="R730" s="19" t="str">
        <f t="shared" si="70"/>
        <v>ContractDetailsRequest - TRAIN</v>
      </c>
      <c r="S730" s="10" t="s">
        <v>4598</v>
      </c>
    </row>
    <row r="731" spans="1:19" s="19" customFormat="1" ht="25" customHeight="1" x14ac:dyDescent="0.15">
      <c r="A731" s="19">
        <v>730</v>
      </c>
      <c r="B731" s="11" t="s">
        <v>1161</v>
      </c>
      <c r="C731" s="11" t="s">
        <v>1813</v>
      </c>
      <c r="E731" s="11"/>
      <c r="F731" s="11"/>
      <c r="G731" s="11"/>
      <c r="K731" s="11"/>
      <c r="L731" s="19" t="str">
        <f xml:space="preserve"> IF(ISBLANK(K731),C731,K731)</f>
        <v>hey my internet connection disconnected unexpectedly and i was in the middle of purchasing the 30gb sim card plan for 35/month</v>
      </c>
      <c r="M731" s="10" t="s">
        <v>3332</v>
      </c>
      <c r="N731" s="26" t="s">
        <v>3332</v>
      </c>
      <c r="O731" s="18" t="str">
        <f t="shared" si="68"/>
        <v>InternetAccess</v>
      </c>
      <c r="P731" s="18" t="str">
        <f t="shared" ca="1" si="69"/>
        <v>TRAIN</v>
      </c>
      <c r="Q731" s="11" t="s">
        <v>1799</v>
      </c>
      <c r="R731" s="19" t="str">
        <f t="shared" si="70"/>
        <v>InternetAccess - TRAIN</v>
      </c>
      <c r="S731" s="10" t="s">
        <v>4598</v>
      </c>
    </row>
    <row r="732" spans="1:19" s="19" customFormat="1" ht="25" customHeight="1" x14ac:dyDescent="0.15">
      <c r="A732" s="19">
        <v>731</v>
      </c>
      <c r="B732" s="13" t="s">
        <v>414</v>
      </c>
      <c r="C732" s="11" t="s">
        <v>459</v>
      </c>
      <c r="D732" s="20" t="str">
        <f>IF(ISERR(FIND("):",C732,1)),C732,MID(C732,FIND("):",C732,1)+2,999))</f>
        <v>Please allow me to verify my identity I wish to be transferred to a supervisor immediately as this is an ongoing issue</v>
      </c>
      <c r="E732" s="11"/>
      <c r="F732" s="11"/>
      <c r="G732" s="11"/>
      <c r="H732" s="19" t="str">
        <f>IFERROR(IF(ISBLANK(G732),"",LEFT(G732, FIND(":",G732) - 1)),"")</f>
        <v/>
      </c>
      <c r="I732" s="19" t="str">
        <f>IFERROR(IF(ISBLANK(G732),"",RIGHT(G732, LEN(G732)-FIND(":",G732) )),"")</f>
        <v/>
      </c>
      <c r="K732" s="10" t="s">
        <v>956</v>
      </c>
      <c r="L732" s="19" t="str">
        <f>IF(K732="",C732,K732)</f>
        <v>I wish to be transferred to a supervisor immediately as this is an ongoing issue</v>
      </c>
      <c r="M732" s="11" t="s">
        <v>956</v>
      </c>
      <c r="N732" s="20" t="s">
        <v>956</v>
      </c>
      <c r="O732" s="18" t="str">
        <f t="shared" si="68"/>
        <v>AgentHandover</v>
      </c>
      <c r="P732" s="18" t="str">
        <f t="shared" ca="1" si="69"/>
        <v>TEST</v>
      </c>
      <c r="Q732" s="11" t="s">
        <v>1798</v>
      </c>
      <c r="R732" s="19" t="str">
        <f t="shared" si="70"/>
        <v>AgentHandover - TEST</v>
      </c>
      <c r="S732" s="10" t="s">
        <v>4598</v>
      </c>
    </row>
    <row r="733" spans="1:19" s="19" customFormat="1" ht="25" customHeight="1" x14ac:dyDescent="0.15">
      <c r="A733" s="19">
        <v>732</v>
      </c>
      <c r="B733" s="11" t="s">
        <v>123</v>
      </c>
      <c r="C733" s="11" t="s">
        <v>1808</v>
      </c>
      <c r="E733" s="10" t="s">
        <v>81</v>
      </c>
      <c r="F733" s="11"/>
      <c r="G733" s="11"/>
      <c r="K733" s="11"/>
      <c r="L733" s="19" t="str">
        <f xml:space="preserve"> IF(ISBLANK(K733),C733,K733)</f>
        <v>hi i was wondering if you could tell me if my plan is up ready for an updated phone as my phones camera is always taking blurry shots</v>
      </c>
      <c r="M733" s="10" t="s">
        <v>3976</v>
      </c>
      <c r="N733" s="26" t="s">
        <v>3976</v>
      </c>
      <c r="O733" s="18" t="str">
        <f t="shared" ref="O733:O796" si="71">IF(E733="",B733,E733)</f>
        <v>ContractUpgrade</v>
      </c>
      <c r="P733" s="18" t="str">
        <f t="shared" ref="P733:P796" ca="1" si="72">IF(RAND()&gt;0.2,"TRAIN", "TEST")</f>
        <v>TRAIN</v>
      </c>
      <c r="Q733" s="11" t="s">
        <v>1799</v>
      </c>
      <c r="R733" s="19" t="str">
        <f t="shared" ref="R733:R796" si="73">O733 &amp; " - " &amp; Q733</f>
        <v>ContractUpgrade - TRAIN</v>
      </c>
      <c r="S733" s="10" t="s">
        <v>4598</v>
      </c>
    </row>
    <row r="734" spans="1:19" s="19" customFormat="1" ht="25" customHeight="1" x14ac:dyDescent="0.15">
      <c r="A734" s="19">
        <v>733</v>
      </c>
      <c r="B734" s="11" t="s">
        <v>4842</v>
      </c>
      <c r="C734" s="11" t="s">
        <v>460</v>
      </c>
      <c r="D734" s="20" t="str">
        <f>IF(ISERR(FIND("):",C734,1)),C734,MID(C734,FIND("):",C734,1)+2,999))</f>
        <v>Hi. I would like to change my prepaid plan</v>
      </c>
      <c r="E734" s="11"/>
      <c r="F734" s="11"/>
      <c r="G734" s="10" t="s">
        <v>1733</v>
      </c>
      <c r="H734" s="19" t="str">
        <f>IFERROR(IF(ISBLANK(G734),"",LEFT(G734, FIND(":",G734) - 1)),"")</f>
        <v>ServiceType</v>
      </c>
      <c r="I734" s="19" t="str">
        <f>IFERROR(IF(ISBLANK(G734),"",RIGHT(G734, LEN(G734)-FIND(":",G734) )),"")</f>
        <v>Prepaid</v>
      </c>
      <c r="K734" s="10" t="s">
        <v>957</v>
      </c>
      <c r="L734" s="19" t="str">
        <f>IF(K734="",C734,K734)</f>
        <v>I would like to change my &lt;prepaid plan&gt;</v>
      </c>
      <c r="M734" s="11" t="s">
        <v>1216</v>
      </c>
      <c r="N734" s="28" t="s">
        <v>1216</v>
      </c>
      <c r="O734" s="18" t="str">
        <f t="shared" si="71"/>
        <v>PlanChange</v>
      </c>
      <c r="P734" s="18" t="str">
        <f t="shared" ca="1" si="72"/>
        <v>TEST</v>
      </c>
      <c r="Q734" s="11" t="s">
        <v>1799</v>
      </c>
      <c r="R734" s="19" t="str">
        <f t="shared" si="73"/>
        <v>PlanChange - TRAIN</v>
      </c>
      <c r="S734" s="10" t="s">
        <v>4598</v>
      </c>
    </row>
    <row r="735" spans="1:19" s="19" customFormat="1" ht="25" customHeight="1" x14ac:dyDescent="0.15">
      <c r="A735" s="19">
        <v>734</v>
      </c>
      <c r="B735" s="10" t="s">
        <v>911</v>
      </c>
      <c r="C735" s="11" t="s">
        <v>1809</v>
      </c>
      <c r="E735" s="14" t="s">
        <v>3478</v>
      </c>
      <c r="F735" s="11"/>
      <c r="G735" s="11"/>
      <c r="K735" s="11"/>
      <c r="L735" s="19" t="str">
        <f xml:space="preserve"> IF(ISBLANK(K735),C735,K735)</f>
        <v>just wanted to know if my international talk and text has been removed</v>
      </c>
      <c r="M735" s="11" t="s">
        <v>1809</v>
      </c>
      <c r="N735" s="20" t="s">
        <v>1809</v>
      </c>
      <c r="O735" s="18" t="str">
        <f t="shared" si="71"/>
        <v>ContractInternationalDetails</v>
      </c>
      <c r="P735" s="18" t="str">
        <f t="shared" ca="1" si="72"/>
        <v>TRAIN</v>
      </c>
      <c r="Q735" s="11" t="s">
        <v>1798</v>
      </c>
      <c r="R735" s="19" t="str">
        <f t="shared" si="73"/>
        <v>ContractInternationalDetails - TEST</v>
      </c>
      <c r="S735" s="10" t="s">
        <v>4598</v>
      </c>
    </row>
    <row r="736" spans="1:19" s="19" customFormat="1" ht="25" customHeight="1" x14ac:dyDescent="0.15">
      <c r="A736" s="19">
        <v>735</v>
      </c>
      <c r="B736" s="14" t="s">
        <v>142</v>
      </c>
      <c r="C736" s="11" t="s">
        <v>508</v>
      </c>
      <c r="D736" s="20" t="str">
        <f>IF(ISERR(FIND("):",C736,1)),C736,MID(C736,FIND("):",C736,1)+2,999))</f>
        <v>My movie data was meant to reset today</v>
      </c>
      <c r="E736" s="11"/>
      <c r="F736" s="11"/>
      <c r="G736" s="11"/>
      <c r="H736" s="19" t="str">
        <f>IFERROR(IF(ISBLANK(G736),"",LEFT(G736, FIND(":",G736) - 1)),"")</f>
        <v/>
      </c>
      <c r="I736" s="19" t="str">
        <f>IFERROR(IF(ISBLANK(G736),"",RIGHT(G736, LEN(G736)-FIND(":",G736) )),"")</f>
        <v/>
      </c>
      <c r="K736" s="11" t="s">
        <v>508</v>
      </c>
      <c r="L736" s="19" t="str">
        <f>IF(K736="",C736,K736)</f>
        <v>My movie data was meant to reset today</v>
      </c>
      <c r="M736" s="11" t="s">
        <v>508</v>
      </c>
      <c r="N736" s="20" t="s">
        <v>508</v>
      </c>
      <c r="O736" s="18" t="str">
        <f t="shared" si="71"/>
        <v>DataDetailsRequest</v>
      </c>
      <c r="P736" s="18" t="str">
        <f t="shared" ca="1" si="72"/>
        <v>TRAIN</v>
      </c>
      <c r="Q736" s="11" t="s">
        <v>1799</v>
      </c>
      <c r="R736" s="19" t="str">
        <f t="shared" si="73"/>
        <v>DataDetailsRequest - TRAIN</v>
      </c>
      <c r="S736" s="10" t="s">
        <v>4598</v>
      </c>
    </row>
    <row r="737" spans="1:19" s="19" customFormat="1" ht="25" customHeight="1" x14ac:dyDescent="0.15">
      <c r="A737" s="19">
        <v>736</v>
      </c>
      <c r="B737" s="11" t="s">
        <v>123</v>
      </c>
      <c r="C737" s="11" t="s">
        <v>1810</v>
      </c>
      <c r="E737" s="14" t="s">
        <v>123</v>
      </c>
      <c r="F737" s="11"/>
      <c r="G737" s="11"/>
      <c r="K737" s="11"/>
      <c r="L737" s="19" t="str">
        <f xml:space="preserve"> IF(ISBLANK(K737),C737,K737)</f>
        <v>hi .. can you tell me when does my contract ends - 0468420753 ... thnx</v>
      </c>
      <c r="M737" s="10" t="s">
        <v>3648</v>
      </c>
      <c r="N737" s="26" t="s">
        <v>3648</v>
      </c>
      <c r="O737" s="18" t="str">
        <f t="shared" si="71"/>
        <v>ContractExpiryRequest</v>
      </c>
      <c r="P737" s="18" t="str">
        <f t="shared" ca="1" si="72"/>
        <v>TRAIN</v>
      </c>
      <c r="Q737" s="11" t="s">
        <v>1798</v>
      </c>
      <c r="R737" s="19" t="str">
        <f t="shared" si="73"/>
        <v>ContractExpiryRequest - TEST</v>
      </c>
      <c r="S737" s="10" t="s">
        <v>4598</v>
      </c>
    </row>
    <row r="738" spans="1:19" s="19" customFormat="1" ht="25" customHeight="1" x14ac:dyDescent="0.15">
      <c r="A738" s="19">
        <v>737</v>
      </c>
      <c r="B738" s="11" t="s">
        <v>208</v>
      </c>
      <c r="C738" s="11" t="s">
        <v>462</v>
      </c>
      <c r="D738" s="20" t="str">
        <f>IF(ISERR(FIND("):",C738,1)),C738,MID(C738,FIND("):",C738,1)+2,999))</f>
        <v>I need to pay my account which is due today. I have tried countless times through My Account and by phone but have not been able to do this.</v>
      </c>
      <c r="E738" s="11"/>
      <c r="F738" s="11"/>
      <c r="G738" s="11"/>
      <c r="H738" s="19" t="str">
        <f>IFERROR(IF(ISBLANK(G738),"",LEFT(G738, FIND(":",G738) - 1)),"")</f>
        <v/>
      </c>
      <c r="I738" s="19" t="str">
        <f>IFERROR(IF(ISBLANK(G738),"",RIGHT(G738, LEN(G738)-FIND(":",G738) )),"")</f>
        <v/>
      </c>
      <c r="K738" s="10" t="s">
        <v>958</v>
      </c>
      <c r="L738" s="19" t="str">
        <f>IF(K738="",C738,K738)</f>
        <v>I need to pay my account which is due today.</v>
      </c>
      <c r="M738" s="10" t="s">
        <v>3587</v>
      </c>
      <c r="N738" s="26" t="s">
        <v>3587</v>
      </c>
      <c r="O738" s="18" t="str">
        <f t="shared" si="71"/>
        <v>BillPay</v>
      </c>
      <c r="P738" s="18" t="str">
        <f t="shared" ca="1" si="72"/>
        <v>TRAIN</v>
      </c>
      <c r="Q738" s="11" t="s">
        <v>1799</v>
      </c>
      <c r="R738" s="19" t="str">
        <f t="shared" si="73"/>
        <v>BillPay - TRAIN</v>
      </c>
      <c r="S738" s="10" t="s">
        <v>4598</v>
      </c>
    </row>
    <row r="739" spans="1:19" s="19" customFormat="1" ht="25" customHeight="1" x14ac:dyDescent="0.15">
      <c r="A739" s="19">
        <v>738</v>
      </c>
      <c r="B739" s="11" t="s">
        <v>123</v>
      </c>
      <c r="C739" s="11" t="s">
        <v>1811</v>
      </c>
      <c r="E739" s="14" t="s">
        <v>123</v>
      </c>
      <c r="F739" s="11"/>
      <c r="G739" s="11"/>
      <c r="K739" s="11"/>
      <c r="L739" s="19" t="str">
        <f xml:space="preserve"> IF(ISBLANK(K739),C739,K739)</f>
        <v>hi. i'm wanting to find out when my contract is over. my number is 0409713584</v>
      </c>
      <c r="M739" s="11" t="s">
        <v>2684</v>
      </c>
      <c r="N739" s="20" t="s">
        <v>2684</v>
      </c>
      <c r="O739" s="18" t="str">
        <f t="shared" si="71"/>
        <v>ContractExpiryRequest</v>
      </c>
      <c r="P739" s="18" t="str">
        <f t="shared" ca="1" si="72"/>
        <v>TEST</v>
      </c>
      <c r="Q739" s="11" t="s">
        <v>1799</v>
      </c>
      <c r="R739" s="19" t="str">
        <f t="shared" si="73"/>
        <v>ContractExpiryRequest - TRAIN</v>
      </c>
      <c r="S739" s="10" t="s">
        <v>4598</v>
      </c>
    </row>
    <row r="740" spans="1:19" s="19" customFormat="1" ht="25" customHeight="1" x14ac:dyDescent="0.15">
      <c r="A740" s="19">
        <v>739</v>
      </c>
      <c r="B740" s="11" t="s">
        <v>305</v>
      </c>
      <c r="C740" s="11" t="s">
        <v>463</v>
      </c>
      <c r="D740" s="20" t="str">
        <f>IF(ISERR(FIND("):",C740,1)),C740,MID(C740,FIND("):",C740,1)+2,999))</f>
        <v>Visitor has requested for email transcript. The email will be automatically sent after the interaction is wrapped up.</v>
      </c>
      <c r="E740" s="11"/>
      <c r="F740" s="11"/>
      <c r="G740" s="11"/>
      <c r="H740" s="19" t="str">
        <f>IFERROR(IF(ISBLANK(G740),"",LEFT(G740, FIND(":",G740) - 1)),"")</f>
        <v/>
      </c>
      <c r="I740" s="19" t="str">
        <f>IFERROR(IF(ISBLANK(G740),"",RIGHT(G740, LEN(G740)-FIND(":",G740) )),"")</f>
        <v/>
      </c>
      <c r="K740" s="10" t="s">
        <v>959</v>
      </c>
      <c r="L740" s="19" t="str">
        <f>IF(K740="",C740,K740)</f>
        <v>email transcript</v>
      </c>
      <c r="M740" s="11" t="s">
        <v>959</v>
      </c>
      <c r="N740" s="20" t="s">
        <v>959</v>
      </c>
      <c r="O740" s="18" t="str">
        <f t="shared" si="71"/>
        <v>AgentTranscriptRequest</v>
      </c>
      <c r="P740" s="18" t="str">
        <f t="shared" ca="1" si="72"/>
        <v>TRAIN</v>
      </c>
      <c r="Q740" s="11" t="s">
        <v>1799</v>
      </c>
      <c r="R740" s="19" t="str">
        <f t="shared" si="73"/>
        <v>AgentTranscriptRequest - TRAIN</v>
      </c>
      <c r="S740" s="10" t="s">
        <v>4598</v>
      </c>
    </row>
    <row r="741" spans="1:19" s="19" customFormat="1" ht="25" customHeight="1" x14ac:dyDescent="0.15">
      <c r="A741" s="19">
        <v>740</v>
      </c>
      <c r="B741" s="11" t="s">
        <v>952</v>
      </c>
      <c r="C741" s="11" t="s">
        <v>1812</v>
      </c>
      <c r="E741" s="11"/>
      <c r="F741" s="11"/>
      <c r="G741" s="11"/>
      <c r="K741" s="11"/>
      <c r="L741" s="19" t="str">
        <f xml:space="preserve"> IF(ISBLANK(K741),C741,K741)</f>
        <v>i have tried a few times to register my sim however your site kept crashing &amp; now it has advised i have made too many attempts to register my sim with my drivers licence but now i can't proceed</v>
      </c>
      <c r="M741" s="10" t="s">
        <v>4720</v>
      </c>
      <c r="N741" s="26" t="s">
        <v>4720</v>
      </c>
      <c r="O741" s="18" t="str">
        <f t="shared" si="71"/>
        <v>SimActivate</v>
      </c>
      <c r="P741" s="18" t="str">
        <f t="shared" ca="1" si="72"/>
        <v>TRAIN</v>
      </c>
      <c r="Q741" s="11" t="s">
        <v>1799</v>
      </c>
      <c r="R741" s="19" t="str">
        <f t="shared" si="73"/>
        <v>SimActivate - TRAIN</v>
      </c>
      <c r="S741" s="10" t="s">
        <v>4598</v>
      </c>
    </row>
    <row r="742" spans="1:19" s="19" customFormat="1" ht="25" customHeight="1" x14ac:dyDescent="0.15">
      <c r="A742" s="19">
        <v>741</v>
      </c>
      <c r="B742" s="11" t="s">
        <v>1161</v>
      </c>
      <c r="C742" s="11" t="s">
        <v>1815</v>
      </c>
      <c r="E742" s="11"/>
      <c r="F742" s="11"/>
      <c r="G742" s="11"/>
      <c r="K742" s="11"/>
      <c r="L742" s="19" t="str">
        <f xml:space="preserve"> IF(ISBLANK(K742),C742,K742)</f>
        <v>we are having problems with our internet since yesterday keeps dropping out and so slow is there a problem in our area. camira qld xxx</v>
      </c>
      <c r="M742" s="11" t="s">
        <v>2715</v>
      </c>
      <c r="N742" s="20" t="s">
        <v>2715</v>
      </c>
      <c r="O742" s="18" t="str">
        <f t="shared" si="71"/>
        <v>InternetAccess</v>
      </c>
      <c r="P742" s="18" t="str">
        <f t="shared" ca="1" si="72"/>
        <v>TRAIN</v>
      </c>
      <c r="Q742" s="11" t="s">
        <v>1799</v>
      </c>
      <c r="R742" s="19" t="str">
        <f t="shared" si="73"/>
        <v>InternetAccess - TRAIN</v>
      </c>
      <c r="S742" s="10" t="s">
        <v>4598</v>
      </c>
    </row>
    <row r="743" spans="1:19" s="19" customFormat="1" ht="25" customHeight="1" x14ac:dyDescent="0.15">
      <c r="A743" s="19">
        <v>742</v>
      </c>
      <c r="B743" s="14" t="s">
        <v>415</v>
      </c>
      <c r="C743" s="11" t="s">
        <v>464</v>
      </c>
      <c r="D743" s="20" t="str">
        <f>IF(ISERR(FIND("):",C743,1)),C743,MID(C743,FIND("):",C743,1)+2,999))</f>
        <v>Hi, I am having issues with my sons phone that is linked to my account</v>
      </c>
      <c r="E743" s="11"/>
      <c r="F743" s="11"/>
      <c r="G743" s="11"/>
      <c r="H743" s="19" t="str">
        <f>IFERROR(IF(ISBLANK(G743),"",LEFT(G743, FIND(":",G743) - 1)),"")</f>
        <v/>
      </c>
      <c r="I743" s="19" t="str">
        <f>IFERROR(IF(ISBLANK(G743),"",RIGHT(G743, LEN(G743)-FIND(":",G743) )),"")</f>
        <v/>
      </c>
      <c r="K743" s="10" t="s">
        <v>960</v>
      </c>
      <c r="L743" s="19" t="str">
        <f>IF(K743="",C743,K743)</f>
        <v>I am having issues with my sons phone that is linked to my account</v>
      </c>
      <c r="M743" s="11" t="s">
        <v>960</v>
      </c>
      <c r="N743" s="20" t="s">
        <v>960</v>
      </c>
      <c r="O743" s="18" t="str">
        <f t="shared" si="71"/>
        <v>PhoneServiceComplain</v>
      </c>
      <c r="P743" s="18" t="str">
        <f t="shared" ca="1" si="72"/>
        <v>TRAIN</v>
      </c>
      <c r="Q743" s="11" t="s">
        <v>1799</v>
      </c>
      <c r="R743" s="19" t="str">
        <f t="shared" si="73"/>
        <v>PhoneServiceComplain - TRAIN</v>
      </c>
      <c r="S743" s="10" t="s">
        <v>4598</v>
      </c>
    </row>
    <row r="744" spans="1:19" s="19" customFormat="1" ht="25" customHeight="1" x14ac:dyDescent="0.15">
      <c r="A744" s="19">
        <v>743</v>
      </c>
      <c r="B744" s="13" t="s">
        <v>1161</v>
      </c>
      <c r="C744" s="11" t="s">
        <v>606</v>
      </c>
      <c r="D744" s="20" t="str">
        <f>IF(ISERR(FIND("):",C744,1)),C744,MID(C744,FIND("):",C744,1)+2,999))</f>
        <v>Hi. My broadband is not working. Can you please help me</v>
      </c>
      <c r="E744" s="11"/>
      <c r="F744" s="11"/>
      <c r="G744" s="10" t="s">
        <v>1743</v>
      </c>
      <c r="H744" s="19" t="str">
        <f>IFERROR(IF(ISBLANK(G744),"",LEFT(G744, FIND(":",G744) - 1)),"")</f>
        <v>InternetTechnology</v>
      </c>
      <c r="I744" s="19" t="str">
        <f>IFERROR(IF(ISBLANK(G744),"",RIGHT(G744, LEN(G744)-FIND(":",G744) )),"")</f>
        <v>ADSL</v>
      </c>
      <c r="K744" s="10" t="s">
        <v>1096</v>
      </c>
      <c r="L744" s="19" t="str">
        <f>IF(K744="",C744,K744)</f>
        <v>My &lt;broadband&gt; is not working. Can you please help me</v>
      </c>
      <c r="M744" s="11" t="s">
        <v>2663</v>
      </c>
      <c r="N744" s="20" t="s">
        <v>2822</v>
      </c>
      <c r="O744" s="18" t="str">
        <f t="shared" si="71"/>
        <v>InternetAccess</v>
      </c>
      <c r="P744" s="18" t="str">
        <f t="shared" ca="1" si="72"/>
        <v>TRAIN</v>
      </c>
      <c r="Q744" s="11" t="s">
        <v>1799</v>
      </c>
      <c r="R744" s="19" t="str">
        <f t="shared" si="73"/>
        <v>InternetAccess - TRAIN</v>
      </c>
      <c r="S744" s="10" t="s">
        <v>4598</v>
      </c>
    </row>
    <row r="745" spans="1:19" s="19" customFormat="1" ht="25" customHeight="1" x14ac:dyDescent="0.15">
      <c r="A745" s="19">
        <v>744</v>
      </c>
      <c r="B745" s="10" t="s">
        <v>945</v>
      </c>
      <c r="C745" s="11" t="s">
        <v>1814</v>
      </c>
      <c r="E745" s="11"/>
      <c r="F745" s="11"/>
      <c r="G745" s="11"/>
      <c r="K745" s="11"/>
      <c r="L745" s="19" t="str">
        <f xml:space="preserve"> IF(ISBLANK(K745),C745,K745)</f>
        <v>good thank you. i want to see how much is left on my phone bill</v>
      </c>
      <c r="M745" s="10" t="s">
        <v>3569</v>
      </c>
      <c r="N745" s="26" t="s">
        <v>3569</v>
      </c>
      <c r="O745" s="18" t="str">
        <f t="shared" si="71"/>
        <v>BalanceCheck</v>
      </c>
      <c r="P745" s="18" t="str">
        <f t="shared" ca="1" si="72"/>
        <v>TRAIN</v>
      </c>
      <c r="Q745" s="11" t="s">
        <v>1799</v>
      </c>
      <c r="R745" s="19" t="str">
        <f t="shared" si="73"/>
        <v>BalanceCheck - TRAIN</v>
      </c>
      <c r="S745" s="10" t="s">
        <v>4598</v>
      </c>
    </row>
    <row r="746" spans="1:19" s="19" customFormat="1" ht="25" customHeight="1" x14ac:dyDescent="0.15">
      <c r="A746" s="19">
        <v>745</v>
      </c>
      <c r="B746" s="11" t="s">
        <v>1161</v>
      </c>
      <c r="C746" s="11" t="s">
        <v>1820</v>
      </c>
      <c r="E746" s="11"/>
      <c r="F746" s="11"/>
      <c r="G746" s="11"/>
      <c r="K746" s="11"/>
      <c r="L746" s="19" t="str">
        <f xml:space="preserve"> IF(ISBLANK(K746),C746,K746)</f>
        <v>hello, it seems like i am having issues with my internet. most of the time, i cannot connect to a game called league of legends, and i'm unable to connect to the game's server</v>
      </c>
      <c r="M746" s="10" t="s">
        <v>3333</v>
      </c>
      <c r="N746" s="26" t="s">
        <v>3333</v>
      </c>
      <c r="O746" s="18" t="str">
        <f t="shared" si="71"/>
        <v>InternetAccess</v>
      </c>
      <c r="P746" s="18" t="str">
        <f t="shared" ca="1" si="72"/>
        <v>TRAIN</v>
      </c>
      <c r="Q746" s="11" t="s">
        <v>1799</v>
      </c>
      <c r="R746" s="19" t="str">
        <f t="shared" si="73"/>
        <v>InternetAccess - TRAIN</v>
      </c>
      <c r="S746" s="10" t="s">
        <v>4598</v>
      </c>
    </row>
    <row r="747" spans="1:19" s="19" customFormat="1" ht="25" customHeight="1" x14ac:dyDescent="0.15">
      <c r="A747" s="19">
        <v>746</v>
      </c>
      <c r="B747" s="10" t="s">
        <v>945</v>
      </c>
      <c r="C747" s="11" t="s">
        <v>1816</v>
      </c>
      <c r="E747" s="11"/>
      <c r="F747" s="11"/>
      <c r="G747" s="11"/>
      <c r="K747" s="11"/>
      <c r="L747" s="19" t="str">
        <f xml:space="preserve"> IF(ISBLANK(K747),C747,K747)</f>
        <v>can you please tell me the exact amount l owe. and why you can charge non direct debit charges</v>
      </c>
      <c r="M747" s="10" t="s">
        <v>3532</v>
      </c>
      <c r="N747" s="26" t="s">
        <v>3532</v>
      </c>
      <c r="O747" s="18" t="str">
        <f t="shared" si="71"/>
        <v>BalanceCheck</v>
      </c>
      <c r="P747" s="18" t="str">
        <f t="shared" ca="1" si="72"/>
        <v>TEST</v>
      </c>
      <c r="Q747" s="11" t="s">
        <v>1799</v>
      </c>
      <c r="R747" s="19" t="str">
        <f t="shared" si="73"/>
        <v>BalanceCheck - TRAIN</v>
      </c>
      <c r="S747" s="10" t="s">
        <v>4598</v>
      </c>
    </row>
    <row r="748" spans="1:19" s="19" customFormat="1" ht="25" customHeight="1" x14ac:dyDescent="0.15">
      <c r="A748" s="19">
        <v>747</v>
      </c>
      <c r="B748" s="13" t="s">
        <v>347</v>
      </c>
      <c r="C748" s="11" t="s">
        <v>467</v>
      </c>
      <c r="D748" s="20" t="str">
        <f>IF(ISERR(FIND("):",C748,1)),C748,MID(C748,FIND("):",C748,1)+2,999))</f>
        <v>Hi I need to set up a 10$ sim with 5gb and I want to port my number</v>
      </c>
      <c r="E748" s="11"/>
      <c r="F748" s="11"/>
      <c r="G748" s="11"/>
      <c r="H748" s="19" t="str">
        <f>IFERROR(IF(ISBLANK(G748),"",LEFT(G748, FIND(":",G748) - 1)),"")</f>
        <v/>
      </c>
      <c r="I748" s="19" t="str">
        <f>IFERROR(IF(ISBLANK(G748),"",RIGHT(G748, LEN(G748)-FIND(":",G748) )),"")</f>
        <v/>
      </c>
      <c r="K748" s="10" t="s">
        <v>962</v>
      </c>
      <c r="L748" s="19" t="str">
        <f>IF(K748="",C748,K748)</f>
        <v>I need to set up a 10$ sim with 5gb and I want to port my number</v>
      </c>
      <c r="M748" s="11" t="s">
        <v>962</v>
      </c>
      <c r="N748" s="28" t="s">
        <v>2823</v>
      </c>
      <c r="O748" s="18" t="str">
        <f t="shared" si="71"/>
        <v>PhonePortRequest</v>
      </c>
      <c r="P748" s="18" t="str">
        <f t="shared" ca="1" si="72"/>
        <v>TRAIN</v>
      </c>
      <c r="Q748" s="11" t="s">
        <v>1799</v>
      </c>
      <c r="R748" s="19" t="str">
        <f t="shared" si="73"/>
        <v>PhonePortRequest - TRAIN</v>
      </c>
      <c r="S748" s="10" t="s">
        <v>4598</v>
      </c>
    </row>
    <row r="749" spans="1:19" s="19" customFormat="1" ht="25" customHeight="1" x14ac:dyDescent="0.15">
      <c r="A749" s="19">
        <v>748</v>
      </c>
      <c r="B749" s="11" t="s">
        <v>416</v>
      </c>
      <c r="C749" s="11" t="s">
        <v>4989</v>
      </c>
      <c r="D749" s="20" t="str">
        <f>IF(ISERR(FIND("):",C749,1)),C749,MID(C749,FIND("):",C749,1)+2,999))</f>
        <v>Hi I have a  wifi I won’t to transfer into my name I have all the detail of the person I got it if just need to put into my name</v>
      </c>
      <c r="E749" s="11" t="s">
        <v>1273</v>
      </c>
      <c r="F749" s="11"/>
      <c r="G749" s="11"/>
      <c r="H749" s="19" t="str">
        <f>IFERROR(IF(ISBLANK(G749),"",LEFT(G749, FIND(":",G749) - 1)),"")</f>
        <v/>
      </c>
      <c r="I749" s="19" t="str">
        <f>IFERROR(IF(ISBLANK(G749),"",RIGHT(G749, LEN(G749)-FIND(":",G749) )),"")</f>
        <v/>
      </c>
      <c r="K749" s="10" t="s">
        <v>4990</v>
      </c>
      <c r="L749" s="19" t="str">
        <f>IF(K749="",C749,K749)</f>
        <v>I have a  wifi I won’t to transfer into my name I have all the detail of the person I got it if just need to put into my name</v>
      </c>
      <c r="M749" s="10" t="s">
        <v>4991</v>
      </c>
      <c r="N749" s="26" t="s">
        <v>4991</v>
      </c>
      <c r="O749" s="18" t="str">
        <f t="shared" si="71"/>
        <v>AccountOwnershipChange</v>
      </c>
      <c r="P749" s="18" t="str">
        <f t="shared" ca="1" si="72"/>
        <v>TEST</v>
      </c>
      <c r="Q749" s="11" t="s">
        <v>1799</v>
      </c>
      <c r="R749" s="19" t="str">
        <f t="shared" si="73"/>
        <v>AccountOwnershipChange - TRAIN</v>
      </c>
      <c r="S749" s="10" t="s">
        <v>4598</v>
      </c>
    </row>
    <row r="750" spans="1:19" s="19" customFormat="1" ht="25" customHeight="1" x14ac:dyDescent="0.15">
      <c r="A750" s="19">
        <v>749</v>
      </c>
      <c r="B750" s="11" t="s">
        <v>123</v>
      </c>
      <c r="C750" s="11" t="s">
        <v>1818</v>
      </c>
      <c r="E750" s="14" t="s">
        <v>123</v>
      </c>
      <c r="F750" s="11"/>
      <c r="G750" s="11"/>
      <c r="K750" s="11"/>
      <c r="L750" s="19" t="str">
        <f xml:space="preserve"> IF(ISBLANK(K750),C750,K750)</f>
        <v>just wanna ask that my postpaid student contract ends next year feb and i would like to continue with the plan</v>
      </c>
      <c r="M750" s="11" t="s">
        <v>1818</v>
      </c>
      <c r="N750" s="20" t="s">
        <v>1818</v>
      </c>
      <c r="O750" s="18" t="str">
        <f t="shared" si="71"/>
        <v>ContractExpiryRequest</v>
      </c>
      <c r="P750" s="18" t="str">
        <f t="shared" ca="1" si="72"/>
        <v>TRAIN</v>
      </c>
      <c r="Q750" s="11" t="s">
        <v>1799</v>
      </c>
      <c r="R750" s="19" t="str">
        <f t="shared" si="73"/>
        <v>ContractExpiryRequest - TRAIN</v>
      </c>
      <c r="S750" s="10" t="s">
        <v>4598</v>
      </c>
    </row>
    <row r="751" spans="1:19" s="19" customFormat="1" ht="25" customHeight="1" x14ac:dyDescent="0.15">
      <c r="A751" s="19">
        <v>750</v>
      </c>
      <c r="B751" s="11" t="s">
        <v>81</v>
      </c>
      <c r="C751" s="11" t="s">
        <v>468</v>
      </c>
      <c r="D751" s="20" t="str">
        <f>IF(ISERR(FIND("):",C751,1)),C751,MID(C751,FIND("):",C751,1)+2,999))</f>
        <v>i wanna upgrade to iphone xs</v>
      </c>
      <c r="E751" s="11"/>
      <c r="F751" s="11"/>
      <c r="G751" s="10" t="s">
        <v>381</v>
      </c>
      <c r="H751" s="19" t="str">
        <f>IFERROR(IF(ISBLANK(G751),"",LEFT(G751, FIND(":",G751) - 1)),"")</f>
        <v>ProductType</v>
      </c>
      <c r="I751" s="19" t="str">
        <f>IFERROR(IF(ISBLANK(G751),"",RIGHT(G751, LEN(G751)-FIND(":",G751) )),"")</f>
        <v>iPhone</v>
      </c>
      <c r="K751" s="10" t="s">
        <v>963</v>
      </c>
      <c r="L751" s="19" t="str">
        <f>IF(K751="",C751,K751)</f>
        <v>i wanna upgrade to &lt;iphone xs&gt;</v>
      </c>
      <c r="M751" s="11" t="s">
        <v>468</v>
      </c>
      <c r="N751" s="20" t="s">
        <v>468</v>
      </c>
      <c r="O751" s="18" t="str">
        <f t="shared" si="71"/>
        <v>ContractUpgrade</v>
      </c>
      <c r="P751" s="18" t="str">
        <f t="shared" ca="1" si="72"/>
        <v>TRAIN</v>
      </c>
      <c r="Q751" s="11" t="s">
        <v>1799</v>
      </c>
      <c r="R751" s="19" t="str">
        <f t="shared" si="73"/>
        <v>ContractUpgrade - TRAIN</v>
      </c>
      <c r="S751" s="10" t="s">
        <v>4598</v>
      </c>
    </row>
    <row r="752" spans="1:19" s="19" customFormat="1" ht="25" customHeight="1" x14ac:dyDescent="0.15">
      <c r="A752" s="19">
        <v>751</v>
      </c>
      <c r="B752" s="11" t="s">
        <v>308</v>
      </c>
      <c r="C752" s="11" t="s">
        <v>4992</v>
      </c>
      <c r="E752" s="11"/>
      <c r="F752" s="11"/>
      <c r="G752" s="11"/>
      <c r="K752" s="11"/>
      <c r="L752" s="19" t="str">
        <f xml:space="preserve"> IF(ISBLANK(K752),C752,K752)</f>
        <v>the  bill comes usually in the 2nd week of the month</v>
      </c>
      <c r="M752" s="11" t="s">
        <v>4133</v>
      </c>
      <c r="N752" s="20" t="s">
        <v>4133</v>
      </c>
      <c r="O752" s="18" t="str">
        <f t="shared" si="71"/>
        <v>BillNotReceivedComplain</v>
      </c>
      <c r="P752" s="18" t="str">
        <f t="shared" ca="1" si="72"/>
        <v>TRAIN</v>
      </c>
      <c r="Q752" s="11" t="s">
        <v>1799</v>
      </c>
      <c r="R752" s="19" t="str">
        <f t="shared" si="73"/>
        <v>BillNotReceivedComplain - TRAIN</v>
      </c>
      <c r="S752" s="10" t="s">
        <v>4598</v>
      </c>
    </row>
    <row r="753" spans="1:19" s="19" customFormat="1" ht="25" customHeight="1" x14ac:dyDescent="0.15">
      <c r="A753" s="19">
        <v>752</v>
      </c>
      <c r="B753" s="11" t="s">
        <v>964</v>
      </c>
      <c r="C753" s="11" t="s">
        <v>469</v>
      </c>
      <c r="D753" s="20" t="str">
        <f>IF(ISERR(FIND("):",C753,1)),C753,MID(C753,FIND("):",C753,1)+2,999))</f>
        <v>i would like to get credit to call international</v>
      </c>
      <c r="E753" s="11"/>
      <c r="F753" s="11"/>
      <c r="G753" s="11"/>
      <c r="H753" s="19" t="str">
        <f>IFERROR(IF(ISBLANK(G753),"",LEFT(G753, FIND(":",G753) - 1)),"")</f>
        <v/>
      </c>
      <c r="I753" s="19" t="str">
        <f>IFERROR(IF(ISBLANK(G753),"",RIGHT(G753, LEN(G753)-FIND(":",G753) )),"")</f>
        <v/>
      </c>
      <c r="K753" s="11" t="s">
        <v>469</v>
      </c>
      <c r="L753" s="19" t="str">
        <f>IF(K753="",C753,K753)</f>
        <v>i would like to get credit to call international</v>
      </c>
      <c r="M753" s="11" t="s">
        <v>469</v>
      </c>
      <c r="N753" s="20" t="s">
        <v>469</v>
      </c>
      <c r="O753" s="18" t="str">
        <f t="shared" si="71"/>
        <v>InternationalCallPurchase</v>
      </c>
      <c r="P753" s="18" t="str">
        <f t="shared" ca="1" si="72"/>
        <v>TRAIN</v>
      </c>
      <c r="Q753" s="11" t="s">
        <v>1799</v>
      </c>
      <c r="R753" s="19" t="str">
        <f t="shared" si="73"/>
        <v>InternationalCallPurchase - TRAIN</v>
      </c>
      <c r="S753" s="10" t="s">
        <v>4598</v>
      </c>
    </row>
    <row r="754" spans="1:19" s="19" customFormat="1" ht="25" customHeight="1" x14ac:dyDescent="0.15">
      <c r="A754" s="19">
        <v>753</v>
      </c>
      <c r="B754" s="13" t="s">
        <v>229</v>
      </c>
      <c r="C754" s="11" t="s">
        <v>470</v>
      </c>
      <c r="D754" s="20" t="str">
        <f>IF(ISERR(FIND("):",C754,1)),C754,MID(C754,FIND("):",C754,1)+2,999))</f>
        <v>Can i pay my bill in cash at the pist office</v>
      </c>
      <c r="E754" s="11" t="s">
        <v>208</v>
      </c>
      <c r="F754" s="11"/>
      <c r="G754" s="10" t="s">
        <v>966</v>
      </c>
      <c r="H754" s="19" t="str">
        <f>IFERROR(IF(ISBLANK(G754),"",LEFT(G754, FIND(":",G754) - 1)),"")</f>
        <v>PayMethod</v>
      </c>
      <c r="I754" s="19" t="str">
        <f>IFERROR(IF(ISBLANK(G754),"",RIGHT(G754, LEN(G754)-FIND(":",G754) )),"")</f>
        <v>Cash</v>
      </c>
      <c r="K754" s="10" t="s">
        <v>965</v>
      </c>
      <c r="L754" s="19" t="str">
        <f>IF(K754="",C754,K754)</f>
        <v>Can i pay my bill in &lt;cash&gt; at the pist office</v>
      </c>
      <c r="M754" s="10" t="s">
        <v>3368</v>
      </c>
      <c r="N754" s="26" t="s">
        <v>3368</v>
      </c>
      <c r="O754" s="18" t="str">
        <f t="shared" si="71"/>
        <v>BillPay</v>
      </c>
      <c r="P754" s="18" t="str">
        <f t="shared" ca="1" si="72"/>
        <v>TRAIN</v>
      </c>
      <c r="Q754" s="11" t="s">
        <v>1799</v>
      </c>
      <c r="R754" s="19" t="str">
        <f t="shared" si="73"/>
        <v>BillPay - TRAIN</v>
      </c>
      <c r="S754" s="10" t="s">
        <v>4598</v>
      </c>
    </row>
    <row r="755" spans="1:19" s="19" customFormat="1" ht="25" customHeight="1" x14ac:dyDescent="0.15">
      <c r="A755" s="19">
        <v>754</v>
      </c>
      <c r="B755" s="11" t="s">
        <v>20</v>
      </c>
      <c r="C755" s="11" t="s">
        <v>471</v>
      </c>
      <c r="D755" s="20" t="str">
        <f>IF(ISERR(FIND("):",C755,1)),C755,MID(C755,FIND("):",C755,1)+2,999))</f>
        <v>Want to ask why I am being charged 35c for account charges</v>
      </c>
      <c r="E755" s="11"/>
      <c r="F755" s="11"/>
      <c r="G755" s="11"/>
      <c r="H755" s="19" t="str">
        <f>IFERROR(IF(ISBLANK(G755),"",LEFT(G755, FIND(":",G755) - 1)),"")</f>
        <v/>
      </c>
      <c r="I755" s="19" t="str">
        <f>IFERROR(IF(ISBLANK(G755),"",RIGHT(G755, LEN(G755)-FIND(":",G755) )),"")</f>
        <v/>
      </c>
      <c r="K755" s="11" t="s">
        <v>471</v>
      </c>
      <c r="L755" s="19" t="str">
        <f>IF(K755="",C755,K755)</f>
        <v>Want to ask why I am being charged 35c for account charges</v>
      </c>
      <c r="M755" s="10" t="s">
        <v>4091</v>
      </c>
      <c r="N755" s="26" t="s">
        <v>4091</v>
      </c>
      <c r="O755" s="18" t="str">
        <f t="shared" si="71"/>
        <v>BillComplain</v>
      </c>
      <c r="P755" s="18" t="str">
        <f t="shared" ca="1" si="72"/>
        <v>TRAIN</v>
      </c>
      <c r="Q755" s="11" t="s">
        <v>1799</v>
      </c>
      <c r="R755" s="19" t="str">
        <f t="shared" si="73"/>
        <v>BillComplain - TRAIN</v>
      </c>
      <c r="S755" s="10" t="s">
        <v>4598</v>
      </c>
    </row>
    <row r="756" spans="1:19" s="19" customFormat="1" ht="25" customHeight="1" x14ac:dyDescent="0.15">
      <c r="A756" s="19">
        <v>755</v>
      </c>
      <c r="B756" s="11" t="s">
        <v>49</v>
      </c>
      <c r="C756" s="11" t="s">
        <v>4993</v>
      </c>
      <c r="E756" s="10" t="s">
        <v>142</v>
      </c>
      <c r="F756" s="11"/>
      <c r="G756" s="11"/>
      <c r="K756" s="11"/>
      <c r="M756" s="10" t="s">
        <v>4994</v>
      </c>
      <c r="N756" s="26" t="s">
        <v>4994</v>
      </c>
      <c r="O756" s="18" t="str">
        <f t="shared" si="71"/>
        <v>DataDetailsRequest</v>
      </c>
      <c r="P756" s="18" t="str">
        <f t="shared" ca="1" si="72"/>
        <v>TRAIN</v>
      </c>
      <c r="Q756" s="11" t="s">
        <v>1798</v>
      </c>
      <c r="R756" s="19" t="str">
        <f t="shared" si="73"/>
        <v>DataDetailsRequest - TEST</v>
      </c>
      <c r="S756" s="10" t="s">
        <v>4598</v>
      </c>
    </row>
    <row r="757" spans="1:19" s="19" customFormat="1" ht="25" customHeight="1" x14ac:dyDescent="0.15">
      <c r="A757" s="19">
        <v>756</v>
      </c>
      <c r="B757" s="11" t="s">
        <v>902</v>
      </c>
      <c r="C757" s="11" t="s">
        <v>501</v>
      </c>
      <c r="D757" s="20" t="str">
        <f>IF(ISERR(FIND("):",C757,1)),C757,MID(C757,FIND("):",C757,1)+2,999))</f>
        <v>Hi Ive just paid the last of my overdue amount on my bill, when will my phone be re connected</v>
      </c>
      <c r="E757" s="11"/>
      <c r="F757" s="11"/>
      <c r="G757" s="11"/>
      <c r="H757" s="19" t="str">
        <f>IFERROR(IF(ISBLANK(G757),"",LEFT(G757, FIND(":",G757) - 1)),"")</f>
        <v/>
      </c>
      <c r="I757" s="19" t="str">
        <f>IFERROR(IF(ISBLANK(G757),"",RIGHT(G757, LEN(G757)-FIND(":",G757) )),"")</f>
        <v/>
      </c>
      <c r="K757" s="10" t="s">
        <v>995</v>
      </c>
      <c r="L757" s="19" t="str">
        <f>IF(K757="",C757,K757)</f>
        <v>Ive just paid the last of my overdue amount on my bill, when will my phone be re connected</v>
      </c>
      <c r="M757" s="10" t="s">
        <v>3621</v>
      </c>
      <c r="N757" s="26" t="s">
        <v>3621</v>
      </c>
      <c r="O757" s="18" t="str">
        <f t="shared" si="71"/>
        <v>ServiceRestore</v>
      </c>
      <c r="P757" s="18" t="str">
        <f t="shared" ca="1" si="72"/>
        <v>TRAIN</v>
      </c>
      <c r="Q757" s="11" t="s">
        <v>1799</v>
      </c>
      <c r="R757" s="19" t="str">
        <f t="shared" si="73"/>
        <v>ServiceRestore - TRAIN</v>
      </c>
      <c r="S757" s="10" t="s">
        <v>4598</v>
      </c>
    </row>
    <row r="758" spans="1:19" s="19" customFormat="1" ht="25" customHeight="1" x14ac:dyDescent="0.15">
      <c r="A758" s="19">
        <v>757</v>
      </c>
      <c r="B758" s="11" t="s">
        <v>180</v>
      </c>
      <c r="C758" s="11" t="s">
        <v>1821</v>
      </c>
      <c r="E758" s="10" t="s">
        <v>978</v>
      </c>
      <c r="F758" s="11"/>
      <c r="G758" s="11"/>
      <c r="K758" s="11"/>
      <c r="L758" s="19" t="str">
        <f xml:space="preserve"> IF(ISBLANK(K758),C758,K758)</f>
        <v>hi i'd like to get two iphone xs max phones on a plan</v>
      </c>
      <c r="M758" s="11" t="s">
        <v>2598</v>
      </c>
      <c r="N758" s="20" t="s">
        <v>2598</v>
      </c>
      <c r="O758" s="18" t="str">
        <f t="shared" si="71"/>
        <v>SalesEnquire</v>
      </c>
      <c r="P758" s="18" t="str">
        <f t="shared" ca="1" si="72"/>
        <v>TRAIN</v>
      </c>
      <c r="Q758" s="11" t="s">
        <v>1799</v>
      </c>
      <c r="R758" s="19" t="str">
        <f t="shared" si="73"/>
        <v>SalesEnquire - TRAIN</v>
      </c>
      <c r="S758" s="10" t="s">
        <v>4598</v>
      </c>
    </row>
    <row r="759" spans="1:19" s="19" customFormat="1" ht="25" customHeight="1" x14ac:dyDescent="0.15">
      <c r="A759" s="19">
        <v>758</v>
      </c>
      <c r="B759" s="11" t="s">
        <v>417</v>
      </c>
      <c r="C759" s="11" t="s">
        <v>473</v>
      </c>
      <c r="D759" s="20" t="str">
        <f>IF(ISERR(FIND("):",C759,1)),C759,MID(C759,FIND("):",C759,1)+2,999))</f>
        <v>Hi im trying to recharge with a credit card</v>
      </c>
      <c r="E759" s="11"/>
      <c r="F759" s="11"/>
      <c r="G759" s="10" t="s">
        <v>838</v>
      </c>
      <c r="H759" s="19" t="str">
        <f>IFERROR(IF(ISBLANK(G759),"",LEFT(G759, FIND(":",G759) - 1)),"")</f>
        <v>PayMethod</v>
      </c>
      <c r="I759" s="19" t="str">
        <f>IFERROR(IF(ISBLANK(G759),"",RIGHT(G759, LEN(G759)-FIND(":",G759) )),"")</f>
        <v>Credit Card</v>
      </c>
      <c r="K759" s="10" t="s">
        <v>968</v>
      </c>
      <c r="L759" s="19" t="str">
        <f>IF(K759="",C759,K759)</f>
        <v>im trying to recharge with a &lt;credit card&gt;</v>
      </c>
      <c r="M759" s="11" t="s">
        <v>1217</v>
      </c>
      <c r="N759" s="20" t="s">
        <v>1217</v>
      </c>
      <c r="O759" s="18" t="str">
        <f t="shared" si="71"/>
        <v>SimRecharge</v>
      </c>
      <c r="P759" s="18" t="str">
        <f t="shared" ca="1" si="72"/>
        <v>TRAIN</v>
      </c>
      <c r="Q759" s="11" t="s">
        <v>1798</v>
      </c>
      <c r="R759" s="19" t="str">
        <f t="shared" si="73"/>
        <v>SimRecharge - TEST</v>
      </c>
      <c r="S759" s="10" t="s">
        <v>4598</v>
      </c>
    </row>
    <row r="760" spans="1:19" s="19" customFormat="1" ht="25" customHeight="1" x14ac:dyDescent="0.15">
      <c r="A760" s="19">
        <v>759</v>
      </c>
      <c r="B760" s="14" t="s">
        <v>49</v>
      </c>
      <c r="C760" s="11" t="s">
        <v>672</v>
      </c>
      <c r="D760" s="20" t="str">
        <f>IF(ISERR(FIND("):",C760,1)),C760,MID(C760,FIND("):",C760,1)+2,999))</f>
        <v>I am on the $55 sim plan and i get 50gb in total...so 25gb then an extra 25gb...my understanding is that the extra 25gb is added automatically after the first billing cycle.</v>
      </c>
      <c r="E760" s="10" t="s">
        <v>142</v>
      </c>
      <c r="F760" s="11"/>
      <c r="G760" s="10" t="s">
        <v>1106</v>
      </c>
      <c r="H760" s="19" t="str">
        <f>IFERROR(IF(ISBLANK(G760),"",LEFT(G760, FIND(":",G760) - 1)),"")</f>
        <v>Plan</v>
      </c>
      <c r="I760" s="19" t="str">
        <f>IFERROR(IF(ISBLANK(G760),"",RIGHT(G760, LEN(G760)-FIND(":",G760) )),"")</f>
        <v>50GB</v>
      </c>
      <c r="K760" s="10" t="s">
        <v>1149</v>
      </c>
      <c r="L760" s="19" t="str">
        <f>IF(K760="",C760,K760)</f>
        <v>I am on the $55 sim plan and i get &lt;50gb&gt; in total...so 25gb then an extra 25gb...my understanding is that the extra 25gb is added automatically after the first billing cycle.</v>
      </c>
      <c r="M760" s="10" t="s">
        <v>3492</v>
      </c>
      <c r="N760" s="26" t="s">
        <v>3492</v>
      </c>
      <c r="O760" s="18" t="str">
        <f t="shared" si="71"/>
        <v>DataDetailsRequest</v>
      </c>
      <c r="P760" s="18" t="str">
        <f t="shared" ca="1" si="72"/>
        <v>TRAIN</v>
      </c>
      <c r="Q760" s="11" t="s">
        <v>1799</v>
      </c>
      <c r="R760" s="19" t="str">
        <f t="shared" si="73"/>
        <v>DataDetailsRequest - TRAIN</v>
      </c>
      <c r="S760" s="10" t="s">
        <v>4598</v>
      </c>
    </row>
    <row r="761" spans="1:19" s="19" customFormat="1" ht="25" customHeight="1" x14ac:dyDescent="0.15">
      <c r="A761" s="19">
        <v>760</v>
      </c>
      <c r="B761" s="10" t="s">
        <v>4842</v>
      </c>
      <c r="C761" s="11" t="s">
        <v>1822</v>
      </c>
      <c r="E761" s="11"/>
      <c r="F761" s="11"/>
      <c r="G761" s="11"/>
      <c r="K761" s="11"/>
      <c r="L761" s="19" t="str">
        <f xml:space="preserve"> IF(ISBLANK(K761),C761,K761)</f>
        <v>hi andrew, i want to change my mobile plan</v>
      </c>
      <c r="M761" s="11" t="s">
        <v>2696</v>
      </c>
      <c r="N761" s="20" t="s">
        <v>2696</v>
      </c>
      <c r="O761" s="18" t="str">
        <f t="shared" si="71"/>
        <v>PlanChange</v>
      </c>
      <c r="P761" s="18" t="str">
        <f t="shared" ca="1" si="72"/>
        <v>TRAIN</v>
      </c>
      <c r="Q761" s="11" t="s">
        <v>1799</v>
      </c>
      <c r="R761" s="19" t="str">
        <f t="shared" si="73"/>
        <v>PlanChange - TRAIN</v>
      </c>
      <c r="S761" s="10" t="s">
        <v>4598</v>
      </c>
    </row>
    <row r="762" spans="1:19" s="19" customFormat="1" ht="25" customHeight="1" x14ac:dyDescent="0.15">
      <c r="A762" s="19">
        <v>761</v>
      </c>
      <c r="B762" s="11" t="s">
        <v>418</v>
      </c>
      <c r="C762" s="11" t="s">
        <v>4995</v>
      </c>
      <c r="D762" s="20" t="str">
        <f>IF(ISERR(FIND("):",C762,1)),C762,MID(C762,FIND("):",C762,1)+2,999))</f>
        <v>Hi i like to link my  mobile number for my new ipad</v>
      </c>
      <c r="E762" s="10" t="s">
        <v>969</v>
      </c>
      <c r="F762" s="11"/>
      <c r="G762" s="10" t="s">
        <v>719</v>
      </c>
      <c r="H762" s="19" t="str">
        <f>IFERROR(IF(ISBLANK(G762),"",LEFT(G762, FIND(":",G762) - 1)),"")</f>
        <v>ProductType</v>
      </c>
      <c r="I762" s="19" t="str">
        <f>IFERROR(IF(ISBLANK(G762),"",RIGHT(G762, LEN(G762)-FIND(":",G762) )),"")</f>
        <v>iPad</v>
      </c>
      <c r="K762" s="10" t="s">
        <v>4996</v>
      </c>
      <c r="L762" s="19" t="str">
        <f>IF(K762="",C762,K762)</f>
        <v>Hi i like to link my  mobile number for my new &lt;ipad&gt;</v>
      </c>
      <c r="M762" s="11" t="s">
        <v>4997</v>
      </c>
      <c r="N762" s="20" t="s">
        <v>4997</v>
      </c>
      <c r="O762" s="18" t="str">
        <f t="shared" si="71"/>
        <v>NumberLink</v>
      </c>
      <c r="P762" s="18" t="str">
        <f t="shared" ca="1" si="72"/>
        <v>TRAIN</v>
      </c>
      <c r="Q762" s="11" t="s">
        <v>1799</v>
      </c>
      <c r="R762" s="19" t="str">
        <f t="shared" si="73"/>
        <v>NumberLink - TRAIN</v>
      </c>
      <c r="S762" s="10" t="s">
        <v>4598</v>
      </c>
    </row>
    <row r="763" spans="1:19" s="19" customFormat="1" ht="25" customHeight="1" x14ac:dyDescent="0.15">
      <c r="A763" s="19">
        <v>762</v>
      </c>
      <c r="B763" s="13" t="s">
        <v>911</v>
      </c>
      <c r="C763" s="11" t="s">
        <v>474</v>
      </c>
      <c r="D763" s="20" t="str">
        <f>IF(ISERR(FIND("):",C763,1)),C763,MID(C763,FIND("):",C763,1)+2,999))</f>
        <v>Hi. I just wanted to check that my travel package will expire at the end of today</v>
      </c>
      <c r="E763" s="10" t="s">
        <v>911</v>
      </c>
      <c r="F763" s="11"/>
      <c r="G763" s="10" t="s">
        <v>1731</v>
      </c>
      <c r="H763" s="19" t="str">
        <f>IFERROR(IF(ISBLANK(G763),"",LEFT(G763, FIND(":",G763) - 1)),"")</f>
        <v>BoltOn</v>
      </c>
      <c r="I763" s="19" t="str">
        <f>IFERROR(IF(ISBLANK(G763),"",RIGHT(G763, LEN(G763)-FIND(":",G763) )),"")</f>
        <v>Travel Pack</v>
      </c>
      <c r="K763" s="10" t="s">
        <v>970</v>
      </c>
      <c r="L763" s="19" t="str">
        <f>IF(K763="",C763,K763)</f>
        <v>I just wanted to check that my &lt;travel package&gt; will expire at the end of today</v>
      </c>
      <c r="M763" s="11" t="s">
        <v>1218</v>
      </c>
      <c r="N763" s="20" t="s">
        <v>1218</v>
      </c>
      <c r="O763" s="18" t="str">
        <f t="shared" si="71"/>
        <v>RoamingInformationRequest</v>
      </c>
      <c r="P763" s="18" t="str">
        <f t="shared" ca="1" si="72"/>
        <v>TRAIN</v>
      </c>
      <c r="Q763" s="11" t="s">
        <v>1799</v>
      </c>
      <c r="R763" s="19" t="str">
        <f t="shared" si="73"/>
        <v>RoamingInformationRequest - TRAIN</v>
      </c>
      <c r="S763" s="10" t="s">
        <v>4598</v>
      </c>
    </row>
    <row r="764" spans="1:19" s="19" customFormat="1" ht="25" customHeight="1" x14ac:dyDescent="0.15">
      <c r="A764" s="19">
        <v>763</v>
      </c>
      <c r="B764" s="11" t="s">
        <v>902</v>
      </c>
      <c r="C764" s="11" t="s">
        <v>2327</v>
      </c>
      <c r="E764" s="11"/>
      <c r="F764" s="11"/>
      <c r="G764" s="11"/>
      <c r="K764" s="11"/>
      <c r="M764" s="10" t="s">
        <v>3617</v>
      </c>
      <c r="N764" s="26" t="s">
        <v>3617</v>
      </c>
      <c r="O764" s="18" t="str">
        <f t="shared" si="71"/>
        <v>ServiceRestore</v>
      </c>
      <c r="P764" s="18" t="str">
        <f t="shared" ca="1" si="72"/>
        <v>TRAIN</v>
      </c>
      <c r="Q764" s="11" t="s">
        <v>1799</v>
      </c>
      <c r="R764" s="19" t="str">
        <f t="shared" si="73"/>
        <v>ServiceRestore - TRAIN</v>
      </c>
      <c r="S764" s="10" t="s">
        <v>4598</v>
      </c>
    </row>
    <row r="765" spans="1:19" s="19" customFormat="1" ht="25" customHeight="1" x14ac:dyDescent="0.15">
      <c r="A765" s="19">
        <v>764</v>
      </c>
      <c r="B765" s="10" t="s">
        <v>81</v>
      </c>
      <c r="C765" s="11" t="s">
        <v>1824</v>
      </c>
      <c r="E765" s="11"/>
      <c r="F765" s="11"/>
      <c r="G765" s="11"/>
      <c r="K765" s="11"/>
      <c r="L765" s="19" t="str">
        <f xml:space="preserve"> IF(ISBLANK(K765),C765,K765)</f>
        <v>my phon plan is about to run out can i organize a new phone</v>
      </c>
      <c r="M765" s="10" t="s">
        <v>3977</v>
      </c>
      <c r="N765" s="26" t="s">
        <v>3977</v>
      </c>
      <c r="O765" s="18" t="str">
        <f t="shared" si="71"/>
        <v>ContractUpgrade</v>
      </c>
      <c r="P765" s="18" t="str">
        <f t="shared" ca="1" si="72"/>
        <v>TRAIN</v>
      </c>
      <c r="Q765" s="11" t="s">
        <v>1799</v>
      </c>
      <c r="R765" s="19" t="str">
        <f t="shared" si="73"/>
        <v>ContractUpgrade - TRAIN</v>
      </c>
      <c r="S765" s="10" t="s">
        <v>4598</v>
      </c>
    </row>
    <row r="766" spans="1:19" s="19" customFormat="1" ht="25" customHeight="1" x14ac:dyDescent="0.15">
      <c r="A766" s="19">
        <v>765</v>
      </c>
      <c r="B766" s="11" t="s">
        <v>417</v>
      </c>
      <c r="C766" s="11" t="s">
        <v>475</v>
      </c>
      <c r="D766" s="20" t="str">
        <f>IF(ISERR(FIND("):",C766,1)),C766,MID(C766,FIND("):",C766,1)+2,999))</f>
        <v>Hi im trying to recharge with a credit card and it wont let me</v>
      </c>
      <c r="E766" s="11"/>
      <c r="F766" s="11"/>
      <c r="G766" s="10" t="s">
        <v>838</v>
      </c>
      <c r="H766" s="19" t="str">
        <f>IFERROR(IF(ISBLANK(G766),"",LEFT(G766, FIND(":",G766) - 1)),"")</f>
        <v>PayMethod</v>
      </c>
      <c r="I766" s="19" t="str">
        <f>IFERROR(IF(ISBLANK(G766),"",RIGHT(G766, LEN(G766)-FIND(":",G766) )),"")</f>
        <v>Credit Card</v>
      </c>
      <c r="K766" s="10" t="s">
        <v>971</v>
      </c>
      <c r="L766" s="19" t="str">
        <f>IF(K766="",C766,K766)</f>
        <v>im trying to recharge with a &lt;credit card&gt; and it wont let me</v>
      </c>
      <c r="M766" s="11" t="s">
        <v>1219</v>
      </c>
      <c r="N766" s="20" t="s">
        <v>1219</v>
      </c>
      <c r="O766" s="18" t="str">
        <f t="shared" si="71"/>
        <v>SimRecharge</v>
      </c>
      <c r="P766" s="18" t="str">
        <f t="shared" ca="1" si="72"/>
        <v>TEST</v>
      </c>
      <c r="Q766" s="11" t="s">
        <v>1799</v>
      </c>
      <c r="R766" s="19" t="str">
        <f t="shared" si="73"/>
        <v>SimRecharge - TRAIN</v>
      </c>
      <c r="S766" s="10" t="s">
        <v>4598</v>
      </c>
    </row>
    <row r="767" spans="1:19" s="19" customFormat="1" ht="25" customHeight="1" x14ac:dyDescent="0.15">
      <c r="A767" s="19">
        <v>766</v>
      </c>
      <c r="B767" s="11" t="s">
        <v>365</v>
      </c>
      <c r="C767" s="11" t="s">
        <v>1825</v>
      </c>
      <c r="E767" s="11"/>
      <c r="F767" s="11"/>
      <c r="G767" s="11"/>
      <c r="K767" s="11"/>
      <c r="L767" s="19" t="str">
        <f xml:space="preserve"> IF(ISBLANK(K767),C767,K767)</f>
        <v>my bf accidentally locked his sim we are through cricket it says sim is puk locked</v>
      </c>
      <c r="M767" s="11" t="s">
        <v>1825</v>
      </c>
      <c r="N767" s="20" t="s">
        <v>1825</v>
      </c>
      <c r="O767" s="18" t="str">
        <f t="shared" si="71"/>
        <v>PUKCodeRequest</v>
      </c>
      <c r="P767" s="18" t="str">
        <f t="shared" ca="1" si="72"/>
        <v>TRAIN</v>
      </c>
      <c r="Q767" s="11" t="s">
        <v>1799</v>
      </c>
      <c r="R767" s="19" t="str">
        <f t="shared" si="73"/>
        <v>PUKCodeRequest - TRAIN</v>
      </c>
      <c r="S767" s="10" t="s">
        <v>4598</v>
      </c>
    </row>
    <row r="768" spans="1:19" s="19" customFormat="1" ht="25" customHeight="1" x14ac:dyDescent="0.15">
      <c r="A768" s="19">
        <v>767</v>
      </c>
      <c r="B768" s="13" t="s">
        <v>979</v>
      </c>
      <c r="C768" s="11" t="s">
        <v>624</v>
      </c>
      <c r="D768" s="20" t="str">
        <f>IF(ISERR(FIND("):",C768,1)),C768,MID(C768,FIND("):",C768,1)+2,999))</f>
        <v>Hi Jocal, Im looking to get my services restored as I miss my payment plan payment by 3 days</v>
      </c>
      <c r="E768" s="10" t="s">
        <v>902</v>
      </c>
      <c r="F768" s="11"/>
      <c r="G768" s="11"/>
      <c r="H768" s="19" t="str">
        <f>IFERROR(IF(ISBLANK(G768),"",LEFT(G768, FIND(":",G768) - 1)),"")</f>
        <v/>
      </c>
      <c r="I768" s="19" t="str">
        <f>IFERROR(IF(ISBLANK(G768),"",RIGHT(G768, LEN(G768)-FIND(":",G768) )),"")</f>
        <v/>
      </c>
      <c r="K768" s="11" t="s">
        <v>624</v>
      </c>
      <c r="L768" s="19" t="str">
        <f>IF(K768="",C768,K768)</f>
        <v>Hi Jocal, Im looking to get my services restored as I miss my payment plan payment by 3 days</v>
      </c>
      <c r="M768" s="10" t="s">
        <v>2469</v>
      </c>
      <c r="N768" s="20" t="s">
        <v>2469</v>
      </c>
      <c r="O768" s="18" t="str">
        <f t="shared" si="71"/>
        <v>ServiceRestore</v>
      </c>
      <c r="P768" s="18" t="str">
        <f t="shared" ca="1" si="72"/>
        <v>TRAIN</v>
      </c>
      <c r="Q768" s="11" t="s">
        <v>1799</v>
      </c>
      <c r="R768" s="19" t="str">
        <f t="shared" si="73"/>
        <v>ServiceRestore - TRAIN</v>
      </c>
      <c r="S768" s="10" t="s">
        <v>4598</v>
      </c>
    </row>
    <row r="769" spans="1:19" s="19" customFormat="1" ht="25" customHeight="1" x14ac:dyDescent="0.15">
      <c r="A769" s="19">
        <v>768</v>
      </c>
      <c r="B769" s="11" t="s">
        <v>81</v>
      </c>
      <c r="C769" s="11" t="s">
        <v>4998</v>
      </c>
      <c r="D769" s="20" t="str">
        <f>IF(ISERR(FIND("):",C769,1)),C769,MID(C769,FIND("):",C769,1)+2,999))</f>
        <v>Hi is like to upgrade my  plan to the following</v>
      </c>
      <c r="E769" s="11"/>
      <c r="F769" s="11"/>
      <c r="G769" s="11"/>
      <c r="H769" s="19" t="str">
        <f>IFERROR(IF(ISBLANK(G769),"",LEFT(G769, FIND(":",G769) - 1)),"")</f>
        <v/>
      </c>
      <c r="I769" s="19" t="str">
        <f>IFERROR(IF(ISBLANK(G769),"",RIGHT(G769, LEN(G769)-FIND(":",G769) )),"")</f>
        <v/>
      </c>
      <c r="K769" s="10" t="s">
        <v>4999</v>
      </c>
      <c r="L769" s="19" t="str">
        <f>IF(K769="",C769,K769)</f>
        <v>is like to upgrade my  plan to the following</v>
      </c>
      <c r="M769" s="10" t="s">
        <v>5000</v>
      </c>
      <c r="N769" s="26" t="s">
        <v>5000</v>
      </c>
      <c r="O769" s="18" t="str">
        <f t="shared" si="71"/>
        <v>ContractUpgrade</v>
      </c>
      <c r="P769" s="18" t="str">
        <f t="shared" ca="1" si="72"/>
        <v>TRAIN</v>
      </c>
      <c r="Q769" s="11" t="s">
        <v>1799</v>
      </c>
      <c r="R769" s="19" t="str">
        <f t="shared" si="73"/>
        <v>ContractUpgrade - TRAIN</v>
      </c>
      <c r="S769" s="10" t="s">
        <v>4598</v>
      </c>
    </row>
    <row r="770" spans="1:19" s="19" customFormat="1" ht="25" customHeight="1" x14ac:dyDescent="0.15">
      <c r="A770" s="19">
        <v>769</v>
      </c>
      <c r="B770" s="10" t="s">
        <v>31</v>
      </c>
      <c r="C770" s="11" t="s">
        <v>1827</v>
      </c>
      <c r="E770" s="11"/>
      <c r="F770" s="11"/>
      <c r="G770" s="11"/>
      <c r="K770" s="11"/>
      <c r="L770" s="19" t="str">
        <f xml:space="preserve"> IF(ISBLANK(K770),C770,K770)</f>
        <v>hi there, can you please tell me how i can change my log in password. thanks</v>
      </c>
      <c r="M770" s="11" t="s">
        <v>3672</v>
      </c>
      <c r="N770" s="20" t="s">
        <v>3672</v>
      </c>
      <c r="O770" s="18" t="str">
        <f t="shared" si="71"/>
        <v>CredentialsRequest</v>
      </c>
      <c r="P770" s="18" t="str">
        <f t="shared" ca="1" si="72"/>
        <v>TRAIN</v>
      </c>
      <c r="Q770" s="11" t="s">
        <v>1798</v>
      </c>
      <c r="R770" s="19" t="str">
        <f t="shared" si="73"/>
        <v>CredentialsRequest - TEST</v>
      </c>
      <c r="S770" s="10" t="s">
        <v>4598</v>
      </c>
    </row>
    <row r="771" spans="1:19" s="19" customFormat="1" ht="25" customHeight="1" x14ac:dyDescent="0.15">
      <c r="A771" s="19">
        <v>770</v>
      </c>
      <c r="B771" s="11" t="s">
        <v>419</v>
      </c>
      <c r="C771" s="11" t="s">
        <v>477</v>
      </c>
      <c r="D771" s="20" t="str">
        <f>IF(ISERR(FIND("):",C771,1)),C771,MID(C771,FIND("):",C771,1)+2,999))</f>
        <v>I have just cancelled my service for 0402246446 because the phone has been lost. However I have been paying a monthly amount for device insurance. How do I claim for the phone on insurance?</v>
      </c>
      <c r="E771" s="11"/>
      <c r="F771" s="11"/>
      <c r="G771" s="10" t="s">
        <v>730</v>
      </c>
      <c r="H771" s="19" t="str">
        <f>IFERROR(IF(ISBLANK(G771),"",LEFT(G771, FIND(":",G771) - 1)),"")</f>
        <v>ProductType</v>
      </c>
      <c r="I771" s="19" t="str">
        <f>IFERROR(IF(ISBLANK(G771),"",RIGHT(G771, LEN(G771)-FIND(":",G771) )),"")</f>
        <v>Phone</v>
      </c>
      <c r="K771" s="10" t="s">
        <v>972</v>
      </c>
      <c r="L771" s="19" t="str">
        <f>IF(K771="",C771,K771)</f>
        <v>I have just cancelled my service for 0402246446 because the &lt;phone&gt; has been lost. However I have been paying a monthly amount for device insurance. How do I claim for the phone on insurance?</v>
      </c>
      <c r="M771" s="11" t="s">
        <v>2724</v>
      </c>
      <c r="N771" s="20" t="s">
        <v>2724</v>
      </c>
      <c r="O771" s="18" t="str">
        <f t="shared" si="71"/>
        <v>InsuranceClaim</v>
      </c>
      <c r="P771" s="18" t="str">
        <f t="shared" ca="1" si="72"/>
        <v>TRAIN</v>
      </c>
      <c r="Q771" s="11" t="s">
        <v>1799</v>
      </c>
      <c r="R771" s="19" t="str">
        <f t="shared" si="73"/>
        <v>InsuranceClaim - TRAIN</v>
      </c>
      <c r="S771" s="10" t="s">
        <v>4598</v>
      </c>
    </row>
    <row r="772" spans="1:19" s="19" customFormat="1" ht="25" customHeight="1" x14ac:dyDescent="0.15">
      <c r="A772" s="19">
        <v>771</v>
      </c>
      <c r="B772" s="11" t="s">
        <v>265</v>
      </c>
      <c r="C772" s="11" t="s">
        <v>1828</v>
      </c>
      <c r="E772" s="10" t="s">
        <v>368</v>
      </c>
      <c r="F772" s="10"/>
      <c r="G772" s="11"/>
      <c r="K772" s="11"/>
      <c r="L772" s="19" t="str">
        <f xml:space="preserve"> IF(ISBLANK(K772),C772,K772)</f>
        <v>the name on the bill is the wrong owner - should be under adrian touron</v>
      </c>
      <c r="M772" s="10" t="s">
        <v>4801</v>
      </c>
      <c r="N772" s="26" t="s">
        <v>4801</v>
      </c>
      <c r="O772" s="18" t="str">
        <f t="shared" si="71"/>
        <v>AccountTransfer</v>
      </c>
      <c r="P772" s="18" t="str">
        <f t="shared" ca="1" si="72"/>
        <v>TRAIN</v>
      </c>
      <c r="Q772" s="11" t="s">
        <v>1799</v>
      </c>
      <c r="R772" s="19" t="str">
        <f t="shared" si="73"/>
        <v>AccountTransfer - TRAIN</v>
      </c>
      <c r="S772" s="10" t="s">
        <v>4598</v>
      </c>
    </row>
    <row r="773" spans="1:19" s="19" customFormat="1" ht="25" customHeight="1" x14ac:dyDescent="0.15">
      <c r="A773" s="19">
        <v>772</v>
      </c>
      <c r="B773" s="14" t="s">
        <v>3118</v>
      </c>
      <c r="C773" s="11" t="s">
        <v>478</v>
      </c>
      <c r="D773" s="20" t="str">
        <f>IF(ISERR(FIND("):",C773,1)),C773,MID(C773,FIND("):",C773,1)+2,999))</f>
        <v>Hi how do I access my voicemail whilst roaming</v>
      </c>
      <c r="E773" s="11"/>
      <c r="F773" s="11"/>
      <c r="G773" s="11"/>
      <c r="H773" s="19" t="str">
        <f>IFERROR(IF(ISBLANK(G773),"",LEFT(G773, FIND(":",G773) - 1)),"")</f>
        <v/>
      </c>
      <c r="I773" s="19" t="str">
        <f>IFERROR(IF(ISBLANK(G773),"",RIGHT(G773, LEN(G773)-FIND(":",G773) )),"")</f>
        <v/>
      </c>
      <c r="K773" s="10" t="s">
        <v>973</v>
      </c>
      <c r="L773" s="19" t="str">
        <f>IF(K773="",C773,K773)</f>
        <v>how do I access my voicemail whilst roaming</v>
      </c>
      <c r="M773" s="11" t="s">
        <v>973</v>
      </c>
      <c r="N773" s="20" t="s">
        <v>973</v>
      </c>
      <c r="O773" s="18" t="str">
        <f t="shared" si="71"/>
        <v>VoicemailAccessRequest</v>
      </c>
      <c r="P773" s="18" t="str">
        <f t="shared" ca="1" si="72"/>
        <v>TRAIN</v>
      </c>
      <c r="Q773" s="11" t="s">
        <v>1798</v>
      </c>
      <c r="R773" s="19" t="str">
        <f t="shared" si="73"/>
        <v>VoicemailAccessRequest - TEST</v>
      </c>
      <c r="S773" s="10" t="s">
        <v>4598</v>
      </c>
    </row>
    <row r="774" spans="1:19" s="19" customFormat="1" ht="25" customHeight="1" x14ac:dyDescent="0.15">
      <c r="A774" s="19">
        <v>773</v>
      </c>
      <c r="B774" s="11" t="s">
        <v>20</v>
      </c>
      <c r="C774" s="11" t="s">
        <v>5001</v>
      </c>
      <c r="D774" s="20" t="str">
        <f>IF(ISERR(FIND("):",C774,1)),C774,MID(C774,FIND("):",C774,1)+2,999))</f>
        <v>I spoke with a person from  recently who assured me my latest bill would be reduced to $50 but it has only been reduced to $XXX</v>
      </c>
      <c r="E774" s="10" t="s">
        <v>4194</v>
      </c>
      <c r="F774" s="11"/>
      <c r="G774" s="11"/>
      <c r="H774" s="19" t="str">
        <f>IFERROR(IF(ISBLANK(G774),"",LEFT(G774, FIND(":",G774) - 1)),"")</f>
        <v/>
      </c>
      <c r="I774" s="19" t="str">
        <f>IFERROR(IF(ISBLANK(G774),"",RIGHT(G774, LEN(G774)-FIND(":",G774) )),"")</f>
        <v/>
      </c>
      <c r="K774" s="11" t="s">
        <v>5001</v>
      </c>
      <c r="L774" s="19" t="str">
        <f>IF(K774="",C774,K774)</f>
        <v>I spoke with a person from  recently who assured me my latest bill would be reduced to $50 but it has only been reduced to $XXX</v>
      </c>
      <c r="M774" s="10" t="s">
        <v>4583</v>
      </c>
      <c r="N774" s="26" t="s">
        <v>4583</v>
      </c>
      <c r="O774" s="18" t="str">
        <f t="shared" si="71"/>
        <v>BillIssueRepeatComplain</v>
      </c>
      <c r="P774" s="18" t="str">
        <f t="shared" ca="1" si="72"/>
        <v>TRAIN</v>
      </c>
      <c r="Q774" s="11" t="s">
        <v>1799</v>
      </c>
      <c r="R774" s="19" t="str">
        <f t="shared" si="73"/>
        <v>BillIssueRepeatComplain - TRAIN</v>
      </c>
      <c r="S774" s="10" t="s">
        <v>4598</v>
      </c>
    </row>
    <row r="775" spans="1:19" s="19" customFormat="1" ht="25" customHeight="1" x14ac:dyDescent="0.15">
      <c r="A775" s="19">
        <v>774</v>
      </c>
      <c r="B775" s="11" t="s">
        <v>132</v>
      </c>
      <c r="C775" s="11"/>
      <c r="E775" s="11"/>
      <c r="F775" s="11"/>
      <c r="G775" s="11"/>
      <c r="K775" s="11"/>
      <c r="M775" s="10" t="s">
        <v>4783</v>
      </c>
      <c r="N775" s="26" t="s">
        <v>4783</v>
      </c>
      <c r="O775" s="18" t="str">
        <f t="shared" si="71"/>
        <v>AccountDetailsChange</v>
      </c>
      <c r="P775" s="18" t="str">
        <f t="shared" ca="1" si="72"/>
        <v>TRAIN</v>
      </c>
      <c r="Q775" s="11" t="s">
        <v>1799</v>
      </c>
      <c r="R775" s="19" t="str">
        <f t="shared" si="73"/>
        <v>AccountDetailsChange - TRAIN</v>
      </c>
      <c r="S775" s="10" t="s">
        <v>4599</v>
      </c>
    </row>
    <row r="776" spans="1:19" s="19" customFormat="1" ht="25" customHeight="1" x14ac:dyDescent="0.15">
      <c r="A776" s="19">
        <v>775</v>
      </c>
      <c r="B776" s="10" t="s">
        <v>295</v>
      </c>
      <c r="C776" s="11" t="s">
        <v>1831</v>
      </c>
      <c r="E776" s="14" t="s">
        <v>952</v>
      </c>
      <c r="F776" s="11"/>
      <c r="G776" s="11"/>
      <c r="K776" s="11"/>
      <c r="L776" s="19" t="str">
        <f xml:space="preserve"> IF(ISBLANK(K776),C776,K776)</f>
        <v>hi i activated this sim xxx xxx xxx yesterday. it said it'd be active today after midnight.</v>
      </c>
      <c r="M776" s="10" t="s">
        <v>4701</v>
      </c>
      <c r="N776" s="26" t="s">
        <v>4701</v>
      </c>
      <c r="O776" s="18" t="str">
        <f t="shared" si="71"/>
        <v>SimActivate</v>
      </c>
      <c r="P776" s="18" t="str">
        <f t="shared" ca="1" si="72"/>
        <v>TRAIN</v>
      </c>
      <c r="Q776" s="11" t="s">
        <v>1799</v>
      </c>
      <c r="R776" s="19" t="str">
        <f t="shared" si="73"/>
        <v>SimActivate - TRAIN</v>
      </c>
      <c r="S776" s="10" t="s">
        <v>4598</v>
      </c>
    </row>
    <row r="777" spans="1:19" s="19" customFormat="1" ht="25" customHeight="1" x14ac:dyDescent="0.15">
      <c r="A777" s="19">
        <v>776</v>
      </c>
      <c r="B777" s="10" t="s">
        <v>1278</v>
      </c>
      <c r="C777" s="11" t="s">
        <v>479</v>
      </c>
      <c r="D777" s="20" t="str">
        <f>IF(ISERR(FIND("):",C777,1)),C777,MID(C777,FIND("):",C777,1)+2,999))</f>
        <v>Morning brother I'm just having trouble trying to replace my SIM card</v>
      </c>
      <c r="E777" s="11"/>
      <c r="F777" s="11"/>
      <c r="G777" s="11"/>
      <c r="H777" s="19" t="str">
        <f>IFERROR(IF(ISBLANK(G777),"",LEFT(G777, FIND(":",G777) - 1)),"")</f>
        <v/>
      </c>
      <c r="I777" s="19" t="str">
        <f>IFERROR(IF(ISBLANK(G777),"",RIGHT(G777, LEN(G777)-FIND(":",G777) )),"")</f>
        <v/>
      </c>
      <c r="K777" s="10" t="s">
        <v>974</v>
      </c>
      <c r="L777" s="19" t="str">
        <f>IF(K777="",C777,K777)</f>
        <v>I'm just having trouble trying to replace my SIM card</v>
      </c>
      <c r="M777" s="11" t="s">
        <v>974</v>
      </c>
      <c r="N777" s="28" t="s">
        <v>974</v>
      </c>
      <c r="O777" s="18" t="str">
        <f t="shared" si="71"/>
        <v>SimReplace</v>
      </c>
      <c r="P777" s="18" t="str">
        <f t="shared" ca="1" si="72"/>
        <v>TRAIN</v>
      </c>
      <c r="Q777" s="11" t="s">
        <v>1799</v>
      </c>
      <c r="R777" s="19" t="str">
        <f t="shared" si="73"/>
        <v>SimReplace - TRAIN</v>
      </c>
      <c r="S777" s="10" t="s">
        <v>4598</v>
      </c>
    </row>
    <row r="778" spans="1:19" s="19" customFormat="1" ht="25" customHeight="1" x14ac:dyDescent="0.15">
      <c r="A778" s="19">
        <v>777</v>
      </c>
      <c r="B778" s="11" t="s">
        <v>20</v>
      </c>
      <c r="C778" s="11" t="s">
        <v>5002</v>
      </c>
      <c r="E778" s="11"/>
      <c r="F778" s="11"/>
      <c r="G778" s="11"/>
      <c r="K778" s="11"/>
      <c r="M778" s="10" t="s">
        <v>4068</v>
      </c>
      <c r="N778" s="26" t="s">
        <v>4068</v>
      </c>
      <c r="O778" s="18" t="str">
        <f t="shared" si="71"/>
        <v>BillComplain</v>
      </c>
      <c r="P778" s="18" t="str">
        <f t="shared" ca="1" si="72"/>
        <v>TRAIN</v>
      </c>
      <c r="Q778" s="11" t="s">
        <v>1798</v>
      </c>
      <c r="R778" s="19" t="str">
        <f t="shared" si="73"/>
        <v>BillComplain - TEST</v>
      </c>
      <c r="S778" s="10" t="s">
        <v>4598</v>
      </c>
    </row>
    <row r="779" spans="1:19" s="19" customFormat="1" ht="25" customHeight="1" x14ac:dyDescent="0.15">
      <c r="A779" s="19">
        <v>778</v>
      </c>
      <c r="B779" s="13" t="s">
        <v>237</v>
      </c>
      <c r="C779" s="11" t="s">
        <v>480</v>
      </c>
      <c r="D779" s="20" t="str">
        <f>IF(ISERR(FIND("):",C779,1)),C779,MID(C779,FIND("):",C779,1)+2,999))</f>
        <v>Hey, I dont have service here in Australia and I want to buy another 50 gb for my pocket wifi</v>
      </c>
      <c r="E779" s="11"/>
      <c r="F779" s="11"/>
      <c r="G779" s="11"/>
      <c r="H779" s="19" t="str">
        <f>IFERROR(IF(ISBLANK(G779),"",LEFT(G779, FIND(":",G779) - 1)),"")</f>
        <v/>
      </c>
      <c r="I779" s="19" t="str">
        <f>IFERROR(IF(ISBLANK(G779),"",RIGHT(G779, LEN(G779)-FIND(":",G779) )),"")</f>
        <v/>
      </c>
      <c r="K779" s="10" t="s">
        <v>975</v>
      </c>
      <c r="L779" s="19" t="str">
        <f>IF(K779="",C779,K779)</f>
        <v>I dont have service here in Australia and I want to buy another 50 gb for my pocket wifi</v>
      </c>
      <c r="M779" s="11" t="s">
        <v>975</v>
      </c>
      <c r="N779" s="20" t="s">
        <v>975</v>
      </c>
      <c r="O779" s="18" t="str">
        <f t="shared" si="71"/>
        <v>DataAddRequest</v>
      </c>
      <c r="P779" s="18" t="str">
        <f t="shared" ca="1" si="72"/>
        <v>TRAIN</v>
      </c>
      <c r="Q779" s="11" t="s">
        <v>1799</v>
      </c>
      <c r="R779" s="19" t="str">
        <f t="shared" si="73"/>
        <v>DataAddRequest - TRAIN</v>
      </c>
      <c r="S779" s="10" t="s">
        <v>4598</v>
      </c>
    </row>
    <row r="780" spans="1:19" s="19" customFormat="1" ht="25" customHeight="1" x14ac:dyDescent="0.15">
      <c r="A780" s="19">
        <v>779</v>
      </c>
      <c r="B780" s="13" t="s">
        <v>883</v>
      </c>
      <c r="C780" s="11" t="s">
        <v>481</v>
      </c>
      <c r="D780" s="20" t="str">
        <f>IF(ISERR(FIND("):",C780,1)),C780,MID(C780,FIND("):",C780,1)+2,999))</f>
        <v>Hello :) I have a quick question I was just wondering would you be able to tell me the figure that my plan is sitting at the momment to pay out my plan ? :)</v>
      </c>
      <c r="E780" s="14" t="s">
        <v>123</v>
      </c>
      <c r="F780" s="11"/>
      <c r="G780" s="11"/>
      <c r="H780" s="19" t="str">
        <f>IFERROR(IF(ISBLANK(G780),"",LEFT(G780, FIND(":",G780) - 1)),"")</f>
        <v/>
      </c>
      <c r="I780" s="19" t="str">
        <f>IFERROR(IF(ISBLANK(G780),"",RIGHT(G780, LEN(G780)-FIND(":",G780) )),"")</f>
        <v/>
      </c>
      <c r="K780" s="10" t="s">
        <v>976</v>
      </c>
      <c r="L780" s="19" t="str">
        <f>IF(K780="",C780,K780)</f>
        <v>I was just wondering would you be able to tell me the figure that my plan is sitting at the momment to pay out my plan ?</v>
      </c>
      <c r="M780" s="11" t="s">
        <v>976</v>
      </c>
      <c r="N780" s="20" t="s">
        <v>976</v>
      </c>
      <c r="O780" s="18" t="str">
        <f t="shared" si="71"/>
        <v>ContractExpiryRequest</v>
      </c>
      <c r="P780" s="18" t="str">
        <f t="shared" ca="1" si="72"/>
        <v>TRAIN</v>
      </c>
      <c r="Q780" s="11" t="s">
        <v>1799</v>
      </c>
      <c r="R780" s="19" t="str">
        <f t="shared" si="73"/>
        <v>ContractExpiryRequest - TRAIN</v>
      </c>
      <c r="S780" s="10" t="s">
        <v>4598</v>
      </c>
    </row>
    <row r="781" spans="1:19" s="19" customFormat="1" ht="25" customHeight="1" x14ac:dyDescent="0.15">
      <c r="A781" s="19">
        <v>780</v>
      </c>
      <c r="B781" s="11" t="s">
        <v>1161</v>
      </c>
      <c r="C781" s="11" t="s">
        <v>1834</v>
      </c>
      <c r="E781" s="11"/>
      <c r="F781" s="11"/>
      <c r="G781" s="11"/>
      <c r="K781" s="11"/>
      <c r="L781" s="19" t="str">
        <f xml:space="preserve"> IF(ISBLANK(K781),C781,K781)</f>
        <v>my home internet has stopped working a few days ago</v>
      </c>
      <c r="M781" s="11" t="s">
        <v>1834</v>
      </c>
      <c r="N781" s="20" t="s">
        <v>1834</v>
      </c>
      <c r="O781" s="18" t="str">
        <f t="shared" si="71"/>
        <v>InternetAccess</v>
      </c>
      <c r="P781" s="18" t="str">
        <f t="shared" ca="1" si="72"/>
        <v>TRAIN</v>
      </c>
      <c r="Q781" s="11" t="s">
        <v>1799</v>
      </c>
      <c r="R781" s="19" t="str">
        <f t="shared" si="73"/>
        <v>InternetAccess - TRAIN</v>
      </c>
      <c r="S781" s="10" t="s">
        <v>4598</v>
      </c>
    </row>
    <row r="782" spans="1:19" s="19" customFormat="1" ht="25" customHeight="1" x14ac:dyDescent="0.15">
      <c r="A782" s="19">
        <v>781</v>
      </c>
      <c r="B782" s="14" t="s">
        <v>978</v>
      </c>
      <c r="C782" s="11" t="s">
        <v>5003</v>
      </c>
      <c r="D782" s="20" t="str">
        <f>IF(ISERR(FIND("):",C782,1)),C782,MID(C782,FIND("):",C782,1)+2,999))</f>
        <v>Hi Dawn, I'm just enquiring about what bundles are available for mobile/broadband? i am a current  customer for my broadband but I am looking to also take out a mobile plan, as my contract with telstra is about to end.</v>
      </c>
      <c r="E782" s="11"/>
      <c r="F782" s="11"/>
      <c r="G782" s="11"/>
      <c r="H782" s="19" t="str">
        <f>IFERROR(IF(ISBLANK(G782),"",LEFT(G782, FIND(":",G782) - 1)),"")</f>
        <v/>
      </c>
      <c r="I782" s="19" t="str">
        <f>IFERROR(IF(ISBLANK(G782),"",RIGHT(G782, LEN(G782)-FIND(":",G782) )),"")</f>
        <v/>
      </c>
      <c r="K782" s="10" t="s">
        <v>977</v>
      </c>
      <c r="L782" s="19" t="str">
        <f>IF(K782="",C782,K782)</f>
        <v xml:space="preserve">I'm just enquiring about what bundles are available for mobile/broadband? </v>
      </c>
      <c r="M782" s="11" t="s">
        <v>977</v>
      </c>
      <c r="N782" s="20" t="s">
        <v>2824</v>
      </c>
      <c r="O782" s="18" t="str">
        <f t="shared" si="71"/>
        <v>SalesEnquire</v>
      </c>
      <c r="P782" s="18" t="str">
        <f t="shared" ca="1" si="72"/>
        <v>TRAIN</v>
      </c>
      <c r="Q782" s="11" t="s">
        <v>1798</v>
      </c>
      <c r="R782" s="19" t="str">
        <f t="shared" si="73"/>
        <v>SalesEnquire - TEST</v>
      </c>
      <c r="S782" s="10" t="s">
        <v>4598</v>
      </c>
    </row>
    <row r="783" spans="1:19" s="19" customFormat="1" ht="25" customHeight="1" x14ac:dyDescent="0.15">
      <c r="A783" s="19">
        <v>782</v>
      </c>
      <c r="B783" s="11" t="s">
        <v>902</v>
      </c>
      <c r="C783" s="11" t="s">
        <v>2358</v>
      </c>
      <c r="E783" s="11"/>
      <c r="F783" s="11"/>
      <c r="G783" s="11"/>
      <c r="K783" s="11"/>
      <c r="M783" s="10" t="s">
        <v>3620</v>
      </c>
      <c r="N783" s="26" t="s">
        <v>3620</v>
      </c>
      <c r="O783" s="18" t="str">
        <f t="shared" si="71"/>
        <v>ServiceRestore</v>
      </c>
      <c r="P783" s="18" t="str">
        <f t="shared" ca="1" si="72"/>
        <v>TRAIN</v>
      </c>
      <c r="Q783" s="11" t="s">
        <v>1799</v>
      </c>
      <c r="R783" s="19" t="str">
        <f t="shared" si="73"/>
        <v>ServiceRestore - TRAIN</v>
      </c>
      <c r="S783" s="10" t="s">
        <v>4598</v>
      </c>
    </row>
    <row r="784" spans="1:19" s="19" customFormat="1" ht="25" customHeight="1" x14ac:dyDescent="0.15">
      <c r="A784" s="19">
        <v>783</v>
      </c>
      <c r="B784" s="11" t="s">
        <v>1161</v>
      </c>
      <c r="C784" s="11" t="s">
        <v>1837</v>
      </c>
      <c r="E784" s="11"/>
      <c r="F784" s="11"/>
      <c r="G784" s="11"/>
      <c r="K784" s="11"/>
      <c r="L784" s="19" t="str">
        <f xml:space="preserve"> IF(ISBLANK(K784),C784,K784)</f>
        <v>hi there i am having trouble with my nbn it's constantly dropping out</v>
      </c>
      <c r="M784" s="11" t="s">
        <v>2599</v>
      </c>
      <c r="N784" s="20" t="s">
        <v>2599</v>
      </c>
      <c r="O784" s="18" t="str">
        <f t="shared" si="71"/>
        <v>InternetAccess</v>
      </c>
      <c r="P784" s="18" t="str">
        <f t="shared" ca="1" si="72"/>
        <v>TEST</v>
      </c>
      <c r="Q784" s="11" t="s">
        <v>1799</v>
      </c>
      <c r="R784" s="19" t="str">
        <f t="shared" si="73"/>
        <v>InternetAccess - TRAIN</v>
      </c>
      <c r="S784" s="10" t="s">
        <v>4598</v>
      </c>
    </row>
    <row r="785" spans="1:19" s="19" customFormat="1" ht="25" customHeight="1" x14ac:dyDescent="0.15">
      <c r="A785" s="19">
        <v>784</v>
      </c>
      <c r="B785" s="13" t="s">
        <v>902</v>
      </c>
      <c r="C785" s="11" t="s">
        <v>630</v>
      </c>
      <c r="D785" s="20" t="str">
        <f>IF(ISERR(FIND("):",C785,1)),C785,MID(C785,FIND("):",C785,1)+2,999))</f>
        <v>Hi Jun I’m just wondering if you can restore my service as I have just paid my bill</v>
      </c>
      <c r="E785" s="11"/>
      <c r="F785" s="11"/>
      <c r="G785" s="11"/>
      <c r="H785" s="19" t="str">
        <f>IFERROR(IF(ISBLANK(G785),"",LEFT(G785, FIND(":",G785) - 1)),"")</f>
        <v/>
      </c>
      <c r="I785" s="19" t="str">
        <f>IFERROR(IF(ISBLANK(G785),"",RIGHT(G785, LEN(G785)-FIND(":",G785) )),"")</f>
        <v/>
      </c>
      <c r="K785" s="10" t="s">
        <v>1112</v>
      </c>
      <c r="L785" s="19" t="str">
        <f>IF(K785="",C785,K785)</f>
        <v>I’m just wondering if you can restore my service as I have just paid my bill</v>
      </c>
      <c r="M785" s="11" t="s">
        <v>1112</v>
      </c>
      <c r="N785" s="20" t="s">
        <v>2825</v>
      </c>
      <c r="O785" s="18" t="str">
        <f t="shared" si="71"/>
        <v>ServiceRestore</v>
      </c>
      <c r="P785" s="18" t="str">
        <f t="shared" ca="1" si="72"/>
        <v>TRAIN</v>
      </c>
      <c r="Q785" s="11" t="s">
        <v>1798</v>
      </c>
      <c r="R785" s="19" t="str">
        <f t="shared" si="73"/>
        <v>ServiceRestore - TEST</v>
      </c>
      <c r="S785" s="10" t="s">
        <v>4598</v>
      </c>
    </row>
    <row r="786" spans="1:19" s="19" customFormat="1" ht="25" customHeight="1" x14ac:dyDescent="0.15">
      <c r="A786" s="19">
        <v>785</v>
      </c>
      <c r="B786" s="11" t="s">
        <v>409</v>
      </c>
      <c r="C786" s="11" t="s">
        <v>1835</v>
      </c>
      <c r="E786" s="11"/>
      <c r="F786" s="11"/>
      <c r="G786" s="11"/>
      <c r="K786" s="11"/>
      <c r="L786" s="19" t="str">
        <f xml:space="preserve"> IF(ISBLANK(K786),C786,K786)</f>
        <v>i got my sim number wrong lol</v>
      </c>
      <c r="M786" s="11" t="s">
        <v>1835</v>
      </c>
      <c r="N786" s="20" t="s">
        <v>1835</v>
      </c>
      <c r="O786" s="18" t="str">
        <f t="shared" si="71"/>
        <v>PhoneUnlockRequest</v>
      </c>
      <c r="P786" s="18" t="str">
        <f t="shared" ca="1" si="72"/>
        <v>TRAIN</v>
      </c>
      <c r="Q786" s="11" t="s">
        <v>1799</v>
      </c>
      <c r="R786" s="19" t="str">
        <f t="shared" si="73"/>
        <v>PhoneUnlockRequest - TRAIN</v>
      </c>
      <c r="S786" s="10" t="s">
        <v>4598</v>
      </c>
    </row>
    <row r="787" spans="1:19" s="19" customFormat="1" ht="25" customHeight="1" x14ac:dyDescent="0.15">
      <c r="A787" s="19">
        <v>786</v>
      </c>
      <c r="B787" s="11" t="s">
        <v>399</v>
      </c>
      <c r="C787" s="11" t="s">
        <v>1836</v>
      </c>
      <c r="E787" s="11"/>
      <c r="F787" s="11"/>
      <c r="G787" s="11"/>
      <c r="K787" s="11"/>
      <c r="L787" s="19" t="str">
        <f xml:space="preserve"> IF(ISBLANK(K787),C787,K787)</f>
        <v>hi i would like to put a limit on my data usage</v>
      </c>
      <c r="M787" s="11" t="s">
        <v>2600</v>
      </c>
      <c r="N787" s="20" t="s">
        <v>2600</v>
      </c>
      <c r="O787" s="18" t="str">
        <f t="shared" si="71"/>
        <v>ContractDetailsUpdate</v>
      </c>
      <c r="P787" s="18" t="str">
        <f t="shared" ca="1" si="72"/>
        <v>TRAIN</v>
      </c>
      <c r="Q787" s="11" t="s">
        <v>1799</v>
      </c>
      <c r="R787" s="19" t="str">
        <f t="shared" si="73"/>
        <v>ContractDetailsUpdate - TRAIN</v>
      </c>
      <c r="S787" s="10" t="s">
        <v>4598</v>
      </c>
    </row>
    <row r="788" spans="1:19" s="19" customFormat="1" ht="25" customHeight="1" x14ac:dyDescent="0.15">
      <c r="A788" s="19">
        <v>787</v>
      </c>
      <c r="B788" s="11" t="s">
        <v>81</v>
      </c>
      <c r="C788" s="11" t="s">
        <v>483</v>
      </c>
      <c r="D788" s="20" t="str">
        <f>IF(ISERR(FIND("):",C788,1)),C788,MID(C788,FIND("):",C788,1)+2,999))</f>
        <v>Hey, I was looking to upgrade my current plan to the $35 for 30GB BYO phone sim plan, from my current plan. For phone number 0411143045</v>
      </c>
      <c r="E788" s="11"/>
      <c r="F788" s="11"/>
      <c r="G788" s="10" t="s">
        <v>720</v>
      </c>
      <c r="H788" s="19" t="str">
        <f>IFERROR(IF(ISBLANK(G788),"",LEFT(G788, FIND(":",G788) - 1)),"")</f>
        <v>ProductType</v>
      </c>
      <c r="I788" s="19" t="str">
        <f>IFERROR(IF(ISBLANK(G788),"",RIGHT(G788, LEN(G788)-FIND(":",G788) )),"")</f>
        <v>Sim</v>
      </c>
      <c r="K788" s="10" t="s">
        <v>981</v>
      </c>
      <c r="L788" s="19" t="str">
        <f>IF(K788="",C788,K788)</f>
        <v>I was looking to upgrade my current plan to the $35 for 30GB BYO phone &lt;sim&gt; plan, from my current plan. For phone number 0411143045</v>
      </c>
      <c r="M788" s="10" t="s">
        <v>3978</v>
      </c>
      <c r="N788" s="26" t="s">
        <v>4104</v>
      </c>
      <c r="O788" s="18" t="str">
        <f t="shared" si="71"/>
        <v>ContractUpgrade</v>
      </c>
      <c r="P788" s="18" t="str">
        <f t="shared" ca="1" si="72"/>
        <v>TRAIN</v>
      </c>
      <c r="Q788" s="11" t="s">
        <v>1799</v>
      </c>
      <c r="R788" s="19" t="str">
        <f t="shared" si="73"/>
        <v>ContractUpgrade - TRAIN</v>
      </c>
      <c r="S788" s="10" t="s">
        <v>4598</v>
      </c>
    </row>
    <row r="789" spans="1:19" s="19" customFormat="1" ht="25" customHeight="1" x14ac:dyDescent="0.15">
      <c r="A789" s="19">
        <v>788</v>
      </c>
      <c r="B789" s="11" t="s">
        <v>1161</v>
      </c>
      <c r="C789" s="11" t="s">
        <v>5004</v>
      </c>
      <c r="E789" s="11"/>
      <c r="F789" s="11"/>
      <c r="G789" s="11"/>
      <c r="K789" s="11"/>
      <c r="L789" s="19" t="str">
        <f xml:space="preserve"> IF(ISBLANK(K789),C789,K789)</f>
        <v>hi broc. i have no internet and honestly not getting help from . i migrated my service to nbn on wednesday</v>
      </c>
      <c r="M789" s="10" t="s">
        <v>5005</v>
      </c>
      <c r="N789" s="26" t="s">
        <v>5005</v>
      </c>
      <c r="O789" s="18" t="str">
        <f t="shared" si="71"/>
        <v>InternetAccess</v>
      </c>
      <c r="P789" s="18" t="str">
        <f t="shared" ca="1" si="72"/>
        <v>TRAIN</v>
      </c>
      <c r="Q789" s="11" t="s">
        <v>1799</v>
      </c>
      <c r="R789" s="19" t="str">
        <f t="shared" si="73"/>
        <v>InternetAccess - TRAIN</v>
      </c>
      <c r="S789" s="10" t="s">
        <v>4598</v>
      </c>
    </row>
    <row r="790" spans="1:19" s="19" customFormat="1" ht="25" customHeight="1" x14ac:dyDescent="0.15">
      <c r="A790" s="19">
        <v>789</v>
      </c>
      <c r="B790" s="11" t="s">
        <v>180</v>
      </c>
      <c r="C790" s="11" t="s">
        <v>1838</v>
      </c>
      <c r="E790" s="10" t="s">
        <v>3478</v>
      </c>
      <c r="F790" s="11"/>
      <c r="G790" s="11"/>
      <c r="K790" s="11"/>
      <c r="L790" s="19" t="str">
        <f xml:space="preserve"> IF(ISBLANK(K790),C790,K790)</f>
        <v>can you tell me unlimited calls plan to india,?</v>
      </c>
      <c r="M790" s="10" t="s">
        <v>3960</v>
      </c>
      <c r="N790" s="26" t="s">
        <v>3960</v>
      </c>
      <c r="O790" s="18" t="str">
        <f t="shared" si="71"/>
        <v>ContractInternationalDetails</v>
      </c>
      <c r="P790" s="18" t="str">
        <f t="shared" ca="1" si="72"/>
        <v>TRAIN</v>
      </c>
      <c r="Q790" s="11" t="s">
        <v>1798</v>
      </c>
      <c r="R790" s="19" t="str">
        <f t="shared" si="73"/>
        <v>ContractInternationalDetails - TEST</v>
      </c>
      <c r="S790" s="10" t="s">
        <v>4598</v>
      </c>
    </row>
    <row r="791" spans="1:19" s="19" customFormat="1" ht="25" customHeight="1" x14ac:dyDescent="0.15">
      <c r="A791" s="19">
        <v>790</v>
      </c>
      <c r="B791" s="10" t="s">
        <v>49</v>
      </c>
      <c r="C791" s="11" t="s">
        <v>1839</v>
      </c>
      <c r="E791" s="10" t="s">
        <v>4842</v>
      </c>
      <c r="F791" s="11"/>
      <c r="G791" s="11"/>
      <c r="K791" s="11"/>
      <c r="L791" s="19" t="str">
        <f xml:space="preserve"> IF(ISBLANK(K791),C791,K791)</f>
        <v>my contract finishes in xxx can i change to another contract if i give my phone back next year</v>
      </c>
      <c r="M791" s="10" t="s">
        <v>3576</v>
      </c>
      <c r="N791" s="26" t="s">
        <v>3576</v>
      </c>
      <c r="O791" s="18" t="str">
        <f t="shared" si="71"/>
        <v>PlanChange</v>
      </c>
      <c r="P791" s="18" t="str">
        <f t="shared" ca="1" si="72"/>
        <v>TRAIN</v>
      </c>
      <c r="Q791" s="11" t="s">
        <v>1799</v>
      </c>
      <c r="R791" s="19" t="str">
        <f t="shared" si="73"/>
        <v>PlanChange - TRAIN</v>
      </c>
      <c r="S791" s="10" t="s">
        <v>4598</v>
      </c>
    </row>
    <row r="792" spans="1:19" s="19" customFormat="1" ht="25" customHeight="1" x14ac:dyDescent="0.15">
      <c r="A792" s="19">
        <v>791</v>
      </c>
      <c r="B792" s="10" t="s">
        <v>234</v>
      </c>
      <c r="C792" s="11" t="s">
        <v>1840</v>
      </c>
      <c r="E792" s="11"/>
      <c r="F792" s="11"/>
      <c r="G792" s="11"/>
      <c r="K792" s="11"/>
      <c r="L792" s="19" t="str">
        <f xml:space="preserve"> IF(ISBLANK(K792),C792,K792)</f>
        <v>going overseas tommorow wanted to suspend my sim just for 3 months</v>
      </c>
      <c r="M792" s="11" t="s">
        <v>1840</v>
      </c>
      <c r="N792" s="20" t="s">
        <v>1840</v>
      </c>
      <c r="O792" s="18" t="str">
        <f t="shared" si="71"/>
        <v>ContractCancel</v>
      </c>
      <c r="P792" s="18" t="str">
        <f t="shared" ca="1" si="72"/>
        <v>TRAIN</v>
      </c>
      <c r="Q792" s="11" t="s">
        <v>1799</v>
      </c>
      <c r="R792" s="19" t="str">
        <f t="shared" si="73"/>
        <v>ContractCancel - TRAIN</v>
      </c>
      <c r="S792" s="10" t="s">
        <v>4598</v>
      </c>
    </row>
    <row r="793" spans="1:19" s="19" customFormat="1" ht="25" customHeight="1" x14ac:dyDescent="0.15">
      <c r="A793" s="19">
        <v>792</v>
      </c>
      <c r="B793" s="10" t="s">
        <v>954</v>
      </c>
      <c r="C793" s="11" t="s">
        <v>484</v>
      </c>
      <c r="D793" s="20" t="str">
        <f>IF(ISERR(FIND("):",C793,1)),C793,MID(C793,FIND("):",C793,1)+2,999))</f>
        <v>Hi i tried setting up the modem and wifi gateway but i am getting error XXX on the cable modem self provisioning page</v>
      </c>
      <c r="E793" s="11"/>
      <c r="F793" s="11"/>
      <c r="G793" s="11"/>
      <c r="H793" s="19" t="str">
        <f>IFERROR(IF(ISBLANK(G793),"",LEFT(G793, FIND(":",G793) - 1)),"")</f>
        <v/>
      </c>
      <c r="I793" s="19" t="str">
        <f>IFERROR(IF(ISBLANK(G793),"",RIGHT(G793, LEN(G793)-FIND(":",G793) )),"")</f>
        <v/>
      </c>
      <c r="K793" s="10" t="s">
        <v>982</v>
      </c>
      <c r="L793" s="19" t="str">
        <f>IF(K793="",C793,K793)</f>
        <v>i tried setting up the modem and wifi gateway but i am getting error XXX on the cable modem self provisioning page</v>
      </c>
      <c r="M793" s="11" t="s">
        <v>2727</v>
      </c>
      <c r="N793" s="20" t="s">
        <v>2727</v>
      </c>
      <c r="O793" s="18" t="str">
        <f t="shared" si="71"/>
        <v>InternetSetup</v>
      </c>
      <c r="P793" s="18" t="str">
        <f t="shared" ca="1" si="72"/>
        <v>TRAIN</v>
      </c>
      <c r="Q793" s="11" t="s">
        <v>1799</v>
      </c>
      <c r="R793" s="19" t="str">
        <f t="shared" si="73"/>
        <v>InternetSetup - TRAIN</v>
      </c>
      <c r="S793" s="10" t="s">
        <v>4598</v>
      </c>
    </row>
    <row r="794" spans="1:19" s="19" customFormat="1" ht="25" customHeight="1" x14ac:dyDescent="0.15">
      <c r="A794" s="19">
        <v>793</v>
      </c>
      <c r="B794" s="11" t="s">
        <v>952</v>
      </c>
      <c r="C794" s="11" t="s">
        <v>1841</v>
      </c>
      <c r="E794" s="11"/>
      <c r="F794" s="11"/>
      <c r="G794" s="11"/>
      <c r="K794" s="11"/>
      <c r="L794" s="19" t="str">
        <f xml:space="preserve"> IF(ISBLANK(K794),C794,K794)</f>
        <v>i have a problem using the step by step activate sim card and it gets to a point fails and crashes yeah so we may need your guidance through the steps please madeline</v>
      </c>
      <c r="M794" s="10" t="s">
        <v>4717</v>
      </c>
      <c r="N794" s="26" t="s">
        <v>4717</v>
      </c>
      <c r="O794" s="18" t="str">
        <f t="shared" si="71"/>
        <v>SimActivate</v>
      </c>
      <c r="P794" s="18" t="str">
        <f t="shared" ca="1" si="72"/>
        <v>TRAIN</v>
      </c>
      <c r="Q794" s="11" t="s">
        <v>1798</v>
      </c>
      <c r="R794" s="19" t="str">
        <f t="shared" si="73"/>
        <v>SimActivate - TEST</v>
      </c>
      <c r="S794" s="10" t="s">
        <v>4598</v>
      </c>
    </row>
    <row r="795" spans="1:19" s="19" customFormat="1" ht="25" customHeight="1" x14ac:dyDescent="0.15">
      <c r="A795" s="19">
        <v>794</v>
      </c>
      <c r="B795" s="14" t="s">
        <v>292</v>
      </c>
      <c r="C795" s="11" t="s">
        <v>5006</v>
      </c>
      <c r="D795" s="20" t="str">
        <f>IF(ISERR(FIND("):",C795,1)),C795,MID(C795,FIND("):",C795,1)+2,999))</f>
        <v>I just want to confirm that when I ported my number from , it was confirm I am not renewing my contract</v>
      </c>
      <c r="E795" s="10" t="s">
        <v>347</v>
      </c>
      <c r="F795" s="11"/>
      <c r="G795" s="11"/>
      <c r="H795" s="19" t="str">
        <f>IFERROR(IF(ISBLANK(G795),"",LEFT(G795, FIND(":",G795) - 1)),"")</f>
        <v/>
      </c>
      <c r="I795" s="19" t="str">
        <f>IFERROR(IF(ISBLANK(G795),"",RIGHT(G795, LEN(G795)-FIND(":",G795) )),"")</f>
        <v/>
      </c>
      <c r="K795" s="11" t="s">
        <v>5006</v>
      </c>
      <c r="L795" s="19" t="str">
        <f>IF(K795="",C795,K795)</f>
        <v>I just want to confirm that when I ported my number from , it was confirm I am not renewing my contract</v>
      </c>
      <c r="M795" s="11" t="s">
        <v>5006</v>
      </c>
      <c r="N795" s="20" t="s">
        <v>5006</v>
      </c>
      <c r="O795" s="18" t="str">
        <f t="shared" si="71"/>
        <v>PhonePortRequest</v>
      </c>
      <c r="P795" s="18" t="str">
        <f t="shared" ca="1" si="72"/>
        <v>TRAIN</v>
      </c>
      <c r="Q795" s="11" t="s">
        <v>1799</v>
      </c>
      <c r="R795" s="19" t="str">
        <f t="shared" si="73"/>
        <v>PhonePortRequest - TRAIN</v>
      </c>
      <c r="S795" s="10" t="s">
        <v>4598</v>
      </c>
    </row>
    <row r="796" spans="1:19" s="19" customFormat="1" ht="25" customHeight="1" x14ac:dyDescent="0.15">
      <c r="A796" s="19">
        <v>795</v>
      </c>
      <c r="B796" s="11" t="s">
        <v>952</v>
      </c>
      <c r="C796" s="11" t="s">
        <v>1843</v>
      </c>
      <c r="E796" s="11"/>
      <c r="F796" s="11"/>
      <c r="G796" s="11"/>
      <c r="K796" s="11"/>
      <c r="L796" s="19" t="str">
        <f xml:space="preserve"> IF(ISBLANK(K796),C796,K796)</f>
        <v>hi, i believe i just activated my prepaid sim but the system kicked me a=out at step 6. can you help please?</v>
      </c>
      <c r="M796" s="10" t="s">
        <v>4707</v>
      </c>
      <c r="N796" s="26" t="s">
        <v>4707</v>
      </c>
      <c r="O796" s="18" t="str">
        <f t="shared" si="71"/>
        <v>SimActivate</v>
      </c>
      <c r="P796" s="18" t="str">
        <f t="shared" ca="1" si="72"/>
        <v>TRAIN</v>
      </c>
      <c r="Q796" s="11" t="s">
        <v>1799</v>
      </c>
      <c r="R796" s="19" t="str">
        <f t="shared" si="73"/>
        <v>SimActivate - TRAIN</v>
      </c>
      <c r="S796" s="10" t="s">
        <v>4598</v>
      </c>
    </row>
    <row r="797" spans="1:19" s="19" customFormat="1" ht="25" customHeight="1" x14ac:dyDescent="0.15">
      <c r="A797" s="19">
        <v>796</v>
      </c>
      <c r="B797" s="11" t="s">
        <v>979</v>
      </c>
      <c r="C797" s="11" t="s">
        <v>485</v>
      </c>
      <c r="D797" s="20" t="str">
        <f>IF(ISERR(FIND("):",C797,1)),C797,MID(C797,FIND("):",C797,1)+2,999))</f>
        <v>I have an overdue Bill that I had the extension till the 31st</v>
      </c>
      <c r="E797" s="10" t="s">
        <v>2942</v>
      </c>
      <c r="F797" s="11"/>
      <c r="G797" s="11"/>
      <c r="H797" s="19" t="str">
        <f>IFERROR(IF(ISBLANK(G797),"",LEFT(G797, FIND(":",G797) - 1)),"")</f>
        <v/>
      </c>
      <c r="I797" s="19" t="str">
        <f>IFERROR(IF(ISBLANK(G797),"",RIGHT(G797, LEN(G797)-FIND(":",G797) )),"")</f>
        <v/>
      </c>
      <c r="K797" s="11" t="s">
        <v>485</v>
      </c>
      <c r="L797" s="19" t="str">
        <f>IF(K797="",C797,K797)</f>
        <v>I have an overdue Bill that I had the extension till the 31st</v>
      </c>
      <c r="M797" s="10" t="s">
        <v>4575</v>
      </c>
      <c r="N797" s="26" t="s">
        <v>4575</v>
      </c>
      <c r="O797" s="18" t="str">
        <f t="shared" ref="O797:O860" si="74">IF(E797="",B797,E797)</f>
        <v>PaymentExtendClarify</v>
      </c>
      <c r="P797" s="18" t="str">
        <f t="shared" ref="P797:P860" ca="1" si="75">IF(RAND()&gt;0.2,"TRAIN", "TEST")</f>
        <v>TRAIN</v>
      </c>
      <c r="Q797" s="11" t="s">
        <v>1799</v>
      </c>
      <c r="R797" s="19" t="str">
        <f t="shared" ref="R797:R860" si="76">O797 &amp; " - " &amp; Q797</f>
        <v>PaymentExtendClarify - TRAIN</v>
      </c>
      <c r="S797" s="10" t="s">
        <v>4598</v>
      </c>
    </row>
    <row r="798" spans="1:19" s="19" customFormat="1" ht="25" customHeight="1" x14ac:dyDescent="0.15">
      <c r="A798" s="19">
        <v>797</v>
      </c>
      <c r="B798" s="11" t="s">
        <v>315</v>
      </c>
      <c r="C798" s="11" t="s">
        <v>1844</v>
      </c>
      <c r="E798" s="11"/>
      <c r="F798" s="11"/>
      <c r="G798" s="11"/>
      <c r="K798" s="11"/>
      <c r="L798" s="19" t="str">
        <f xml:space="preserve"> IF(ISBLANK(K798),C798,K798)</f>
        <v>just want to recontract my mobile plan thanks</v>
      </c>
      <c r="M798" s="11" t="s">
        <v>2708</v>
      </c>
      <c r="N798" s="20" t="s">
        <v>2708</v>
      </c>
      <c r="O798" s="18" t="str">
        <f t="shared" si="74"/>
        <v>ContractReactivate</v>
      </c>
      <c r="P798" s="18" t="str">
        <f t="shared" ca="1" si="75"/>
        <v>TRAIN</v>
      </c>
      <c r="Q798" s="11" t="s">
        <v>1798</v>
      </c>
      <c r="R798" s="19" t="str">
        <f t="shared" si="76"/>
        <v>ContractReactivate - TEST</v>
      </c>
      <c r="S798" s="10" t="s">
        <v>4598</v>
      </c>
    </row>
    <row r="799" spans="1:19" s="19" customFormat="1" ht="25" customHeight="1" x14ac:dyDescent="0.15">
      <c r="A799" s="19">
        <v>798</v>
      </c>
      <c r="B799" s="10" t="s">
        <v>49</v>
      </c>
      <c r="C799" s="11" t="s">
        <v>1845</v>
      </c>
      <c r="E799" s="10" t="s">
        <v>1274</v>
      </c>
      <c r="F799" s="11"/>
      <c r="G799" s="11"/>
      <c r="K799" s="11"/>
      <c r="L799" s="19" t="str">
        <f xml:space="preserve"> IF(ISBLANK(K799),C799,K799)</f>
        <v>hello i activated a sim this morning can you tell me the number</v>
      </c>
      <c r="M799" s="11" t="s">
        <v>2627</v>
      </c>
      <c r="N799" s="20" t="s">
        <v>2627</v>
      </c>
      <c r="O799" s="18" t="str">
        <f t="shared" si="74"/>
        <v>PhoneNumberRetreive</v>
      </c>
      <c r="P799" s="18" t="str">
        <f t="shared" ca="1" si="75"/>
        <v>TRAIN</v>
      </c>
      <c r="Q799" s="11" t="s">
        <v>1799</v>
      </c>
      <c r="R799" s="19" t="str">
        <f t="shared" si="76"/>
        <v>PhoneNumberRetreive - TRAIN</v>
      </c>
      <c r="S799" s="10" t="s">
        <v>4598</v>
      </c>
    </row>
    <row r="800" spans="1:19" s="19" customFormat="1" ht="25" customHeight="1" x14ac:dyDescent="0.15">
      <c r="A800" s="19">
        <v>799</v>
      </c>
      <c r="B800" s="11" t="s">
        <v>417</v>
      </c>
      <c r="C800" s="11" t="s">
        <v>486</v>
      </c>
      <c r="D800" s="20" t="str">
        <f>IF(ISERR(FIND("):",C800,1)),C800,MID(C800,FIND("):",C800,1)+2,999))</f>
        <v>Hi Cinthia, this is my first time recharging and unfortunately, I’m getting an error when trying to recharge using my credit card.</v>
      </c>
      <c r="E800" s="11"/>
      <c r="F800" s="11"/>
      <c r="G800" s="10" t="s">
        <v>838</v>
      </c>
      <c r="H800" s="19" t="str">
        <f>IFERROR(IF(ISBLANK(G800),"",LEFT(G800, FIND(":",G800) - 1)),"")</f>
        <v>PayMethod</v>
      </c>
      <c r="I800" s="19" t="str">
        <f>IFERROR(IF(ISBLANK(G800),"",RIGHT(G800, LEN(G800)-FIND(":",G800) )),"")</f>
        <v>Credit Card</v>
      </c>
      <c r="K800" s="10" t="s">
        <v>983</v>
      </c>
      <c r="L800" s="19" t="str">
        <f>IF(K800="",C800,K800)</f>
        <v>this is my first time recharging and unfortunately, I’m getting an error when trying to recharge using my &lt;credit card&gt;.</v>
      </c>
      <c r="M800" s="10" t="s">
        <v>4746</v>
      </c>
      <c r="N800" s="26" t="s">
        <v>4746</v>
      </c>
      <c r="O800" s="18" t="str">
        <f t="shared" si="74"/>
        <v>SimRecharge</v>
      </c>
      <c r="P800" s="18" t="str">
        <f t="shared" ca="1" si="75"/>
        <v>TRAIN</v>
      </c>
      <c r="Q800" s="11" t="s">
        <v>1799</v>
      </c>
      <c r="R800" s="19" t="str">
        <f t="shared" si="76"/>
        <v>SimRecharge - TRAIN</v>
      </c>
      <c r="S800" s="10" t="s">
        <v>4598</v>
      </c>
    </row>
    <row r="801" spans="1:19" s="19" customFormat="1" ht="25" customHeight="1" x14ac:dyDescent="0.15">
      <c r="A801" s="19">
        <v>800</v>
      </c>
      <c r="B801" s="11" t="s">
        <v>20</v>
      </c>
      <c r="C801" s="11" t="s">
        <v>2228</v>
      </c>
      <c r="E801" s="11"/>
      <c r="F801" s="11"/>
      <c r="G801" s="11"/>
      <c r="K801" s="11"/>
      <c r="M801" s="10" t="s">
        <v>4078</v>
      </c>
      <c r="N801" s="26" t="s">
        <v>4078</v>
      </c>
      <c r="O801" s="18" t="str">
        <f t="shared" si="74"/>
        <v>BillComplain</v>
      </c>
      <c r="P801" s="18" t="str">
        <f t="shared" ca="1" si="75"/>
        <v>TRAIN</v>
      </c>
      <c r="Q801" s="11" t="s">
        <v>1799</v>
      </c>
      <c r="R801" s="19" t="str">
        <f t="shared" si="76"/>
        <v>BillComplain - TRAIN</v>
      </c>
      <c r="S801" s="10" t="s">
        <v>4598</v>
      </c>
    </row>
    <row r="802" spans="1:19" s="19" customFormat="1" ht="25" customHeight="1" x14ac:dyDescent="0.15">
      <c r="A802" s="19">
        <v>801</v>
      </c>
      <c r="B802" s="11" t="s">
        <v>420</v>
      </c>
      <c r="C802" s="11" t="s">
        <v>487</v>
      </c>
      <c r="D802" s="20" t="str">
        <f>IF(ISERR(FIND("):",C802,1)),C802,MID(C802,FIND("):",C802,1)+2,999))</f>
        <v>Hi Joye, I’ve updated my iPhone XS MAX to iOS 12.1 and wondered how I can use the esim service?</v>
      </c>
      <c r="E802" s="10" t="s">
        <v>4688</v>
      </c>
      <c r="F802" s="11"/>
      <c r="G802" s="10" t="s">
        <v>381</v>
      </c>
      <c r="H802" s="19" t="str">
        <f>IFERROR(IF(ISBLANK(G802),"",LEFT(G802, FIND(":",G802) - 1)),"")</f>
        <v>ProductType</v>
      </c>
      <c r="I802" s="19" t="str">
        <f>IFERROR(IF(ISBLANK(G802),"",RIGHT(G802, LEN(G802)-FIND(":",G802) )),"")</f>
        <v>iPhone</v>
      </c>
      <c r="K802" s="10" t="s">
        <v>984</v>
      </c>
      <c r="L802" s="19" t="str">
        <f>IF(K802="",C802,K802)</f>
        <v>I’ve updated my &lt;iPhone XS MAX&gt; to iOS 12.1 and wondered how I can use the esim service?</v>
      </c>
      <c r="M802" s="10" t="s">
        <v>4689</v>
      </c>
      <c r="N802" s="26" t="s">
        <v>4689</v>
      </c>
      <c r="O802" s="18" t="str">
        <f t="shared" si="74"/>
        <v>EsimEnquire</v>
      </c>
      <c r="P802" s="18" t="str">
        <f t="shared" ca="1" si="75"/>
        <v>TRAIN</v>
      </c>
      <c r="Q802" s="11" t="s">
        <v>1799</v>
      </c>
      <c r="R802" s="19" t="str">
        <f t="shared" si="76"/>
        <v>EsimEnquire - TRAIN</v>
      </c>
      <c r="S802" s="10" t="s">
        <v>4598</v>
      </c>
    </row>
    <row r="803" spans="1:19" s="19" customFormat="1" ht="25" customHeight="1" x14ac:dyDescent="0.15">
      <c r="A803" s="19">
        <v>802</v>
      </c>
      <c r="B803" s="11" t="s">
        <v>315</v>
      </c>
      <c r="C803" s="11" t="s">
        <v>488</v>
      </c>
      <c r="D803" s="20" t="str">
        <f>IF(ISERR(FIND("):",C803,1)),C803,MID(C803,FIND("):",C803,1)+2,999))</f>
        <v>Hi there, I am overseas and hade my plan out on hold and I’m coming home earlier than expected and would like to take my plan off hold</v>
      </c>
      <c r="E803" s="11"/>
      <c r="F803" s="11"/>
      <c r="G803" s="11"/>
      <c r="H803" s="19" t="str">
        <f>IFERROR(IF(ISBLANK(G803),"",LEFT(G803, FIND(":",G803) - 1)),"")</f>
        <v/>
      </c>
      <c r="I803" s="19" t="str">
        <f>IFERROR(IF(ISBLANK(G803),"",RIGHT(G803, LEN(G803)-FIND(":",G803) )),"")</f>
        <v/>
      </c>
      <c r="K803" s="10" t="s">
        <v>985</v>
      </c>
      <c r="L803" s="19" t="str">
        <f>IF(K803="",C803,K803)</f>
        <v>I am overseas and hade my plan out on hold and I’m coming home earlier than expected and would like to take my plan off hold</v>
      </c>
      <c r="M803" s="11" t="s">
        <v>985</v>
      </c>
      <c r="N803" s="20" t="s">
        <v>2826</v>
      </c>
      <c r="O803" s="18" t="str">
        <f t="shared" si="74"/>
        <v>ContractReactivate</v>
      </c>
      <c r="P803" s="18" t="str">
        <f t="shared" ca="1" si="75"/>
        <v>TRAIN</v>
      </c>
      <c r="Q803" s="11" t="s">
        <v>1799</v>
      </c>
      <c r="R803" s="19" t="str">
        <f t="shared" si="76"/>
        <v>ContractReactivate - TRAIN</v>
      </c>
      <c r="S803" s="10" t="s">
        <v>4598</v>
      </c>
    </row>
    <row r="804" spans="1:19" s="19" customFormat="1" ht="25" customHeight="1" x14ac:dyDescent="0.15">
      <c r="A804" s="19">
        <v>803</v>
      </c>
      <c r="B804" s="11" t="s">
        <v>902</v>
      </c>
      <c r="C804" s="11" t="s">
        <v>2361</v>
      </c>
      <c r="E804" s="11"/>
      <c r="F804" s="11"/>
      <c r="G804" s="11"/>
      <c r="K804" s="11"/>
      <c r="M804" s="10" t="s">
        <v>3610</v>
      </c>
      <c r="N804" s="26" t="s">
        <v>3610</v>
      </c>
      <c r="O804" s="18" t="str">
        <f t="shared" si="74"/>
        <v>ServiceRestore</v>
      </c>
      <c r="P804" s="18" t="str">
        <f t="shared" ca="1" si="75"/>
        <v>TRAIN</v>
      </c>
      <c r="Q804" s="11" t="s">
        <v>1799</v>
      </c>
      <c r="R804" s="19" t="str">
        <f t="shared" si="76"/>
        <v>ServiceRestore - TRAIN</v>
      </c>
      <c r="S804" s="10" t="s">
        <v>4598</v>
      </c>
    </row>
    <row r="805" spans="1:19" s="19" customFormat="1" ht="25" customHeight="1" x14ac:dyDescent="0.15">
      <c r="A805" s="19">
        <v>804</v>
      </c>
      <c r="B805" s="11" t="s">
        <v>132</v>
      </c>
      <c r="C805" s="11"/>
      <c r="E805" s="11"/>
      <c r="F805" s="11"/>
      <c r="G805" s="11"/>
      <c r="K805" s="11"/>
      <c r="M805" s="10" t="s">
        <v>5007</v>
      </c>
      <c r="N805" s="26" t="s">
        <v>5007</v>
      </c>
      <c r="O805" s="18" t="str">
        <f t="shared" si="74"/>
        <v>AccountDetailsChange</v>
      </c>
      <c r="P805" s="18" t="str">
        <f t="shared" ca="1" si="75"/>
        <v>TRAIN</v>
      </c>
      <c r="Q805" s="11" t="s">
        <v>1799</v>
      </c>
      <c r="R805" s="19" t="str">
        <f t="shared" si="76"/>
        <v>AccountDetailsChange - TRAIN</v>
      </c>
      <c r="S805" s="10" t="s">
        <v>4599</v>
      </c>
    </row>
    <row r="806" spans="1:19" s="19" customFormat="1" ht="25" customHeight="1" x14ac:dyDescent="0.15">
      <c r="A806" s="19">
        <v>805</v>
      </c>
      <c r="B806" s="10" t="s">
        <v>433</v>
      </c>
      <c r="C806" s="11" t="s">
        <v>1847</v>
      </c>
      <c r="E806" s="11"/>
      <c r="F806" s="11"/>
      <c r="G806" s="11"/>
      <c r="K806" s="11"/>
      <c r="L806" s="19" t="str">
        <f xml:space="preserve"> IF(ISBLANK(K806),C806,K806)</f>
        <v>i am moving house and need to change the location of my internet connection</v>
      </c>
      <c r="M806" s="11" t="s">
        <v>1847</v>
      </c>
      <c r="N806" s="20" t="s">
        <v>1847</v>
      </c>
      <c r="O806" s="18" t="str">
        <f t="shared" si="74"/>
        <v>ServiceRelocate</v>
      </c>
      <c r="P806" s="18" t="str">
        <f t="shared" ca="1" si="75"/>
        <v>TRAIN</v>
      </c>
      <c r="Q806" s="11" t="s">
        <v>1799</v>
      </c>
      <c r="R806" s="19" t="str">
        <f t="shared" si="76"/>
        <v>ServiceRelocate - TRAIN</v>
      </c>
      <c r="S806" s="10" t="s">
        <v>4598</v>
      </c>
    </row>
    <row r="807" spans="1:19" s="19" customFormat="1" ht="25" customHeight="1" x14ac:dyDescent="0.15">
      <c r="A807" s="19">
        <v>806</v>
      </c>
      <c r="B807" s="11" t="s">
        <v>952</v>
      </c>
      <c r="C807" s="11" t="s">
        <v>1848</v>
      </c>
      <c r="E807" s="11"/>
      <c r="F807" s="11"/>
      <c r="G807" s="11"/>
      <c r="K807" s="11"/>
      <c r="L807" s="19" t="str">
        <f xml:space="preserve"> IF(ISBLANK(K807),C807,K807)</f>
        <v>hi i'm having trouble activating my new sim card</v>
      </c>
      <c r="M807" s="10" t="s">
        <v>2595</v>
      </c>
      <c r="N807" s="20" t="s">
        <v>2595</v>
      </c>
      <c r="O807" s="18" t="str">
        <f t="shared" si="74"/>
        <v>SimActivate</v>
      </c>
      <c r="P807" s="18" t="str">
        <f t="shared" ca="1" si="75"/>
        <v>TRAIN</v>
      </c>
      <c r="Q807" s="11" t="s">
        <v>1799</v>
      </c>
      <c r="R807" s="19" t="str">
        <f t="shared" si="76"/>
        <v>SimActivate - TRAIN</v>
      </c>
      <c r="S807" s="10" t="s">
        <v>4598</v>
      </c>
    </row>
    <row r="808" spans="1:19" s="19" customFormat="1" ht="25" customHeight="1" x14ac:dyDescent="0.15">
      <c r="A808" s="19">
        <v>807</v>
      </c>
      <c r="B808" s="11" t="s">
        <v>1161</v>
      </c>
      <c r="C808" s="11" t="s">
        <v>1851</v>
      </c>
      <c r="E808" s="11"/>
      <c r="F808" s="11"/>
      <c r="G808" s="11"/>
      <c r="K808" s="11"/>
      <c r="L808" s="19" t="str">
        <f xml:space="preserve"> IF(ISBLANK(K808),C808,K808)</f>
        <v>morning, having problems with our internet connection again. had you guys fix it before the rain storm during the week but its playing up again?</v>
      </c>
      <c r="M808" s="10" t="s">
        <v>3175</v>
      </c>
      <c r="N808" s="26" t="s">
        <v>3175</v>
      </c>
      <c r="O808" s="18" t="str">
        <f t="shared" si="74"/>
        <v>InternetAccess</v>
      </c>
      <c r="P808" s="18" t="str">
        <f t="shared" ca="1" si="75"/>
        <v>TRAIN</v>
      </c>
      <c r="Q808" s="11" t="s">
        <v>1799</v>
      </c>
      <c r="R808" s="19" t="str">
        <f t="shared" si="76"/>
        <v>InternetAccess - TRAIN</v>
      </c>
      <c r="S808" s="10" t="s">
        <v>4598</v>
      </c>
    </row>
    <row r="809" spans="1:19" s="19" customFormat="1" ht="25" customHeight="1" x14ac:dyDescent="0.15">
      <c r="A809" s="19">
        <v>808</v>
      </c>
      <c r="B809" s="13" t="s">
        <v>735</v>
      </c>
      <c r="C809" s="11" t="s">
        <v>490</v>
      </c>
      <c r="D809" s="20" t="str">
        <f>IF(ISERR(FIND("):",C809,1)),C809,MID(C809,FIND("):",C809,1)+2,999))</f>
        <v>Hi, could you tell me what my tracking number is for order 29253024A</v>
      </c>
      <c r="E809" s="11"/>
      <c r="F809" s="11"/>
      <c r="G809" s="10" t="s">
        <v>3194</v>
      </c>
      <c r="H809" s="19" t="str">
        <f>IFERROR(IF(ISBLANK(G809),"",LEFT(G809, FIND(":",G809) - 1)),"")</f>
        <v>CodeType</v>
      </c>
      <c r="I809" s="19" t="str">
        <f>IFERROR(IF(ISBLANK(G809),"",RIGHT(G809, LEN(G809)-FIND(":",G809) )),"")</f>
        <v>OrderId</v>
      </c>
      <c r="J809" s="21" t="s">
        <v>1257</v>
      </c>
      <c r="K809" s="10" t="s">
        <v>987</v>
      </c>
      <c r="L809" s="19" t="str">
        <f>IF(K809="",C809,K809)</f>
        <v>Hi, could you tell me what my tracking number is for order &lt;29253024A&gt;</v>
      </c>
      <c r="M809" s="11" t="s">
        <v>2741</v>
      </c>
      <c r="N809" s="20" t="s">
        <v>2741</v>
      </c>
      <c r="O809" s="18" t="str">
        <f t="shared" si="74"/>
        <v>OrderEnquire</v>
      </c>
      <c r="P809" s="18" t="str">
        <f t="shared" ca="1" si="75"/>
        <v>TRAIN</v>
      </c>
      <c r="Q809" s="11" t="s">
        <v>1798</v>
      </c>
      <c r="R809" s="19" t="str">
        <f t="shared" si="76"/>
        <v>OrderEnquire - TEST</v>
      </c>
      <c r="S809" s="10" t="s">
        <v>4598</v>
      </c>
    </row>
    <row r="810" spans="1:19" s="19" customFormat="1" ht="25" customHeight="1" x14ac:dyDescent="0.15">
      <c r="A810" s="19">
        <v>809</v>
      </c>
      <c r="B810" s="13" t="s">
        <v>234</v>
      </c>
      <c r="C810" s="11" t="s">
        <v>491</v>
      </c>
      <c r="D810" s="20" t="str">
        <f>IF(ISERR(FIND("):",C810,1)),C810,MID(C810,FIND("):",C810,1)+2,999))</f>
        <v>so i want to cancel my internet contract</v>
      </c>
      <c r="E810" s="11"/>
      <c r="F810" s="11"/>
      <c r="G810" s="10" t="s">
        <v>384</v>
      </c>
      <c r="H810" s="19" t="str">
        <f>IFERROR(IF(ISBLANK(G810),"",LEFT(G810, FIND(":",G810) - 1)),"")</f>
        <v>ServiceType</v>
      </c>
      <c r="I810" s="19" t="str">
        <f>IFERROR(IF(ISBLANK(G810),"",RIGHT(G810, LEN(G810)-FIND(":",G810) )),"")</f>
        <v>Internet</v>
      </c>
      <c r="K810" s="10" t="s">
        <v>988</v>
      </c>
      <c r="L810" s="19" t="str">
        <f>IF(K810="",C810,K810)</f>
        <v>i want to cancel my &lt;internet&gt; contract</v>
      </c>
      <c r="M810" s="11" t="s">
        <v>1220</v>
      </c>
      <c r="N810" s="20" t="s">
        <v>1220</v>
      </c>
      <c r="O810" s="18" t="str">
        <f t="shared" si="74"/>
        <v>ContractCancel</v>
      </c>
      <c r="P810" s="18" t="str">
        <f t="shared" ca="1" si="75"/>
        <v>TRAIN</v>
      </c>
      <c r="Q810" s="11" t="s">
        <v>1799</v>
      </c>
      <c r="R810" s="19" t="str">
        <f t="shared" si="76"/>
        <v>ContractCancel - TRAIN</v>
      </c>
      <c r="S810" s="10" t="s">
        <v>4598</v>
      </c>
    </row>
    <row r="811" spans="1:19" s="19" customFormat="1" ht="25" customHeight="1" x14ac:dyDescent="0.15">
      <c r="A811" s="19">
        <v>810</v>
      </c>
      <c r="B811" s="11" t="s">
        <v>123</v>
      </c>
      <c r="C811" s="11" t="s">
        <v>1850</v>
      </c>
      <c r="E811" s="14" t="s">
        <v>123</v>
      </c>
      <c r="F811" s="11"/>
      <c r="G811" s="11"/>
      <c r="K811" s="11"/>
      <c r="L811" s="19" t="str">
        <f xml:space="preserve"> IF(ISBLANK(K811),C811,K811)</f>
        <v>hi nolan. can you please tell me if my current contract has finished?</v>
      </c>
      <c r="M811" s="11" t="s">
        <v>3673</v>
      </c>
      <c r="N811" s="20" t="s">
        <v>3673</v>
      </c>
      <c r="O811" s="18" t="str">
        <f t="shared" si="74"/>
        <v>ContractExpiryRequest</v>
      </c>
      <c r="P811" s="18" t="str">
        <f t="shared" ca="1" si="75"/>
        <v>TRAIN</v>
      </c>
      <c r="Q811" s="11" t="s">
        <v>1799</v>
      </c>
      <c r="R811" s="19" t="str">
        <f t="shared" si="76"/>
        <v>ContractExpiryRequest - TRAIN</v>
      </c>
      <c r="S811" s="10" t="s">
        <v>4598</v>
      </c>
    </row>
    <row r="812" spans="1:19" s="19" customFormat="1" ht="25" customHeight="1" x14ac:dyDescent="0.15">
      <c r="A812" s="19">
        <v>811</v>
      </c>
      <c r="B812" s="11" t="s">
        <v>123</v>
      </c>
      <c r="C812" s="11" t="s">
        <v>5008</v>
      </c>
      <c r="E812" s="14" t="s">
        <v>123</v>
      </c>
      <c r="F812" s="11"/>
      <c r="G812" s="11"/>
      <c r="K812" s="11"/>
      <c r="L812" s="19" t="str">
        <f xml:space="preserve"> IF(ISBLANK(K812),C812,K812)</f>
        <v>i am donna i have a mobil with  and want to know when my contact expires on 0421863407</v>
      </c>
      <c r="M812" s="11" t="s">
        <v>5009</v>
      </c>
      <c r="N812" s="20" t="s">
        <v>5009</v>
      </c>
      <c r="O812" s="18" t="str">
        <f t="shared" si="74"/>
        <v>ContractExpiryRequest</v>
      </c>
      <c r="P812" s="18" t="str">
        <f t="shared" ca="1" si="75"/>
        <v>TEST</v>
      </c>
      <c r="Q812" s="11" t="s">
        <v>1799</v>
      </c>
      <c r="R812" s="19" t="str">
        <f t="shared" si="76"/>
        <v>ContractExpiryRequest - TRAIN</v>
      </c>
      <c r="S812" s="10" t="s">
        <v>4598</v>
      </c>
    </row>
    <row r="813" spans="1:19" s="19" customFormat="1" ht="25" customHeight="1" x14ac:dyDescent="0.15">
      <c r="A813" s="19">
        <v>812</v>
      </c>
      <c r="B813" s="11" t="s">
        <v>49</v>
      </c>
      <c r="C813" s="11" t="s">
        <v>492</v>
      </c>
      <c r="D813" s="20" t="str">
        <f>IF(ISERR(FIND("):",C813,1)),C813,MID(C813,FIND("):",C813,1)+2,999))</f>
        <v>I want to know if if not available now but if I am eligible for a phone upgrade at all, if you are able to tell me :)</v>
      </c>
      <c r="E813" s="10" t="s">
        <v>81</v>
      </c>
      <c r="F813" s="11"/>
      <c r="G813" s="10" t="s">
        <v>730</v>
      </c>
      <c r="H813" s="19" t="str">
        <f>IFERROR(IF(ISBLANK(G813),"",LEFT(G813, FIND(":",G813) - 1)),"")</f>
        <v>ProductType</v>
      </c>
      <c r="I813" s="19" t="str">
        <f>IFERROR(IF(ISBLANK(G813),"",RIGHT(G813, LEN(G813)-FIND(":",G813) )),"")</f>
        <v>Phone</v>
      </c>
      <c r="K813" s="10" t="s">
        <v>989</v>
      </c>
      <c r="L813" s="19" t="str">
        <f>IF(K813="",C813,K813)</f>
        <v>I want to know if if not available now but if I am eligible for a &lt;phone&gt; upgrade at all</v>
      </c>
      <c r="M813" s="10" t="s">
        <v>3979</v>
      </c>
      <c r="N813" s="26" t="s">
        <v>3979</v>
      </c>
      <c r="O813" s="18" t="str">
        <f t="shared" si="74"/>
        <v>ContractUpgrade</v>
      </c>
      <c r="P813" s="18" t="str">
        <f t="shared" ca="1" si="75"/>
        <v>TEST</v>
      </c>
      <c r="Q813" s="11" t="s">
        <v>1798</v>
      </c>
      <c r="R813" s="19" t="str">
        <f t="shared" si="76"/>
        <v>ContractUpgrade - TEST</v>
      </c>
      <c r="S813" s="10" t="s">
        <v>4598</v>
      </c>
    </row>
    <row r="814" spans="1:19" s="19" customFormat="1" ht="25" customHeight="1" x14ac:dyDescent="0.15">
      <c r="A814" s="19">
        <v>813</v>
      </c>
      <c r="B814" s="11" t="s">
        <v>1161</v>
      </c>
      <c r="C814" s="11" t="s">
        <v>1855</v>
      </c>
      <c r="E814" s="11"/>
      <c r="F814" s="11"/>
      <c r="G814" s="11"/>
      <c r="K814" s="11"/>
      <c r="L814" s="19" t="str">
        <f xml:space="preserve"> IF(ISBLANK(K814),C814,K814)</f>
        <v>hi, we have been without cable internet since tuesday, any update</v>
      </c>
      <c r="M814" s="11" t="s">
        <v>2617</v>
      </c>
      <c r="N814" s="20" t="s">
        <v>2617</v>
      </c>
      <c r="O814" s="18" t="str">
        <f t="shared" si="74"/>
        <v>InternetAccess</v>
      </c>
      <c r="P814" s="18" t="str">
        <f t="shared" ca="1" si="75"/>
        <v>TRAIN</v>
      </c>
      <c r="Q814" s="11" t="s">
        <v>1799</v>
      </c>
      <c r="R814" s="19" t="str">
        <f t="shared" si="76"/>
        <v>InternetAccess - TRAIN</v>
      </c>
      <c r="S814" s="10" t="s">
        <v>4598</v>
      </c>
    </row>
    <row r="815" spans="1:19" s="19" customFormat="1" ht="25" customHeight="1" x14ac:dyDescent="0.15">
      <c r="A815" s="19">
        <v>814</v>
      </c>
      <c r="B815" s="11" t="s">
        <v>20</v>
      </c>
      <c r="C815" s="11" t="s">
        <v>2179</v>
      </c>
      <c r="E815" s="11"/>
      <c r="F815" s="11"/>
      <c r="G815" s="11"/>
      <c r="K815" s="11"/>
      <c r="M815" s="11" t="s">
        <v>2179</v>
      </c>
      <c r="N815" s="20" t="s">
        <v>2179</v>
      </c>
      <c r="O815" s="18" t="str">
        <f t="shared" si="74"/>
        <v>BillComplain</v>
      </c>
      <c r="P815" s="18" t="str">
        <f t="shared" ca="1" si="75"/>
        <v>TRAIN</v>
      </c>
      <c r="Q815" s="11" t="s">
        <v>1799</v>
      </c>
      <c r="R815" s="19" t="str">
        <f t="shared" si="76"/>
        <v>BillComplain - TRAIN</v>
      </c>
      <c r="S815" s="10" t="s">
        <v>4598</v>
      </c>
    </row>
    <row r="816" spans="1:19" s="19" customFormat="1" ht="25" customHeight="1" x14ac:dyDescent="0.15">
      <c r="A816" s="19">
        <v>815</v>
      </c>
      <c r="B816" s="11" t="s">
        <v>990</v>
      </c>
      <c r="C816" s="11" t="s">
        <v>493</v>
      </c>
      <c r="D816" s="20" t="str">
        <f>IF(ISERR(FIND("):",C816,1)),C816,MID(C816,FIND("):",C816,1)+2,999))</f>
        <v>Need help logging in</v>
      </c>
      <c r="E816" s="11"/>
      <c r="F816" s="11"/>
      <c r="G816" s="11"/>
      <c r="H816" s="19" t="str">
        <f>IFERROR(IF(ISBLANK(G816),"",LEFT(G816, FIND(":",G816) - 1)),"")</f>
        <v/>
      </c>
      <c r="I816" s="19" t="str">
        <f>IFERROR(IF(ISBLANK(G816),"",RIGHT(G816, LEN(G816)-FIND(":",G816) )),"")</f>
        <v/>
      </c>
      <c r="K816" s="11" t="s">
        <v>493</v>
      </c>
      <c r="L816" s="19" t="str">
        <f>IF(K816="",C816,K816)</f>
        <v>Need help logging in</v>
      </c>
      <c r="M816" s="11" t="s">
        <v>493</v>
      </c>
      <c r="N816" s="20" t="s">
        <v>493</v>
      </c>
      <c r="O816" s="18" t="str">
        <f t="shared" si="74"/>
        <v>LoginHelp</v>
      </c>
      <c r="P816" s="18" t="str">
        <f t="shared" ca="1" si="75"/>
        <v>TRAIN</v>
      </c>
      <c r="Q816" s="11" t="s">
        <v>1799</v>
      </c>
      <c r="R816" s="19" t="str">
        <f t="shared" si="76"/>
        <v>LoginHelp - TRAIN</v>
      </c>
      <c r="S816" s="10" t="s">
        <v>4598</v>
      </c>
    </row>
    <row r="817" spans="1:19" s="19" customFormat="1" ht="25" customHeight="1" x14ac:dyDescent="0.15">
      <c r="A817" s="19">
        <v>816</v>
      </c>
      <c r="B817" s="11" t="s">
        <v>123</v>
      </c>
      <c r="C817" s="11" t="s">
        <v>1853</v>
      </c>
      <c r="E817" s="14" t="s">
        <v>123</v>
      </c>
      <c r="F817" s="11"/>
      <c r="G817" s="11"/>
      <c r="K817" s="11"/>
      <c r="L817" s="19" t="str">
        <f xml:space="preserve"> IF(ISBLANK(K817),C817,K817)</f>
        <v>just want to know when my contract is up</v>
      </c>
      <c r="M817" s="11" t="s">
        <v>1853</v>
      </c>
      <c r="N817" s="20" t="s">
        <v>1853</v>
      </c>
      <c r="O817" s="18" t="str">
        <f t="shared" si="74"/>
        <v>ContractExpiryRequest</v>
      </c>
      <c r="P817" s="18" t="str">
        <f t="shared" ca="1" si="75"/>
        <v>TRAIN</v>
      </c>
      <c r="Q817" s="11" t="s">
        <v>1798</v>
      </c>
      <c r="R817" s="19" t="str">
        <f t="shared" si="76"/>
        <v>ContractExpiryRequest - TEST</v>
      </c>
      <c r="S817" s="10" t="s">
        <v>4598</v>
      </c>
    </row>
    <row r="818" spans="1:19" s="19" customFormat="1" ht="25" customHeight="1" x14ac:dyDescent="0.15">
      <c r="A818" s="19">
        <v>817</v>
      </c>
      <c r="B818" s="14" t="s">
        <v>979</v>
      </c>
      <c r="C818" s="11" t="s">
        <v>647</v>
      </c>
      <c r="D818" s="20" t="str">
        <f>IF(ISERR(FIND("):",C818,1)),C818,MID(C818,FIND("):",C818,1)+2,999))</f>
        <v>regarding my phone as i asked for a extension and still my phone has not be restored as from last night</v>
      </c>
      <c r="E818" s="10" t="s">
        <v>902</v>
      </c>
      <c r="F818" s="11"/>
      <c r="G818" s="11"/>
      <c r="H818" s="19" t="str">
        <f>IFERROR(IF(ISBLANK(G818),"",LEFT(G818, FIND(":",G818) - 1)),"")</f>
        <v/>
      </c>
      <c r="I818" s="19" t="str">
        <f>IFERROR(IF(ISBLANK(G818),"",RIGHT(G818, LEN(G818)-FIND(":",G818) )),"")</f>
        <v/>
      </c>
      <c r="K818" s="11" t="s">
        <v>647</v>
      </c>
      <c r="L818" s="19" t="str">
        <f>IF(K818="",C818,K818)</f>
        <v>regarding my phone as i asked for a extension and still my phone has not be restored as from last night</v>
      </c>
      <c r="M818" s="10" t="s">
        <v>3629</v>
      </c>
      <c r="N818" s="26" t="s">
        <v>3629</v>
      </c>
      <c r="O818" s="18" t="str">
        <f t="shared" si="74"/>
        <v>ServiceRestore</v>
      </c>
      <c r="P818" s="18" t="str">
        <f t="shared" ca="1" si="75"/>
        <v>TRAIN</v>
      </c>
      <c r="Q818" s="11" t="s">
        <v>1799</v>
      </c>
      <c r="R818" s="19" t="str">
        <f t="shared" si="76"/>
        <v>ServiceRestore - TRAIN</v>
      </c>
      <c r="S818" s="10" t="s">
        <v>4598</v>
      </c>
    </row>
    <row r="819" spans="1:19" s="19" customFormat="1" ht="25" customHeight="1" x14ac:dyDescent="0.15">
      <c r="A819" s="19">
        <v>818</v>
      </c>
      <c r="B819" s="11" t="s">
        <v>208</v>
      </c>
      <c r="C819" s="11" t="s">
        <v>495</v>
      </c>
      <c r="D819" s="20" t="str">
        <f>IF(ISERR(FIND("):",C819,1)),C819,MID(C819,FIND("):",C819,1)+2,999))</f>
        <v>G'day, just want to pay my NBN please</v>
      </c>
      <c r="E819" s="11"/>
      <c r="F819" s="11"/>
      <c r="G819" s="10" t="s">
        <v>384</v>
      </c>
      <c r="H819" s="19" t="str">
        <f>IFERROR(IF(ISBLANK(G819),"",LEFT(G819, FIND(":",G819) - 1)),"")</f>
        <v>ServiceType</v>
      </c>
      <c r="I819" s="19" t="str">
        <f>IFERROR(IF(ISBLANK(G819),"",RIGHT(G819, LEN(G819)-FIND(":",G819) )),"")</f>
        <v>Internet</v>
      </c>
      <c r="K819" s="10" t="s">
        <v>991</v>
      </c>
      <c r="L819" s="19" t="str">
        <f>IF(K819="",C819,K819)</f>
        <v>just want to pay my &lt;NBN&gt; please</v>
      </c>
      <c r="M819" s="10" t="s">
        <v>3380</v>
      </c>
      <c r="N819" s="26" t="s">
        <v>3380</v>
      </c>
      <c r="O819" s="18" t="str">
        <f t="shared" si="74"/>
        <v>BillPay</v>
      </c>
      <c r="P819" s="18" t="str">
        <f t="shared" ca="1" si="75"/>
        <v>TRAIN</v>
      </c>
      <c r="Q819" s="11" t="s">
        <v>1799</v>
      </c>
      <c r="R819" s="19" t="str">
        <f t="shared" si="76"/>
        <v>BillPay - TRAIN</v>
      </c>
      <c r="S819" s="10" t="s">
        <v>4598</v>
      </c>
    </row>
    <row r="820" spans="1:19" s="19" customFormat="1" ht="25" customHeight="1" x14ac:dyDescent="0.15">
      <c r="A820" s="19">
        <v>819</v>
      </c>
      <c r="B820" s="11" t="s">
        <v>123</v>
      </c>
      <c r="C820" s="11" t="s">
        <v>1854</v>
      </c>
      <c r="E820" s="14" t="s">
        <v>123</v>
      </c>
      <c r="F820" s="11"/>
      <c r="G820" s="11"/>
      <c r="K820" s="11"/>
      <c r="L820" s="19" t="str">
        <f xml:space="preserve"> IF(ISBLANK(K820),C820,K820)</f>
        <v>i need your help. do you know when my contract expires. i have having trouble with my apple 6s.. for this past 5-6 months it would shut down, also my battery life is terrible i would charge it to xxx% and not in 5 minutes it's down to 50%</v>
      </c>
      <c r="M820" s="11" t="s">
        <v>2694</v>
      </c>
      <c r="N820" s="20" t="s">
        <v>2694</v>
      </c>
      <c r="O820" s="18" t="str">
        <f t="shared" si="74"/>
        <v>ContractExpiryRequest</v>
      </c>
      <c r="P820" s="18" t="str">
        <f t="shared" ca="1" si="75"/>
        <v>TRAIN</v>
      </c>
      <c r="Q820" s="11" t="s">
        <v>1799</v>
      </c>
      <c r="R820" s="19" t="str">
        <f t="shared" si="76"/>
        <v>ContractExpiryRequest - TRAIN</v>
      </c>
      <c r="S820" s="10" t="s">
        <v>4598</v>
      </c>
    </row>
    <row r="821" spans="1:19" s="19" customFormat="1" ht="25" customHeight="1" x14ac:dyDescent="0.15">
      <c r="A821" s="19">
        <v>820</v>
      </c>
      <c r="B821" s="13" t="s">
        <v>902</v>
      </c>
      <c r="C821" s="11" t="s">
        <v>5010</v>
      </c>
      <c r="D821" s="20" t="str">
        <f>IF(ISERR(FIND("):",C821,1)),C821,MID(C821,FIND("):",C821,1)+2,999))</f>
        <v>Not bad, I want to inform  that I paid my overdue amount of $XXX and I need my mobile services restored.</v>
      </c>
      <c r="E821" s="11"/>
      <c r="F821" s="11"/>
      <c r="G821" s="11"/>
      <c r="H821" s="19" t="str">
        <f>IFERROR(IF(ISBLANK(G821),"",LEFT(G821, FIND(":",G821) - 1)),"")</f>
        <v/>
      </c>
      <c r="I821" s="19" t="str">
        <f>IFERROR(IF(ISBLANK(G821),"",RIGHT(G821, LEN(G821)-FIND(":",G821) )),"")</f>
        <v/>
      </c>
      <c r="K821" s="10" t="s">
        <v>5011</v>
      </c>
      <c r="L821" s="19" t="str">
        <f>IF(K821="",C821,K821)</f>
        <v>I want to inform  that I paid my overdue amount of $XXX and I need my mobile services restored.</v>
      </c>
      <c r="M821" s="10" t="s">
        <v>2470</v>
      </c>
      <c r="N821" s="20" t="s">
        <v>2470</v>
      </c>
      <c r="O821" s="18" t="str">
        <f t="shared" si="74"/>
        <v>ServiceRestore</v>
      </c>
      <c r="P821" s="18" t="str">
        <f t="shared" ca="1" si="75"/>
        <v>TEST</v>
      </c>
      <c r="Q821" s="11" t="s">
        <v>1799</v>
      </c>
      <c r="R821" s="19" t="str">
        <f t="shared" si="76"/>
        <v>ServiceRestore - TRAIN</v>
      </c>
      <c r="S821" s="10" t="s">
        <v>4598</v>
      </c>
    </row>
    <row r="822" spans="1:19" s="19" customFormat="1" ht="25" customHeight="1" x14ac:dyDescent="0.15">
      <c r="A822" s="19">
        <v>821</v>
      </c>
      <c r="B822" s="13" t="s">
        <v>863</v>
      </c>
      <c r="C822" s="11" t="s">
        <v>497</v>
      </c>
      <c r="D822" s="20" t="str">
        <f>IF(ISERR(FIND("):",C822,1)),C822,MID(C822,FIND("):",C822,1)+2,999))</f>
        <v>Hi. I want international roaming activated</v>
      </c>
      <c r="E822" s="13" t="s">
        <v>911</v>
      </c>
      <c r="F822" s="11"/>
      <c r="G822" s="11"/>
      <c r="H822" s="19" t="str">
        <f>IFERROR(IF(ISBLANK(G822),"",LEFT(G822, FIND(":",G822) - 1)),"")</f>
        <v/>
      </c>
      <c r="I822" s="19" t="str">
        <f>IFERROR(IF(ISBLANK(G822),"",RIGHT(G822, LEN(G822)-FIND(":",G822) )),"")</f>
        <v/>
      </c>
      <c r="K822" s="10" t="s">
        <v>993</v>
      </c>
      <c r="L822" s="19" t="str">
        <f>IF(K822="",C822,K822)</f>
        <v>I want international roaming activated</v>
      </c>
      <c r="M822" s="11" t="s">
        <v>993</v>
      </c>
      <c r="N822" s="20" t="s">
        <v>993</v>
      </c>
      <c r="O822" s="18" t="str">
        <f t="shared" si="74"/>
        <v>RoamingInformationRequest</v>
      </c>
      <c r="P822" s="18" t="str">
        <f t="shared" ca="1" si="75"/>
        <v>TRAIN</v>
      </c>
      <c r="Q822" s="11" t="s">
        <v>1799</v>
      </c>
      <c r="R822" s="19" t="str">
        <f t="shared" si="76"/>
        <v>RoamingInformationRequest - TRAIN</v>
      </c>
      <c r="S822" s="10" t="s">
        <v>4598</v>
      </c>
    </row>
    <row r="823" spans="1:19" s="19" customFormat="1" ht="25" customHeight="1" x14ac:dyDescent="0.15">
      <c r="A823" s="19">
        <v>822</v>
      </c>
      <c r="B823" s="11" t="s">
        <v>902</v>
      </c>
      <c r="C823" s="11" t="s">
        <v>2369</v>
      </c>
      <c r="E823" s="11"/>
      <c r="F823" s="11"/>
      <c r="G823" s="11"/>
      <c r="K823" s="11"/>
      <c r="M823" s="10" t="s">
        <v>3281</v>
      </c>
      <c r="N823" s="26" t="s">
        <v>3281</v>
      </c>
      <c r="O823" s="18" t="str">
        <f t="shared" si="74"/>
        <v>ServiceRestore</v>
      </c>
      <c r="P823" s="18" t="str">
        <f t="shared" ca="1" si="75"/>
        <v>TRAIN</v>
      </c>
      <c r="Q823" s="11" t="s">
        <v>1798</v>
      </c>
      <c r="R823" s="19" t="str">
        <f t="shared" si="76"/>
        <v>ServiceRestore - TEST</v>
      </c>
      <c r="S823" s="10" t="s">
        <v>4598</v>
      </c>
    </row>
    <row r="824" spans="1:19" s="19" customFormat="1" ht="25" customHeight="1" x14ac:dyDescent="0.15">
      <c r="A824" s="19">
        <v>823</v>
      </c>
      <c r="B824" s="11" t="s">
        <v>1161</v>
      </c>
      <c r="C824" s="11" t="s">
        <v>1876</v>
      </c>
      <c r="E824" s="11"/>
      <c r="F824" s="11"/>
      <c r="G824" s="11"/>
      <c r="K824" s="11"/>
      <c r="L824" s="19" t="str">
        <f xml:space="preserve"> IF(ISBLANK(K824),C824,K824)</f>
        <v>the internet is not working. its the 8th time in 4 months.</v>
      </c>
      <c r="M824" s="10" t="s">
        <v>3016</v>
      </c>
      <c r="N824" s="26" t="s">
        <v>3016</v>
      </c>
      <c r="O824" s="18" t="str">
        <f t="shared" si="74"/>
        <v>InternetAccess</v>
      </c>
      <c r="P824" s="18" t="str">
        <f t="shared" ca="1" si="75"/>
        <v>TRAIN</v>
      </c>
      <c r="Q824" s="11" t="s">
        <v>1799</v>
      </c>
      <c r="R824" s="19" t="str">
        <f t="shared" si="76"/>
        <v>InternetAccess - TRAIN</v>
      </c>
      <c r="S824" s="10" t="s">
        <v>4598</v>
      </c>
    </row>
    <row r="825" spans="1:19" s="19" customFormat="1" ht="25" customHeight="1" x14ac:dyDescent="0.15">
      <c r="A825" s="19">
        <v>824</v>
      </c>
      <c r="B825" s="13" t="s">
        <v>277</v>
      </c>
      <c r="C825" s="11" t="s">
        <v>498</v>
      </c>
      <c r="D825" s="20" t="str">
        <f>IF(ISERR(FIND("):",C825,1)),C825,MID(C825,FIND("):",C825,1)+2,999))</f>
        <v>I need to cancel my internet</v>
      </c>
      <c r="E825" s="11"/>
      <c r="F825" s="11"/>
      <c r="G825" s="11"/>
      <c r="H825" s="19" t="str">
        <f>IFERROR(IF(ISBLANK(G825),"",LEFT(G825, FIND(":",G825) - 1)),"")</f>
        <v/>
      </c>
      <c r="I825" s="19" t="str">
        <f>IFERROR(IF(ISBLANK(G825),"",RIGHT(G825, LEN(G825)-FIND(":",G825) )),"")</f>
        <v/>
      </c>
      <c r="K825" s="11" t="s">
        <v>498</v>
      </c>
      <c r="L825" s="19" t="str">
        <f>IF(K825="",C825,K825)</f>
        <v>I need to cancel my internet</v>
      </c>
      <c r="M825" s="11" t="s">
        <v>498</v>
      </c>
      <c r="N825" s="20" t="s">
        <v>498</v>
      </c>
      <c r="O825" s="18" t="str">
        <f t="shared" si="74"/>
        <v>InternetServiceCancel</v>
      </c>
      <c r="P825" s="18" t="str">
        <f t="shared" ca="1" si="75"/>
        <v>TEST</v>
      </c>
      <c r="Q825" s="11" t="s">
        <v>1799</v>
      </c>
      <c r="R825" s="19" t="str">
        <f t="shared" si="76"/>
        <v>InternetServiceCancel - TRAIN</v>
      </c>
      <c r="S825" s="10" t="s">
        <v>4598</v>
      </c>
    </row>
    <row r="826" spans="1:19" s="19" customFormat="1" ht="25" customHeight="1" x14ac:dyDescent="0.15">
      <c r="A826" s="19">
        <v>825</v>
      </c>
      <c r="B826" s="14" t="s">
        <v>1161</v>
      </c>
      <c r="C826" s="11" t="s">
        <v>499</v>
      </c>
      <c r="D826" s="20" t="str">
        <f>IF(ISERR(FIND("):",C826,1)),C826,MID(C826,FIND("):",C826,1)+2,999))</f>
        <v>Hi, I can’t connect to the internet since last night</v>
      </c>
      <c r="E826" s="11"/>
      <c r="F826" s="11"/>
      <c r="G826" s="11"/>
      <c r="H826" s="19" t="str">
        <f>IFERROR(IF(ISBLANK(G826),"",LEFT(G826, FIND(":",G826) - 1)),"")</f>
        <v/>
      </c>
      <c r="I826" s="19" t="str">
        <f>IFERROR(IF(ISBLANK(G826),"",RIGHT(G826, LEN(G826)-FIND(":",G826) )),"")</f>
        <v/>
      </c>
      <c r="K826" s="10" t="s">
        <v>994</v>
      </c>
      <c r="L826" s="19" t="str">
        <f>IF(K826="",C826,K826)</f>
        <v>I can’t connect to the internet since last night</v>
      </c>
      <c r="M826" s="11" t="s">
        <v>994</v>
      </c>
      <c r="N826" s="20" t="s">
        <v>2827</v>
      </c>
      <c r="O826" s="18" t="str">
        <f t="shared" si="74"/>
        <v>InternetAccess</v>
      </c>
      <c r="P826" s="18" t="str">
        <f t="shared" ca="1" si="75"/>
        <v>TRAIN</v>
      </c>
      <c r="Q826" s="11" t="s">
        <v>1799</v>
      </c>
      <c r="R826" s="19" t="str">
        <f t="shared" si="76"/>
        <v>InternetAccess - TRAIN</v>
      </c>
      <c r="S826" s="10" t="s">
        <v>4598</v>
      </c>
    </row>
    <row r="827" spans="1:19" s="19" customFormat="1" ht="25" customHeight="1" x14ac:dyDescent="0.15">
      <c r="A827" s="19">
        <v>826</v>
      </c>
      <c r="B827" s="13" t="s">
        <v>20</v>
      </c>
      <c r="C827" s="11" t="s">
        <v>500</v>
      </c>
      <c r="D827" s="20" t="str">
        <f>IF(ISERR(FIND("):",C827,1)),C827,MID(C827,FIND("):",C827,1)+2,999))</f>
        <v>I don’t understand why I’m being charged twice for extra dat</v>
      </c>
      <c r="E827" s="11"/>
      <c r="F827" s="11"/>
      <c r="G827" s="11"/>
      <c r="H827" s="19" t="str">
        <f>IFERROR(IF(ISBLANK(G827),"",LEFT(G827, FIND(":",G827) - 1)),"")</f>
        <v/>
      </c>
      <c r="I827" s="19" t="str">
        <f>IFERROR(IF(ISBLANK(G827),"",RIGHT(G827, LEN(G827)-FIND(":",G827) )),"")</f>
        <v/>
      </c>
      <c r="K827" s="11" t="s">
        <v>500</v>
      </c>
      <c r="L827" s="19" t="str">
        <f>IF(K827="",C827,K827)</f>
        <v>I don’t understand why I’m being charged twice for extra dat</v>
      </c>
      <c r="M827" s="10" t="s">
        <v>4030</v>
      </c>
      <c r="N827" s="26" t="s">
        <v>4030</v>
      </c>
      <c r="O827" s="18" t="str">
        <f t="shared" si="74"/>
        <v>BillComplain</v>
      </c>
      <c r="P827" s="18" t="str">
        <f t="shared" ca="1" si="75"/>
        <v>TRAIN</v>
      </c>
      <c r="Q827" s="11" t="s">
        <v>1799</v>
      </c>
      <c r="R827" s="19" t="str">
        <f t="shared" si="76"/>
        <v>BillComplain - TRAIN</v>
      </c>
      <c r="S827" s="10" t="s">
        <v>4598</v>
      </c>
    </row>
    <row r="828" spans="1:19" s="19" customFormat="1" ht="25" customHeight="1" x14ac:dyDescent="0.15">
      <c r="A828" s="19">
        <v>827</v>
      </c>
      <c r="B828" s="10" t="s">
        <v>4842</v>
      </c>
      <c r="C828" s="11" t="s">
        <v>1857</v>
      </c>
      <c r="E828" s="11"/>
      <c r="F828" s="11"/>
      <c r="G828" s="11"/>
      <c r="K828" s="11"/>
      <c r="L828" s="19" t="str">
        <f xml:space="preserve"> IF(ISBLANK(K828),C828,K828)</f>
        <v>in july i requested to change my plan. it still has not been changed over</v>
      </c>
      <c r="M828" s="10" t="s">
        <v>3439</v>
      </c>
      <c r="N828" s="26" t="s">
        <v>3439</v>
      </c>
      <c r="O828" s="18" t="str">
        <f t="shared" si="74"/>
        <v>PlanChange</v>
      </c>
      <c r="P828" s="18" t="str">
        <f t="shared" ca="1" si="75"/>
        <v>TRAIN</v>
      </c>
      <c r="Q828" s="11" t="s">
        <v>1799</v>
      </c>
      <c r="R828" s="19" t="str">
        <f t="shared" si="76"/>
        <v>PlanChange - TRAIN</v>
      </c>
      <c r="S828" s="10" t="s">
        <v>4598</v>
      </c>
    </row>
    <row r="829" spans="1:19" s="19" customFormat="1" ht="25" customHeight="1" x14ac:dyDescent="0.15">
      <c r="A829" s="19">
        <v>828</v>
      </c>
      <c r="B829" s="11" t="s">
        <v>229</v>
      </c>
      <c r="C829" s="11" t="s">
        <v>1858</v>
      </c>
      <c r="E829" s="10" t="s">
        <v>1790</v>
      </c>
      <c r="F829" s="11"/>
      <c r="G829" s="11"/>
      <c r="K829" s="11"/>
      <c r="L829" s="19" t="str">
        <f xml:space="preserve"> IF(ISBLANK(K829),C829,K829)</f>
        <v>good morning loris, i am having problems setting up my direct debit to this account. can you please help me?</v>
      </c>
      <c r="M829" s="10" t="s">
        <v>3350</v>
      </c>
      <c r="N829" s="26" t="s">
        <v>3350</v>
      </c>
      <c r="O829" s="18" t="str">
        <f t="shared" si="74"/>
        <v>DirectDebitChange</v>
      </c>
      <c r="P829" s="18" t="str">
        <f t="shared" ca="1" si="75"/>
        <v>TRAIN</v>
      </c>
      <c r="Q829" s="11" t="s">
        <v>1799</v>
      </c>
      <c r="R829" s="19" t="str">
        <f t="shared" si="76"/>
        <v>DirectDebitChange - TRAIN</v>
      </c>
      <c r="S829" s="10" t="s">
        <v>4598</v>
      </c>
    </row>
    <row r="830" spans="1:19" s="19" customFormat="1" ht="25" customHeight="1" x14ac:dyDescent="0.15">
      <c r="A830" s="19">
        <v>829</v>
      </c>
      <c r="B830" s="13" t="s">
        <v>979</v>
      </c>
      <c r="C830" s="13" t="s">
        <v>74</v>
      </c>
      <c r="D830" s="20" t="str">
        <f>IF(ISERR(FIND("):",C830,1)),C830,MID(C830,FIND("):",C830,1)+2,999))</f>
        <v>Sure I was given a payment extension, but in the meantime I lost my job and start a new job tomorrow. I won't be paid until the 15th of October and was seeking an extra time until then</v>
      </c>
      <c r="E830" s="14" t="s">
        <v>979</v>
      </c>
      <c r="F830" s="13"/>
      <c r="G830" s="11"/>
      <c r="H830" s="19" t="str">
        <f>IFERROR(IF(ISBLANK(G830),"",LEFT(G830, FIND(":",G830) - 1)),"")</f>
        <v/>
      </c>
      <c r="I830" s="19" t="str">
        <f>IFERROR(IF(ISBLANK(G830),"",RIGHT(G830, LEN(G830)-FIND(":",G830) )),"")</f>
        <v/>
      </c>
      <c r="K830" s="13" t="s">
        <v>375</v>
      </c>
      <c r="L830" s="19" t="str">
        <f>IF(K830="",C830,K830)</f>
        <v>Sure I was given a payment extension. I won't be paid until the 15th of October and was seeking an extra time until then</v>
      </c>
      <c r="M830" s="11" t="s">
        <v>375</v>
      </c>
      <c r="N830" s="20" t="s">
        <v>2828</v>
      </c>
      <c r="O830" s="18" t="str">
        <f t="shared" si="74"/>
        <v>PaymentExtend</v>
      </c>
      <c r="P830" s="18" t="str">
        <f t="shared" ca="1" si="75"/>
        <v>TRAIN</v>
      </c>
      <c r="Q830" s="11" t="s">
        <v>1798</v>
      </c>
      <c r="R830" s="19" t="str">
        <f t="shared" si="76"/>
        <v>PaymentExtend - TEST</v>
      </c>
      <c r="S830" s="10" t="s">
        <v>4598</v>
      </c>
    </row>
    <row r="831" spans="1:19" s="19" customFormat="1" ht="25" customHeight="1" x14ac:dyDescent="0.15">
      <c r="A831" s="19">
        <v>830</v>
      </c>
      <c r="B831" s="10" t="s">
        <v>49</v>
      </c>
      <c r="C831" s="11" t="s">
        <v>1859</v>
      </c>
      <c r="E831" s="11"/>
      <c r="F831" s="11"/>
      <c r="G831" s="11"/>
      <c r="K831" s="11"/>
      <c r="L831" s="19" t="str">
        <f xml:space="preserve"> IF(ISBLANK(K831),C831,K831)</f>
        <v>please could you check my plans including xxx minutes international call?</v>
      </c>
      <c r="M831" s="10" t="s">
        <v>3180</v>
      </c>
      <c r="N831" s="26" t="s">
        <v>3180</v>
      </c>
      <c r="O831" s="18" t="str">
        <f t="shared" si="74"/>
        <v>ContractDetailsRequest</v>
      </c>
      <c r="P831" s="18" t="str">
        <f t="shared" ca="1" si="75"/>
        <v>TEST</v>
      </c>
      <c r="Q831" s="11" t="s">
        <v>1799</v>
      </c>
      <c r="R831" s="19" t="str">
        <f t="shared" si="76"/>
        <v>ContractDetailsRequest - TRAIN</v>
      </c>
      <c r="S831" s="10" t="s">
        <v>4598</v>
      </c>
    </row>
    <row r="832" spans="1:19" s="19" customFormat="1" ht="25" customHeight="1" x14ac:dyDescent="0.15">
      <c r="A832" s="19">
        <v>831</v>
      </c>
      <c r="B832" s="11" t="s">
        <v>337</v>
      </c>
      <c r="C832" s="11" t="s">
        <v>696</v>
      </c>
      <c r="D832" s="20" t="str">
        <f>IF(ISERR(FIND("):",C832,1)),C832,MID(C832,FIND("):",C832,1)+2,999))</f>
        <v>Hi, my internet router isn’t working</v>
      </c>
      <c r="E832" s="10" t="s">
        <v>1161</v>
      </c>
      <c r="F832" s="11"/>
      <c r="G832" s="10" t="s">
        <v>1031</v>
      </c>
      <c r="H832" s="19" t="str">
        <f>IFERROR(IF(ISBLANK(G832),"",LEFT(G832, FIND(":",G832) - 1)),"")</f>
        <v>AccessoryType</v>
      </c>
      <c r="I832" s="19" t="str">
        <f>IFERROR(IF(ISBLANK(G832),"",RIGHT(G832, LEN(G832)-FIND(":",G832) )),"")</f>
        <v>Modem</v>
      </c>
      <c r="K832" s="10" t="s">
        <v>1166</v>
      </c>
      <c r="L832" s="19" t="str">
        <f>IF(K832="",C832,K832)</f>
        <v>my internet &lt;router&gt; isn’t working</v>
      </c>
      <c r="M832" s="11" t="s">
        <v>1240</v>
      </c>
      <c r="N832" s="20" t="s">
        <v>2829</v>
      </c>
      <c r="O832" s="18" t="str">
        <f t="shared" si="74"/>
        <v>InternetAccess</v>
      </c>
      <c r="P832" s="18" t="str">
        <f t="shared" ca="1" si="75"/>
        <v>TEST</v>
      </c>
      <c r="Q832" s="11" t="s">
        <v>1799</v>
      </c>
      <c r="R832" s="19" t="str">
        <f t="shared" si="76"/>
        <v>InternetAccess - TRAIN</v>
      </c>
      <c r="S832" s="10" t="s">
        <v>4598</v>
      </c>
    </row>
    <row r="833" spans="1:19" s="19" customFormat="1" ht="25" customHeight="1" x14ac:dyDescent="0.15">
      <c r="A833" s="19">
        <v>832</v>
      </c>
      <c r="B833" s="11" t="s">
        <v>883</v>
      </c>
      <c r="C833" s="11" t="s">
        <v>1861</v>
      </c>
      <c r="E833" s="14" t="s">
        <v>123</v>
      </c>
      <c r="F833" s="11"/>
      <c r="G833" s="11"/>
      <c r="K833" s="11"/>
      <c r="L833" s="19" t="str">
        <f xml:space="preserve"> IF(ISBLANK(K833),C833,K833)</f>
        <v>hi, just wanting to know how much it will cost/how much it is to get out of my contract?</v>
      </c>
      <c r="M833" s="11" t="s">
        <v>2618</v>
      </c>
      <c r="N833" s="20" t="s">
        <v>2618</v>
      </c>
      <c r="O833" s="18" t="str">
        <f t="shared" si="74"/>
        <v>ContractExpiryRequest</v>
      </c>
      <c r="P833" s="18" t="str">
        <f t="shared" ca="1" si="75"/>
        <v>TEST</v>
      </c>
      <c r="Q833" s="11" t="s">
        <v>1799</v>
      </c>
      <c r="R833" s="19" t="str">
        <f t="shared" si="76"/>
        <v>ContractExpiryRequest - TRAIN</v>
      </c>
      <c r="S833" s="10" t="s">
        <v>4598</v>
      </c>
    </row>
    <row r="834" spans="1:19" s="19" customFormat="1" ht="25" customHeight="1" x14ac:dyDescent="0.15">
      <c r="A834" s="19">
        <v>833</v>
      </c>
      <c r="B834" s="13" t="s">
        <v>863</v>
      </c>
      <c r="C834" s="11" t="s">
        <v>503</v>
      </c>
      <c r="D834" s="20" t="str">
        <f>IF(ISERR(FIND("):",C834,1)),C834,MID(C834,FIND("):",C834,1)+2,999))</f>
        <v>Hi can I get the travel pack please</v>
      </c>
      <c r="E834" s="13" t="s">
        <v>911</v>
      </c>
      <c r="F834" s="11"/>
      <c r="G834" s="10" t="s">
        <v>1731</v>
      </c>
      <c r="H834" s="19" t="str">
        <f>IFERROR(IF(ISBLANK(G834),"",LEFT(G834, FIND(":",G834) - 1)),"")</f>
        <v>BoltOn</v>
      </c>
      <c r="I834" s="19" t="str">
        <f>IFERROR(IF(ISBLANK(G834),"",RIGHT(G834, LEN(G834)-FIND(":",G834) )),"")</f>
        <v>Travel Pack</v>
      </c>
      <c r="K834" s="10" t="s">
        <v>1251</v>
      </c>
      <c r="L834" s="19" t="str">
        <f>IF(K834="",C834,K834)</f>
        <v xml:space="preserve">can I get the &lt;travel pack&gt; </v>
      </c>
      <c r="M834" s="11" t="s">
        <v>996</v>
      </c>
      <c r="N834" s="20" t="s">
        <v>2830</v>
      </c>
      <c r="O834" s="18" t="str">
        <f t="shared" si="74"/>
        <v>RoamingInformationRequest</v>
      </c>
      <c r="P834" s="18" t="str">
        <f t="shared" ca="1" si="75"/>
        <v>TRAIN</v>
      </c>
      <c r="Q834" s="11" t="s">
        <v>1799</v>
      </c>
      <c r="R834" s="19" t="str">
        <f t="shared" si="76"/>
        <v>RoamingInformationRequest - TRAIN</v>
      </c>
      <c r="S834" s="10" t="s">
        <v>4598</v>
      </c>
    </row>
    <row r="835" spans="1:19" s="19" customFormat="1" ht="25" customHeight="1" x14ac:dyDescent="0.15">
      <c r="A835" s="19">
        <v>834</v>
      </c>
      <c r="B835" s="13" t="s">
        <v>979</v>
      </c>
      <c r="C835" s="13" t="s">
        <v>75</v>
      </c>
      <c r="D835" s="20" t="str">
        <f>IF(ISERR(FIND("):",C835,1)),C835,MID(C835,FIND("):",C835,1)+2,999))</f>
        <v>Hey I am late on my bill and my service has been canceled can you extend it for 24 hours as I get paid tomorow?</v>
      </c>
      <c r="E835" s="14" t="s">
        <v>979</v>
      </c>
      <c r="F835" s="13"/>
      <c r="G835" s="11"/>
      <c r="H835" s="19" t="str">
        <f>IFERROR(IF(ISBLANK(G835),"",LEFT(G835, FIND(":",G835) - 1)),"")</f>
        <v/>
      </c>
      <c r="I835" s="19" t="str">
        <f>IFERROR(IF(ISBLANK(G835),"",RIGHT(G835, LEN(G835)-FIND(":",G835) )),"")</f>
        <v/>
      </c>
      <c r="K835" s="13" t="s">
        <v>376</v>
      </c>
      <c r="L835" s="19" t="str">
        <f>IF(K835="",C835,K835)</f>
        <v>I am late on my bill and my service has been canceled can you extend it for 24 hours as I get paid tomorow?</v>
      </c>
      <c r="M835" s="11" t="s">
        <v>376</v>
      </c>
      <c r="N835" s="20" t="s">
        <v>376</v>
      </c>
      <c r="O835" s="18" t="str">
        <f t="shared" si="74"/>
        <v>PaymentExtend</v>
      </c>
      <c r="P835" s="18" t="str">
        <f t="shared" ca="1" si="75"/>
        <v>TRAIN</v>
      </c>
      <c r="Q835" s="11" t="s">
        <v>1798</v>
      </c>
      <c r="R835" s="19" t="str">
        <f t="shared" si="76"/>
        <v>PaymentExtend - TEST</v>
      </c>
      <c r="S835" s="10" t="s">
        <v>4598</v>
      </c>
    </row>
    <row r="836" spans="1:19" s="19" customFormat="1" ht="25" customHeight="1" x14ac:dyDescent="0.15">
      <c r="A836" s="19">
        <v>835</v>
      </c>
      <c r="B836" s="10" t="s">
        <v>863</v>
      </c>
      <c r="C836" s="11" t="s">
        <v>1862</v>
      </c>
      <c r="E836" s="13" t="s">
        <v>911</v>
      </c>
      <c r="F836" s="11"/>
      <c r="G836" s="11"/>
      <c r="K836" s="11"/>
      <c r="L836" s="19" t="str">
        <f xml:space="preserve"> IF(ISBLANK(K836),C836,K836)</f>
        <v>i wanted to check roaming was active. i know my plan includes it but the app won't let me turn it on</v>
      </c>
      <c r="M836" s="10" t="s">
        <v>3868</v>
      </c>
      <c r="N836" s="20" t="s">
        <v>3393</v>
      </c>
      <c r="O836" s="18" t="str">
        <f t="shared" si="74"/>
        <v>RoamingInformationRequest</v>
      </c>
      <c r="P836" s="18" t="str">
        <f t="shared" ca="1" si="75"/>
        <v>TRAIN</v>
      </c>
      <c r="Q836" s="11" t="s">
        <v>1799</v>
      </c>
      <c r="R836" s="19" t="str">
        <f t="shared" si="76"/>
        <v>RoamingInformationRequest - TRAIN</v>
      </c>
      <c r="S836" s="10" t="s">
        <v>4598</v>
      </c>
    </row>
    <row r="837" spans="1:19" s="19" customFormat="1" ht="25" customHeight="1" x14ac:dyDescent="0.15">
      <c r="A837" s="19">
        <v>836</v>
      </c>
      <c r="B837" s="13" t="s">
        <v>979</v>
      </c>
      <c r="C837" s="13" t="s">
        <v>78</v>
      </c>
      <c r="D837" s="20" t="str">
        <f>IF(ISERR(FIND("):",C837,1)),C837,MID(C837,FIND("):",C837,1)+2,999))</f>
        <v>Hey there can I please get a payment extension</v>
      </c>
      <c r="E837" s="14" t="s">
        <v>979</v>
      </c>
      <c r="F837" s="13"/>
      <c r="G837" s="11"/>
      <c r="H837" s="19" t="str">
        <f>IFERROR(IF(ISBLANK(G837),"",LEFT(G837, FIND(":",G837) - 1)),"")</f>
        <v/>
      </c>
      <c r="I837" s="19" t="str">
        <f>IFERROR(IF(ISBLANK(G837),"",RIGHT(G837, LEN(G837)-FIND(":",G837) )),"")</f>
        <v/>
      </c>
      <c r="K837" s="13" t="s">
        <v>378</v>
      </c>
      <c r="L837" s="19" t="str">
        <f>IF(K837="",C837,K837)</f>
        <v>can I please get a payment extension</v>
      </c>
      <c r="M837" s="11" t="s">
        <v>3674</v>
      </c>
      <c r="N837" s="20" t="s">
        <v>3674</v>
      </c>
      <c r="O837" s="18" t="str">
        <f t="shared" si="74"/>
        <v>PaymentExtend</v>
      </c>
      <c r="P837" s="18" t="str">
        <f t="shared" ca="1" si="75"/>
        <v>TRAIN</v>
      </c>
      <c r="Q837" s="11" t="s">
        <v>1798</v>
      </c>
      <c r="R837" s="19" t="str">
        <f t="shared" si="76"/>
        <v>PaymentExtend - TEST</v>
      </c>
      <c r="S837" s="10" t="s">
        <v>4598</v>
      </c>
    </row>
    <row r="838" spans="1:19" s="19" customFormat="1" ht="25" customHeight="1" x14ac:dyDescent="0.15">
      <c r="A838" s="19">
        <v>837</v>
      </c>
      <c r="B838" s="13" t="s">
        <v>180</v>
      </c>
      <c r="C838" s="11" t="s">
        <v>5012</v>
      </c>
      <c r="D838" s="20" t="str">
        <f>IF(ISERR(FIND("):",C838,1)),C838,MID(C838,FIND("):",C838,1)+2,999))</f>
        <v>hi , just wanted to ask if you have a bundle plans will better deals for x2 mobile phones, with  nbn,</v>
      </c>
      <c r="E838" s="10" t="s">
        <v>978</v>
      </c>
      <c r="F838" s="11"/>
      <c r="G838" s="11"/>
      <c r="H838" s="19" t="str">
        <f>IFERROR(IF(ISBLANK(G838),"",LEFT(G838, FIND(":",G838) - 1)),"")</f>
        <v/>
      </c>
      <c r="I838" s="19" t="str">
        <f>IFERROR(IF(ISBLANK(G838),"",RIGHT(G838, LEN(G838)-FIND(":",G838) )),"")</f>
        <v/>
      </c>
      <c r="K838" s="10" t="s">
        <v>5013</v>
      </c>
      <c r="L838" s="19" t="str">
        <f>IF(K838="",C838,K838)</f>
        <v>just wanted to ask if you have a bundle plans will better deals for x2 mobile phones, with  nbn,</v>
      </c>
      <c r="M838" s="10" t="s">
        <v>5014</v>
      </c>
      <c r="N838" s="26" t="s">
        <v>5014</v>
      </c>
      <c r="O838" s="18" t="str">
        <f t="shared" si="74"/>
        <v>SalesEnquire</v>
      </c>
      <c r="P838" s="18" t="str">
        <f t="shared" ca="1" si="75"/>
        <v>TRAIN</v>
      </c>
      <c r="Q838" s="11" t="s">
        <v>1799</v>
      </c>
      <c r="R838" s="19" t="str">
        <f t="shared" si="76"/>
        <v>SalesEnquire - TRAIN</v>
      </c>
      <c r="S838" s="10" t="s">
        <v>4598</v>
      </c>
    </row>
    <row r="839" spans="1:19" s="19" customFormat="1" ht="25" customHeight="1" x14ac:dyDescent="0.15">
      <c r="A839" s="19">
        <v>838</v>
      </c>
      <c r="B839" s="11" t="s">
        <v>893</v>
      </c>
      <c r="C839" s="11" t="s">
        <v>1863</v>
      </c>
      <c r="E839" s="11"/>
      <c r="F839" s="11"/>
      <c r="G839" s="11"/>
      <c r="K839" s="11"/>
      <c r="L839" s="19" t="str">
        <f xml:space="preserve"> IF(ISBLANK(K839),C839,K839)</f>
        <v>i changed my rate plan and now calls go to missed call service and not my voice mail .i would like calls to go to my voice mail when i dont answer</v>
      </c>
      <c r="M839" s="11" t="s">
        <v>1863</v>
      </c>
      <c r="N839" s="20" t="s">
        <v>1863</v>
      </c>
      <c r="O839" s="18" t="str">
        <f t="shared" si="74"/>
        <v>VoicemailRequest</v>
      </c>
      <c r="P839" s="18" t="str">
        <f t="shared" ca="1" si="75"/>
        <v>TEST</v>
      </c>
      <c r="Q839" s="11" t="s">
        <v>1799</v>
      </c>
      <c r="R839" s="19" t="str">
        <f t="shared" si="76"/>
        <v>VoicemailRequest - TRAIN</v>
      </c>
      <c r="S839" s="10" t="s">
        <v>4598</v>
      </c>
    </row>
    <row r="840" spans="1:19" s="19" customFormat="1" ht="25" customHeight="1" x14ac:dyDescent="0.15">
      <c r="A840" s="19">
        <v>839</v>
      </c>
      <c r="B840" s="24" t="s">
        <v>864</v>
      </c>
      <c r="C840" s="24" t="s">
        <v>5015</v>
      </c>
      <c r="D840" s="25" t="str">
        <f>IF(ISERR(FIND("):",C840,1)),C840,MID(C840,FIND("):",C840,1)+2,999))</f>
        <v>I want to put my phone on roaming for $10 a day but can’t remember my  account details</v>
      </c>
      <c r="E840" s="24" t="s">
        <v>31</v>
      </c>
      <c r="F840" s="24"/>
      <c r="G840" s="24"/>
      <c r="H840" s="19" t="str">
        <f>IFERROR(IF(ISBLANK(G840),"",LEFT(G840, FIND(":",G840) - 1)),"")</f>
        <v/>
      </c>
      <c r="I840" s="19" t="str">
        <f>IFERROR(IF(ISBLANK(G840),"",RIGHT(G840, LEN(G840)-FIND(":",G840) )),"")</f>
        <v/>
      </c>
      <c r="K840" s="24" t="s">
        <v>5015</v>
      </c>
      <c r="L840" s="22" t="str">
        <f>IF(K840="",C840,K840)</f>
        <v>I want to put my phone on roaming for $10 a day but can’t remember my  account details</v>
      </c>
      <c r="M840" s="24" t="s">
        <v>5015</v>
      </c>
      <c r="N840" s="28" t="s">
        <v>5016</v>
      </c>
      <c r="O840" s="18" t="str">
        <f t="shared" si="74"/>
        <v>CredentialsRequest</v>
      </c>
      <c r="P840" s="18" t="str">
        <f t="shared" ca="1" si="75"/>
        <v>TRAIN</v>
      </c>
      <c r="Q840" s="24" t="s">
        <v>1799</v>
      </c>
      <c r="R840" s="19" t="str">
        <f t="shared" si="76"/>
        <v>CredentialsRequest - TRAIN</v>
      </c>
      <c r="S840" s="10" t="s">
        <v>4598</v>
      </c>
    </row>
    <row r="841" spans="1:19" s="19" customFormat="1" ht="25" customHeight="1" x14ac:dyDescent="0.15">
      <c r="A841" s="19">
        <v>840</v>
      </c>
      <c r="B841" s="11" t="s">
        <v>883</v>
      </c>
      <c r="C841" s="11" t="s">
        <v>5017</v>
      </c>
      <c r="E841" s="10" t="s">
        <v>81</v>
      </c>
      <c r="F841" s="11"/>
      <c r="G841" s="11"/>
      <c r="K841" s="11"/>
      <c r="L841" s="19" t="str">
        <f xml:space="preserve"> IF(ISBLANK(K841),C841,K841)</f>
        <v>hi, i am on an  plan which ends in feb xxx, can i upgrade without add fees?</v>
      </c>
      <c r="M841" s="10" t="s">
        <v>3980</v>
      </c>
      <c r="N841" s="26" t="s">
        <v>3980</v>
      </c>
      <c r="O841" s="18" t="str">
        <f t="shared" si="74"/>
        <v>ContractUpgrade</v>
      </c>
      <c r="P841" s="18" t="str">
        <f t="shared" ca="1" si="75"/>
        <v>TRAIN</v>
      </c>
      <c r="Q841" s="11" t="s">
        <v>1799</v>
      </c>
      <c r="R841" s="19" t="str">
        <f t="shared" si="76"/>
        <v>ContractUpgrade - TRAIN</v>
      </c>
      <c r="S841" s="10" t="s">
        <v>4598</v>
      </c>
    </row>
    <row r="842" spans="1:19" s="19" customFormat="1" ht="25" customHeight="1" x14ac:dyDescent="0.15">
      <c r="A842" s="19">
        <v>841</v>
      </c>
      <c r="B842" s="11" t="s">
        <v>289</v>
      </c>
      <c r="C842" s="11" t="s">
        <v>1864</v>
      </c>
      <c r="E842" s="11"/>
      <c r="F842" s="11"/>
      <c r="G842" s="11"/>
      <c r="K842" s="11"/>
      <c r="L842" s="19" t="str">
        <f xml:space="preserve"> IF(ISBLANK(K842),C842,K842)</f>
        <v>i'm needing to change one of the mobile numbers on my plan asap - can this be done?</v>
      </c>
      <c r="M842" s="11" t="s">
        <v>1864</v>
      </c>
      <c r="N842" s="20" t="s">
        <v>1864</v>
      </c>
      <c r="O842" s="18" t="str">
        <f t="shared" si="74"/>
        <v>PhoneNumberChange</v>
      </c>
      <c r="P842" s="18" t="str">
        <f t="shared" ca="1" si="75"/>
        <v>TRAIN</v>
      </c>
      <c r="Q842" s="11" t="s">
        <v>1799</v>
      </c>
      <c r="R842" s="19" t="str">
        <f t="shared" si="76"/>
        <v>PhoneNumberChange - TRAIN</v>
      </c>
      <c r="S842" s="10" t="s">
        <v>4598</v>
      </c>
    </row>
    <row r="843" spans="1:19" s="19" customFormat="1" ht="25" customHeight="1" x14ac:dyDescent="0.15">
      <c r="A843" s="19">
        <v>842</v>
      </c>
      <c r="B843" s="14" t="s">
        <v>20</v>
      </c>
      <c r="C843" s="11" t="s">
        <v>506</v>
      </c>
      <c r="D843" s="20" t="str">
        <f>IF(ISERR(FIND("):",C843,1)),C843,MID(C843,FIND("):",C843,1)+2,999))</f>
        <v>Good morning I made a payment actually 2 payments on my bill but I notice it hasn’t come off the balance</v>
      </c>
      <c r="E843" s="10" t="s">
        <v>2941</v>
      </c>
      <c r="F843" s="11"/>
      <c r="G843" s="11"/>
      <c r="H843" s="19" t="str">
        <f>IFERROR(IF(ISBLANK(G843),"",LEFT(G843, FIND(":",G843) - 1)),"")</f>
        <v/>
      </c>
      <c r="I843" s="19" t="str">
        <f>IFERROR(IF(ISBLANK(G843),"",RIGHT(G843, LEN(G843)-FIND(":",G843) )),"")</f>
        <v/>
      </c>
      <c r="K843" s="10" t="s">
        <v>999</v>
      </c>
      <c r="L843" s="19" t="str">
        <f>IF(K843="",C843,K843)</f>
        <v>I made a payment actually 2 payments on my bill but I notice it hasn’t come off the balance</v>
      </c>
      <c r="M843" s="10" t="s">
        <v>3507</v>
      </c>
      <c r="N843" s="26" t="s">
        <v>3507</v>
      </c>
      <c r="O843" s="18" t="str">
        <f t="shared" si="74"/>
        <v>BillPaymentClarify</v>
      </c>
      <c r="P843" s="18" t="str">
        <f t="shared" ca="1" si="75"/>
        <v>TEST</v>
      </c>
      <c r="Q843" s="11" t="s">
        <v>1798</v>
      </c>
      <c r="R843" s="19" t="str">
        <f t="shared" si="76"/>
        <v>BillPaymentClarify - TEST</v>
      </c>
      <c r="S843" s="10" t="s">
        <v>4598</v>
      </c>
    </row>
    <row r="844" spans="1:19" s="19" customFormat="1" ht="25" customHeight="1" x14ac:dyDescent="0.15">
      <c r="A844" s="19">
        <v>843</v>
      </c>
      <c r="B844" s="11" t="s">
        <v>883</v>
      </c>
      <c r="C844" s="11" t="s">
        <v>1865</v>
      </c>
      <c r="E844" s="14" t="s">
        <v>123</v>
      </c>
      <c r="F844" s="11"/>
      <c r="G844" s="11"/>
      <c r="K844" s="11"/>
      <c r="L844" s="19" t="str">
        <f xml:space="preserve"> IF(ISBLANK(K844),C844,K844)</f>
        <v>hi my ipad is on a plan and has been damaged by my child. i just wanted to know the cost to payout the contract i will most likely resign on the 25 a month plan or 30 for the bigger ipad</v>
      </c>
      <c r="M844" s="11" t="s">
        <v>2692</v>
      </c>
      <c r="N844" s="20" t="s">
        <v>2692</v>
      </c>
      <c r="O844" s="18" t="str">
        <f t="shared" si="74"/>
        <v>ContractExpiryRequest</v>
      </c>
      <c r="P844" s="18" t="str">
        <f t="shared" ca="1" si="75"/>
        <v>TRAIN</v>
      </c>
      <c r="Q844" s="11" t="s">
        <v>1799</v>
      </c>
      <c r="R844" s="19" t="str">
        <f t="shared" si="76"/>
        <v>ContractExpiryRequest - TRAIN</v>
      </c>
      <c r="S844" s="10" t="s">
        <v>4598</v>
      </c>
    </row>
    <row r="845" spans="1:19" s="19" customFormat="1" ht="25" customHeight="1" x14ac:dyDescent="0.15">
      <c r="A845" s="19">
        <v>844</v>
      </c>
      <c r="B845" s="10" t="s">
        <v>49</v>
      </c>
      <c r="C845" s="11" t="s">
        <v>1866</v>
      </c>
      <c r="E845" s="10" t="s">
        <v>123</v>
      </c>
      <c r="F845" s="11"/>
      <c r="G845" s="11"/>
      <c r="K845" s="11"/>
      <c r="L845" s="19" t="str">
        <f xml:space="preserve"> IF(ISBLANK(K845),C845,K845)</f>
        <v>i was just wondering how far into my contract i am</v>
      </c>
      <c r="M845" s="11" t="s">
        <v>1866</v>
      </c>
      <c r="N845" s="20" t="s">
        <v>1866</v>
      </c>
      <c r="O845" s="18" t="str">
        <f t="shared" si="74"/>
        <v>ContractExpiryRequest</v>
      </c>
      <c r="P845" s="18" t="str">
        <f t="shared" ca="1" si="75"/>
        <v>TRAIN</v>
      </c>
      <c r="Q845" s="11" t="s">
        <v>1798</v>
      </c>
      <c r="R845" s="19" t="str">
        <f t="shared" si="76"/>
        <v>ContractExpiryRequest - TEST</v>
      </c>
      <c r="S845" s="10" t="s">
        <v>4598</v>
      </c>
    </row>
    <row r="846" spans="1:19" s="19" customFormat="1" ht="25" customHeight="1" x14ac:dyDescent="0.15">
      <c r="A846" s="19">
        <v>845</v>
      </c>
      <c r="B846" s="14" t="s">
        <v>4842</v>
      </c>
      <c r="C846" s="11" t="s">
        <v>507</v>
      </c>
      <c r="D846" s="20" t="str">
        <f>IF(ISERR(FIND("):",C846,1)),C846,MID(C846,FIND("):",C846,1)+2,999))</f>
        <v>I need to change plan</v>
      </c>
      <c r="E846" s="11"/>
      <c r="F846" s="11"/>
      <c r="G846" s="11"/>
      <c r="H846" s="19" t="str">
        <f>IFERROR(IF(ISBLANK(G846),"",LEFT(G846, FIND(":",G846) - 1)),"")</f>
        <v/>
      </c>
      <c r="I846" s="19" t="str">
        <f>IFERROR(IF(ISBLANK(G846),"",RIGHT(G846, LEN(G846)-FIND(":",G846) )),"")</f>
        <v/>
      </c>
      <c r="K846" s="11" t="s">
        <v>507</v>
      </c>
      <c r="L846" s="19" t="str">
        <f>IF(K846="",C846,K846)</f>
        <v>I need to change plan</v>
      </c>
      <c r="M846" s="11" t="s">
        <v>507</v>
      </c>
      <c r="N846" s="20" t="s">
        <v>507</v>
      </c>
      <c r="O846" s="18" t="str">
        <f t="shared" si="74"/>
        <v>PlanChange</v>
      </c>
      <c r="P846" s="18" t="str">
        <f t="shared" ca="1" si="75"/>
        <v>TRAIN</v>
      </c>
      <c r="Q846" s="11" t="s">
        <v>1799</v>
      </c>
      <c r="R846" s="19" t="str">
        <f t="shared" si="76"/>
        <v>PlanChange - TRAIN</v>
      </c>
      <c r="S846" s="10" t="s">
        <v>4598</v>
      </c>
    </row>
    <row r="847" spans="1:19" s="19" customFormat="1" ht="25" customHeight="1" x14ac:dyDescent="0.15">
      <c r="A847" s="19">
        <v>846</v>
      </c>
      <c r="B847" s="11" t="s">
        <v>940</v>
      </c>
      <c r="C847" s="11" t="s">
        <v>1867</v>
      </c>
      <c r="E847" s="13" t="s">
        <v>911</v>
      </c>
      <c r="F847" s="11"/>
      <c r="G847" s="11"/>
      <c r="K847" s="11"/>
      <c r="L847" s="19" t="str">
        <f xml:space="preserve"> IF(ISBLANK(K847),C847,K847)</f>
        <v>i would like to turn international roaming off for this mobileand all the mobiles on my account. it won't let me do it on my phone at the moment</v>
      </c>
      <c r="M847" s="10" t="s">
        <v>3869</v>
      </c>
      <c r="N847" s="26" t="s">
        <v>3869</v>
      </c>
      <c r="O847" s="18" t="str">
        <f t="shared" si="74"/>
        <v>RoamingInformationRequest</v>
      </c>
      <c r="P847" s="18" t="str">
        <f t="shared" ca="1" si="75"/>
        <v>TRAIN</v>
      </c>
      <c r="Q847" s="11" t="s">
        <v>1799</v>
      </c>
      <c r="R847" s="19" t="str">
        <f t="shared" si="76"/>
        <v>RoamingInformationRequest - TRAIN</v>
      </c>
      <c r="S847" s="10" t="s">
        <v>4598</v>
      </c>
    </row>
    <row r="848" spans="1:19" s="19" customFormat="1" ht="25" customHeight="1" x14ac:dyDescent="0.15">
      <c r="A848" s="19">
        <v>847</v>
      </c>
      <c r="B848" s="11" t="s">
        <v>308</v>
      </c>
      <c r="C848" s="11" t="s">
        <v>1868</v>
      </c>
      <c r="E848" s="11"/>
      <c r="F848" s="11"/>
      <c r="G848" s="11"/>
      <c r="K848" s="11"/>
      <c r="L848" s="19" t="str">
        <f xml:space="preserve"> IF(ISBLANK(K848),C848,K848)</f>
        <v>hi, i received notice that my bill was overdue. however i didn't receive the original bill in the first place</v>
      </c>
      <c r="M848" s="11" t="s">
        <v>4135</v>
      </c>
      <c r="N848" s="20" t="s">
        <v>4135</v>
      </c>
      <c r="O848" s="18" t="str">
        <f t="shared" si="74"/>
        <v>BillNotReceivedComplain</v>
      </c>
      <c r="P848" s="18" t="str">
        <f t="shared" ca="1" si="75"/>
        <v>TRAIN</v>
      </c>
      <c r="Q848" s="11" t="s">
        <v>1799</v>
      </c>
      <c r="R848" s="19" t="str">
        <f t="shared" si="76"/>
        <v>BillNotReceivedComplain - TRAIN</v>
      </c>
      <c r="S848" s="10" t="s">
        <v>4598</v>
      </c>
    </row>
    <row r="849" spans="1:19" s="19" customFormat="1" ht="25" customHeight="1" x14ac:dyDescent="0.15">
      <c r="A849" s="19">
        <v>848</v>
      </c>
      <c r="B849" s="11" t="s">
        <v>428</v>
      </c>
      <c r="C849" s="11" t="s">
        <v>686</v>
      </c>
      <c r="D849" s="20" t="str">
        <f>IF(ISERR(FIND("):",C849,1)),C849,MID(C849,FIND("):",C849,1)+2,999))</f>
        <v>Hi Nevy, would it be possible to get a breakdown of all the data history I have consumed on my phone?</v>
      </c>
      <c r="E849" s="10" t="s">
        <v>142</v>
      </c>
      <c r="F849" s="11"/>
      <c r="G849" s="11"/>
      <c r="H849" s="19" t="str">
        <f>IFERROR(IF(ISBLANK(G849),"",LEFT(G849, FIND(":",G849) - 1)),"")</f>
        <v/>
      </c>
      <c r="I849" s="19" t="str">
        <f>IFERROR(IF(ISBLANK(G849),"",RIGHT(G849, LEN(G849)-FIND(":",G849) )),"")</f>
        <v/>
      </c>
      <c r="K849" s="10" t="s">
        <v>1157</v>
      </c>
      <c r="L849" s="19" t="str">
        <f>IF(K849="",C849,K849)</f>
        <v>would it be possible to get a breakdown of all the data history I have consumed on my phone?</v>
      </c>
      <c r="M849" s="11" t="s">
        <v>1157</v>
      </c>
      <c r="N849" s="20" t="s">
        <v>1157</v>
      </c>
      <c r="O849" s="18" t="str">
        <f t="shared" si="74"/>
        <v>DataDetailsRequest</v>
      </c>
      <c r="P849" s="18" t="str">
        <f t="shared" ca="1" si="75"/>
        <v>TRAIN</v>
      </c>
      <c r="Q849" s="11" t="s">
        <v>1798</v>
      </c>
      <c r="R849" s="19" t="str">
        <f t="shared" si="76"/>
        <v>DataDetailsRequest - TEST</v>
      </c>
      <c r="S849" s="10" t="s">
        <v>4598</v>
      </c>
    </row>
    <row r="850" spans="1:19" s="19" customFormat="1" ht="25" customHeight="1" x14ac:dyDescent="0.15">
      <c r="A850" s="19">
        <v>849</v>
      </c>
      <c r="B850" s="13" t="s">
        <v>979</v>
      </c>
      <c r="C850" s="11" t="s">
        <v>446</v>
      </c>
      <c r="D850" s="20" t="str">
        <f>IF(ISERR(FIND("):",C850,1)),C850,MID(C850,FIND("):",C850,1)+2,999))</f>
        <v>I need an extension On my bill</v>
      </c>
      <c r="E850" s="10" t="s">
        <v>979</v>
      </c>
      <c r="F850" s="11"/>
      <c r="G850" s="11"/>
      <c r="H850" s="19" t="str">
        <f>IFERROR(IF(ISBLANK(G850),"",LEFT(G850, FIND(":",G850) - 1)),"")</f>
        <v/>
      </c>
      <c r="I850" s="19" t="str">
        <f>IFERROR(IF(ISBLANK(G850),"",RIGHT(G850, LEN(G850)-FIND(":",G850) )),"")</f>
        <v/>
      </c>
      <c r="K850" s="11" t="s">
        <v>446</v>
      </c>
      <c r="L850" s="19" t="str">
        <f>IF(K850="",C850,K850)</f>
        <v>I need an extension On my bill</v>
      </c>
      <c r="M850" s="11" t="s">
        <v>446</v>
      </c>
      <c r="N850" s="20" t="s">
        <v>446</v>
      </c>
      <c r="O850" s="18" t="str">
        <f t="shared" si="74"/>
        <v>PaymentExtend</v>
      </c>
      <c r="P850" s="18" t="str">
        <f t="shared" ca="1" si="75"/>
        <v>TRAIN</v>
      </c>
      <c r="Q850" s="11" t="s">
        <v>1798</v>
      </c>
      <c r="R850" s="19" t="str">
        <f t="shared" si="76"/>
        <v>PaymentExtend - TEST</v>
      </c>
      <c r="S850" s="10" t="s">
        <v>4598</v>
      </c>
    </row>
    <row r="851" spans="1:19" s="19" customFormat="1" ht="25" customHeight="1" x14ac:dyDescent="0.15">
      <c r="A851" s="19">
        <v>850</v>
      </c>
      <c r="B851" s="11" t="s">
        <v>81</v>
      </c>
      <c r="C851" s="11" t="s">
        <v>1869</v>
      </c>
      <c r="E851" s="11"/>
      <c r="F851" s="11"/>
      <c r="G851" s="11"/>
      <c r="K851" s="11"/>
      <c r="L851" s="19" t="str">
        <f xml:space="preserve"> IF(ISBLANK(K851),C851,K851)</f>
        <v>hi i just want to upgrade my phone and plan please</v>
      </c>
      <c r="M851" s="10" t="s">
        <v>3981</v>
      </c>
      <c r="N851" s="29" t="s">
        <v>3981</v>
      </c>
      <c r="O851" s="18" t="str">
        <f t="shared" si="74"/>
        <v>ContractUpgrade</v>
      </c>
      <c r="P851" s="18" t="str">
        <f t="shared" ca="1" si="75"/>
        <v>TRAIN</v>
      </c>
      <c r="Q851" s="11" t="s">
        <v>1799</v>
      </c>
      <c r="R851" s="19" t="str">
        <f t="shared" si="76"/>
        <v>ContractUpgrade - TRAIN</v>
      </c>
      <c r="S851" s="10" t="s">
        <v>4598</v>
      </c>
    </row>
    <row r="852" spans="1:19" s="19" customFormat="1" ht="25" customHeight="1" x14ac:dyDescent="0.15">
      <c r="A852" s="19">
        <v>851</v>
      </c>
      <c r="B852" s="11" t="s">
        <v>229</v>
      </c>
      <c r="C852" s="11" t="s">
        <v>1870</v>
      </c>
      <c r="E852" s="10" t="s">
        <v>1790</v>
      </c>
      <c r="F852" s="11"/>
      <c r="G852" s="11"/>
      <c r="K852" s="11"/>
      <c r="L852" s="19" t="str">
        <f xml:space="preserve"> IF(ISBLANK(K852),C852,K852)</f>
        <v>good thank you, i want to change my direct debit account... how can i do that?</v>
      </c>
      <c r="M852" s="10" t="s">
        <v>2934</v>
      </c>
      <c r="N852" s="26" t="s">
        <v>2934</v>
      </c>
      <c r="O852" s="18" t="str">
        <f t="shared" si="74"/>
        <v>DirectDebitChange</v>
      </c>
      <c r="P852" s="18" t="str">
        <f t="shared" ca="1" si="75"/>
        <v>TRAIN</v>
      </c>
      <c r="Q852" s="11" t="s">
        <v>1799</v>
      </c>
      <c r="R852" s="19" t="str">
        <f t="shared" si="76"/>
        <v>DirectDebitChange - TRAIN</v>
      </c>
      <c r="S852" s="10" t="s">
        <v>4598</v>
      </c>
    </row>
    <row r="853" spans="1:19" s="19" customFormat="1" ht="25" customHeight="1" x14ac:dyDescent="0.15">
      <c r="A853" s="19">
        <v>852</v>
      </c>
      <c r="B853" s="13" t="s">
        <v>979</v>
      </c>
      <c r="C853" s="13" t="s">
        <v>66</v>
      </c>
      <c r="D853" s="20" t="str">
        <f>IF(ISERR(FIND("):",C853,1)),C853,MID(C853,FIND("):",C853,1)+2,999))</f>
        <v>I’m just wanting to pay $XXX on my service today and then extend the rest to next week if possible please</v>
      </c>
      <c r="E853" s="14" t="s">
        <v>979</v>
      </c>
      <c r="F853" s="13"/>
      <c r="G853" s="11"/>
      <c r="H853" s="19" t="str">
        <f>IFERROR(IF(ISBLANK(G853),"",LEFT(G853, FIND(":",G853) - 1)),"")</f>
        <v/>
      </c>
      <c r="I853" s="19" t="str">
        <f>IFERROR(IF(ISBLANK(G853),"",RIGHT(G853, LEN(G853)-FIND(":",G853) )),"")</f>
        <v/>
      </c>
      <c r="K853" s="13"/>
      <c r="L853" s="19" t="str">
        <f>IF(K853="",C853,K853)</f>
        <v>I’m just wanting to pay $XXX on my service today and then extend the rest to next week if possible please</v>
      </c>
      <c r="M853" s="10" t="s">
        <v>3306</v>
      </c>
      <c r="N853" s="29" t="s">
        <v>3307</v>
      </c>
      <c r="O853" s="18" t="str">
        <f t="shared" si="74"/>
        <v>PaymentExtend</v>
      </c>
      <c r="P853" s="18" t="str">
        <f t="shared" ca="1" si="75"/>
        <v>TEST</v>
      </c>
      <c r="Q853" s="11" t="s">
        <v>1799</v>
      </c>
      <c r="R853" s="19" t="str">
        <f t="shared" si="76"/>
        <v>PaymentExtend - TRAIN</v>
      </c>
      <c r="S853" s="10" t="s">
        <v>4598</v>
      </c>
    </row>
    <row r="854" spans="1:19" s="19" customFormat="1" ht="25" customHeight="1" x14ac:dyDescent="0.15">
      <c r="A854" s="19">
        <v>853</v>
      </c>
      <c r="B854" s="13" t="s">
        <v>49</v>
      </c>
      <c r="C854" s="11" t="s">
        <v>511</v>
      </c>
      <c r="D854" s="20" t="str">
        <f>IF(ISERR(FIND("):",C854,1)),C854,MID(C854,FIND("):",C854,1)+2,999))</f>
        <v>Hi Xavier, I recently signed up to the 30GB a month BYOD plan which doesn’t seem to have kicked in on my plan yet, are you able to have a look into that :)</v>
      </c>
      <c r="E854" s="11"/>
      <c r="F854" s="11"/>
      <c r="G854" s="11"/>
      <c r="H854" s="19" t="str">
        <f>IFERROR(IF(ISBLANK(G854),"",LEFT(G854, FIND(":",G854) - 1)),"")</f>
        <v/>
      </c>
      <c r="I854" s="19" t="str">
        <f>IFERROR(IF(ISBLANK(G854),"",RIGHT(G854, LEN(G854)-FIND(":",G854) )),"")</f>
        <v/>
      </c>
      <c r="K854" s="10" t="s">
        <v>1002</v>
      </c>
      <c r="L854" s="19" t="str">
        <f>IF(K854="",C854,K854)</f>
        <v xml:space="preserve">I recently signed up to the 30GB a month BYOD plan which doesn’t seem to have kicked in on my plan yet, are you able to have a look into that </v>
      </c>
      <c r="M854" s="10" t="s">
        <v>3466</v>
      </c>
      <c r="N854" s="26" t="s">
        <v>3466</v>
      </c>
      <c r="O854" s="18" t="str">
        <f t="shared" si="74"/>
        <v>ContractDetailsRequest</v>
      </c>
      <c r="P854" s="18" t="str">
        <f t="shared" ca="1" si="75"/>
        <v>TRAIN</v>
      </c>
      <c r="Q854" s="11" t="s">
        <v>1799</v>
      </c>
      <c r="R854" s="19" t="str">
        <f t="shared" si="76"/>
        <v>ContractDetailsRequest - TRAIN</v>
      </c>
      <c r="S854" s="10" t="s">
        <v>4598</v>
      </c>
    </row>
    <row r="855" spans="1:19" s="19" customFormat="1" ht="25" customHeight="1" x14ac:dyDescent="0.15">
      <c r="A855" s="19">
        <v>854</v>
      </c>
      <c r="B855" s="11" t="s">
        <v>902</v>
      </c>
      <c r="C855" s="11" t="s">
        <v>2404</v>
      </c>
      <c r="E855" s="11"/>
      <c r="F855" s="11"/>
      <c r="G855" s="11"/>
      <c r="K855" s="11"/>
      <c r="M855" s="10" t="s">
        <v>3597</v>
      </c>
      <c r="N855" s="26" t="s">
        <v>3597</v>
      </c>
      <c r="O855" s="18" t="str">
        <f t="shared" si="74"/>
        <v>ServiceRestore</v>
      </c>
      <c r="P855" s="18" t="str">
        <f t="shared" ca="1" si="75"/>
        <v>TRAIN</v>
      </c>
      <c r="Q855" s="11" t="s">
        <v>1798</v>
      </c>
      <c r="R855" s="19" t="str">
        <f t="shared" si="76"/>
        <v>ServiceRestore - TEST</v>
      </c>
      <c r="S855" s="10" t="s">
        <v>4598</v>
      </c>
    </row>
    <row r="856" spans="1:19" s="19" customFormat="1" ht="25" customHeight="1" x14ac:dyDescent="0.15">
      <c r="A856" s="19">
        <v>855</v>
      </c>
      <c r="B856" s="13" t="s">
        <v>735</v>
      </c>
      <c r="C856" s="11" t="s">
        <v>5018</v>
      </c>
      <c r="D856" s="20" t="str">
        <f>IF(ISERR(FIND("):",C856,1)),C856,MID(C856,FIND("):",C856,1)+2,999))</f>
        <v xml:space="preserve"> sent a link to track the delivery of my new mobile ,does not work</v>
      </c>
      <c r="E856" s="11"/>
      <c r="F856" s="11"/>
      <c r="G856" s="10" t="s">
        <v>844</v>
      </c>
      <c r="H856" s="19" t="str">
        <f>IFERROR(IF(ISBLANK(G856),"",LEFT(G856, FIND(":",G856) - 1)),"")</f>
        <v>ProductType</v>
      </c>
      <c r="I856" s="19" t="str">
        <f>IFERROR(IF(ISBLANK(G856),"",RIGHT(G856, LEN(G856)-FIND(":",G856) )),"")</f>
        <v>Mobile Handset</v>
      </c>
      <c r="J856" s="21" t="s">
        <v>1264</v>
      </c>
      <c r="K856" s="10" t="s">
        <v>5019</v>
      </c>
      <c r="L856" s="19" t="str">
        <f>IF(K856="",C856,K856)</f>
        <v xml:space="preserve"> sent a link to track the delivery of my new &lt;mobile&gt; ,does not work</v>
      </c>
      <c r="M856" s="10" t="s">
        <v>3598</v>
      </c>
      <c r="N856" s="26" t="s">
        <v>3598</v>
      </c>
      <c r="O856" s="18" t="str">
        <f t="shared" si="74"/>
        <v>OrderEnquire</v>
      </c>
      <c r="P856" s="18" t="str">
        <f t="shared" ca="1" si="75"/>
        <v>TRAIN</v>
      </c>
      <c r="Q856" s="11" t="s">
        <v>1799</v>
      </c>
      <c r="R856" s="19" t="str">
        <f t="shared" si="76"/>
        <v>OrderEnquire - TRAIN</v>
      </c>
      <c r="S856" s="10" t="s">
        <v>4598</v>
      </c>
    </row>
    <row r="857" spans="1:19" s="19" customFormat="1" ht="25" customHeight="1" x14ac:dyDescent="0.15">
      <c r="A857" s="19">
        <v>856</v>
      </c>
      <c r="B857" s="11" t="s">
        <v>902</v>
      </c>
      <c r="C857" s="11" t="s">
        <v>2424</v>
      </c>
      <c r="E857" s="11"/>
      <c r="F857" s="11"/>
      <c r="G857" s="11"/>
      <c r="K857" s="11"/>
      <c r="M857" s="10" t="s">
        <v>3636</v>
      </c>
      <c r="N857" s="26" t="s">
        <v>3636</v>
      </c>
      <c r="O857" s="18" t="str">
        <f t="shared" si="74"/>
        <v>ServiceRestore</v>
      </c>
      <c r="P857" s="18" t="str">
        <f t="shared" ca="1" si="75"/>
        <v>TEST</v>
      </c>
      <c r="Q857" s="11" t="s">
        <v>1798</v>
      </c>
      <c r="R857" s="19" t="str">
        <f t="shared" si="76"/>
        <v>ServiceRestore - TEST</v>
      </c>
      <c r="S857" s="10" t="s">
        <v>4598</v>
      </c>
    </row>
    <row r="858" spans="1:19" s="19" customFormat="1" ht="25" customHeight="1" x14ac:dyDescent="0.15">
      <c r="A858" s="19">
        <v>857</v>
      </c>
      <c r="B858" s="13" t="s">
        <v>49</v>
      </c>
      <c r="C858" s="11" t="s">
        <v>5020</v>
      </c>
      <c r="D858" s="20" t="str">
        <f>IF(ISERR(FIND("):",C858,1)),C858,MID(C858,FIND("):",C858,1)+2,999))</f>
        <v>Hi. Can you tell me what date I started my contract with ?</v>
      </c>
      <c r="E858" s="11"/>
      <c r="F858" s="11"/>
      <c r="G858" s="11"/>
      <c r="H858" s="19" t="str">
        <f>IFERROR(IF(ISBLANK(G858),"",LEFT(G858, FIND(":",G858) - 1)),"")</f>
        <v/>
      </c>
      <c r="I858" s="19" t="str">
        <f>IFERROR(IF(ISBLANK(G858),"",RIGHT(G858, LEN(G858)-FIND(":",G858) )),"")</f>
        <v/>
      </c>
      <c r="K858" s="10" t="s">
        <v>5021</v>
      </c>
      <c r="L858" s="19" t="str">
        <f>IF(K858="",C858,K858)</f>
        <v>Can you tell me what date I started my contract with ?</v>
      </c>
      <c r="M858" s="11" t="s">
        <v>5021</v>
      </c>
      <c r="N858" s="20" t="s">
        <v>5021</v>
      </c>
      <c r="O858" s="18" t="str">
        <f t="shared" si="74"/>
        <v>ContractDetailsRequest</v>
      </c>
      <c r="P858" s="18" t="str">
        <f t="shared" ca="1" si="75"/>
        <v>TRAIN</v>
      </c>
      <c r="Q858" s="11" t="s">
        <v>1799</v>
      </c>
      <c r="R858" s="19" t="str">
        <f t="shared" si="76"/>
        <v>ContractDetailsRequest - TRAIN</v>
      </c>
      <c r="S858" s="10" t="s">
        <v>4598</v>
      </c>
    </row>
    <row r="859" spans="1:19" s="19" customFormat="1" ht="25" customHeight="1" x14ac:dyDescent="0.15">
      <c r="A859" s="19">
        <v>858</v>
      </c>
      <c r="B859" s="10" t="s">
        <v>945</v>
      </c>
      <c r="C859" s="11" t="s">
        <v>1873</v>
      </c>
      <c r="E859" s="11"/>
      <c r="F859" s="11"/>
      <c r="G859" s="11"/>
      <c r="K859" s="11"/>
      <c r="L859" s="19" t="str">
        <f xml:space="preserve"> IF(ISBLANK(K859),C859,K859)</f>
        <v>hi, i was just wondering if you will be able to tell me how much my bill is</v>
      </c>
      <c r="M859" s="10" t="s">
        <v>3526</v>
      </c>
      <c r="N859" s="26" t="s">
        <v>3526</v>
      </c>
      <c r="O859" s="18" t="str">
        <f t="shared" si="74"/>
        <v>BalanceCheck</v>
      </c>
      <c r="P859" s="18" t="str">
        <f t="shared" ca="1" si="75"/>
        <v>TRAIN</v>
      </c>
      <c r="Q859" s="11" t="s">
        <v>1799</v>
      </c>
      <c r="R859" s="19" t="str">
        <f t="shared" si="76"/>
        <v>BalanceCheck - TRAIN</v>
      </c>
      <c r="S859" s="10" t="s">
        <v>4598</v>
      </c>
    </row>
    <row r="860" spans="1:19" s="19" customFormat="1" ht="25" customHeight="1" x14ac:dyDescent="0.15">
      <c r="A860" s="19">
        <v>859</v>
      </c>
      <c r="B860" s="11" t="s">
        <v>20</v>
      </c>
      <c r="C860" s="11" t="s">
        <v>2264</v>
      </c>
      <c r="E860" s="11"/>
      <c r="F860" s="11"/>
      <c r="G860" s="11"/>
      <c r="K860" s="11"/>
      <c r="M860" s="11" t="s">
        <v>2197</v>
      </c>
      <c r="N860" s="20" t="s">
        <v>2197</v>
      </c>
      <c r="O860" s="18" t="str">
        <f t="shared" si="74"/>
        <v>BillComplain</v>
      </c>
      <c r="P860" s="18" t="str">
        <f t="shared" ca="1" si="75"/>
        <v>TEST</v>
      </c>
      <c r="Q860" s="11" t="s">
        <v>1799</v>
      </c>
      <c r="R860" s="19" t="str">
        <f t="shared" si="76"/>
        <v>BillComplain - TRAIN</v>
      </c>
      <c r="S860" s="10" t="s">
        <v>4598</v>
      </c>
    </row>
    <row r="861" spans="1:19" s="19" customFormat="1" ht="25" customHeight="1" x14ac:dyDescent="0.15">
      <c r="A861" s="19">
        <v>860</v>
      </c>
      <c r="B861" s="13" t="s">
        <v>735</v>
      </c>
      <c r="C861" s="11" t="s">
        <v>512</v>
      </c>
      <c r="D861" s="20" t="str">
        <f>IF(ISERR(FIND("):",C861,1)),C861,MID(C861,FIND("):",C861,1)+2,999))</f>
        <v>Can you give me the tracking number?</v>
      </c>
      <c r="E861" s="11"/>
      <c r="F861" s="11"/>
      <c r="G861" s="11"/>
      <c r="H861" s="19" t="str">
        <f>IFERROR(IF(ISBLANK(G861),"",LEFT(G861, FIND(":",G861) - 1)),"")</f>
        <v/>
      </c>
      <c r="I861" s="19" t="str">
        <f>IFERROR(IF(ISBLANK(G861),"",RIGHT(G861, LEN(G861)-FIND(":",G861) )),"")</f>
        <v/>
      </c>
      <c r="K861" s="11" t="s">
        <v>512</v>
      </c>
      <c r="L861" s="19" t="str">
        <f>IF(K861="",C861,K861)</f>
        <v>Can you give me the tracking number?</v>
      </c>
      <c r="M861" s="11" t="s">
        <v>512</v>
      </c>
      <c r="N861" s="20" t="s">
        <v>512</v>
      </c>
      <c r="O861" s="18" t="str">
        <f t="shared" ref="O861:O924" si="77">IF(E861="",B861,E861)</f>
        <v>OrderEnquire</v>
      </c>
      <c r="P861" s="18" t="str">
        <f t="shared" ref="P861:P924" ca="1" si="78">IF(RAND()&gt;0.2,"TRAIN", "TEST")</f>
        <v>TRAIN</v>
      </c>
      <c r="Q861" s="11" t="s">
        <v>1799</v>
      </c>
      <c r="R861" s="19" t="str">
        <f t="shared" ref="R861:R924" si="79">O861 &amp; " - " &amp; Q861</f>
        <v>OrderEnquire - TRAIN</v>
      </c>
      <c r="S861" s="10" t="s">
        <v>4598</v>
      </c>
    </row>
    <row r="862" spans="1:19" s="19" customFormat="1" ht="25" customHeight="1" x14ac:dyDescent="0.15">
      <c r="A862" s="19">
        <v>861</v>
      </c>
      <c r="B862" s="13" t="s">
        <v>180</v>
      </c>
      <c r="C862" s="11" t="s">
        <v>5022</v>
      </c>
      <c r="D862" s="20" t="str">
        <f>IF(ISERR(FIND("):",C862,1)),C862,MID(C862,FIND("):",C862,1)+2,999))</f>
        <v>Hi, I am currently with Vodafone but I would like to change to , sim only plan but how do I go about it?? Because I need to cancel from Vodafone also</v>
      </c>
      <c r="E862" s="10" t="s">
        <v>4842</v>
      </c>
      <c r="F862" s="11"/>
      <c r="G862" s="10" t="s">
        <v>1747</v>
      </c>
      <c r="H862" s="19" t="str">
        <f>IFERROR(IF(ISBLANK(G862),"",LEFT(G862, FIND(":",G862) - 1)),"")</f>
        <v>ServiceProvider</v>
      </c>
      <c r="I862" s="19" t="str">
        <f>IFERROR(IF(ISBLANK(G862),"",RIGHT(G862, LEN(G862)-FIND(":",G862) )),"")</f>
        <v>Vodafone</v>
      </c>
      <c r="K862" s="10" t="s">
        <v>5023</v>
      </c>
      <c r="L862" s="19" t="str">
        <f>IF(K862="",C862,K862)</f>
        <v>I am currently with &lt;Vodafone&gt; but I would like to change to , sim only plan but how do I go about it?? Because I need to cancel from Vodafone also</v>
      </c>
      <c r="M862" s="10" t="s">
        <v>5024</v>
      </c>
      <c r="N862" s="26" t="s">
        <v>5024</v>
      </c>
      <c r="O862" s="18" t="str">
        <f t="shared" si="77"/>
        <v>PlanChange</v>
      </c>
      <c r="P862" s="18" t="str">
        <f t="shared" ca="1" si="78"/>
        <v>TRAIN</v>
      </c>
      <c r="Q862" s="11" t="s">
        <v>1799</v>
      </c>
      <c r="R862" s="19" t="str">
        <f t="shared" si="79"/>
        <v>PlanChange - TRAIN</v>
      </c>
      <c r="S862" s="10" t="s">
        <v>4598</v>
      </c>
    </row>
    <row r="863" spans="1:19" s="19" customFormat="1" ht="25" customHeight="1" x14ac:dyDescent="0.15">
      <c r="A863" s="19">
        <v>862</v>
      </c>
      <c r="B863" s="11" t="s">
        <v>417</v>
      </c>
      <c r="C863" s="11" t="s">
        <v>1875</v>
      </c>
      <c r="E863" s="11"/>
      <c r="F863" s="11"/>
      <c r="G863" s="11"/>
      <c r="K863" s="11"/>
      <c r="L863" s="19" t="str">
        <f xml:space="preserve"> IF(ISBLANK(K863),C863,K863)</f>
        <v>i purchased a $30 sim and now that it is active apparently i have 0 credit</v>
      </c>
      <c r="M863" s="10" t="s">
        <v>4739</v>
      </c>
      <c r="N863" s="26" t="s">
        <v>4739</v>
      </c>
      <c r="O863" s="18" t="str">
        <f t="shared" si="77"/>
        <v>SimRecharge</v>
      </c>
      <c r="P863" s="18" t="str">
        <f t="shared" ca="1" si="78"/>
        <v>TRAIN</v>
      </c>
      <c r="Q863" s="11" t="s">
        <v>1799</v>
      </c>
      <c r="R863" s="19" t="str">
        <f t="shared" si="79"/>
        <v>SimRecharge - TRAIN</v>
      </c>
      <c r="S863" s="10" t="s">
        <v>4598</v>
      </c>
    </row>
    <row r="864" spans="1:19" s="19" customFormat="1" ht="25" customHeight="1" x14ac:dyDescent="0.15">
      <c r="A864" s="19">
        <v>863</v>
      </c>
      <c r="B864" s="10" t="s">
        <v>49</v>
      </c>
      <c r="C864" s="11" t="s">
        <v>5025</v>
      </c>
      <c r="E864" s="10" t="s">
        <v>911</v>
      </c>
      <c r="F864" s="11"/>
      <c r="G864" s="11"/>
      <c r="K864" s="11"/>
      <c r="L864" s="19" t="str">
        <f xml:space="preserve"> IF(ISBLANK(K864),C864,K864)</f>
        <v>i would like to know the status of my  travel pack</v>
      </c>
      <c r="M864" s="10" t="s">
        <v>5026</v>
      </c>
      <c r="N864" s="26" t="s">
        <v>5026</v>
      </c>
      <c r="O864" s="18" t="str">
        <f t="shared" si="77"/>
        <v>RoamingInformationRequest</v>
      </c>
      <c r="P864" s="18" t="str">
        <f t="shared" ca="1" si="78"/>
        <v>TRAIN</v>
      </c>
      <c r="Q864" s="11" t="s">
        <v>1799</v>
      </c>
      <c r="R864" s="19" t="str">
        <f t="shared" si="79"/>
        <v>RoamingInformationRequest - TRAIN</v>
      </c>
      <c r="S864" s="10" t="s">
        <v>4598</v>
      </c>
    </row>
    <row r="865" spans="1:19" s="19" customFormat="1" ht="25" customHeight="1" x14ac:dyDescent="0.15">
      <c r="A865" s="19">
        <v>864</v>
      </c>
      <c r="B865" s="11" t="s">
        <v>421</v>
      </c>
      <c r="C865" s="11" t="s">
        <v>513</v>
      </c>
      <c r="D865" s="20" t="str">
        <f>IF(ISERR(FIND("):",C865,1)),C865,MID(C865,FIND("):",C865,1)+2,999))</f>
        <v>Hi. I would like to cancel my auto recharge please and I cant work out how to do it</v>
      </c>
      <c r="E865" s="11"/>
      <c r="F865" s="11"/>
      <c r="G865" s="11"/>
      <c r="H865" s="19" t="str">
        <f>IFERROR(IF(ISBLANK(G865),"",LEFT(G865, FIND(":",G865) - 1)),"")</f>
        <v/>
      </c>
      <c r="I865" s="19" t="str">
        <f>IFERROR(IF(ISBLANK(G865),"",RIGHT(G865, LEN(G865)-FIND(":",G865) )),"")</f>
        <v/>
      </c>
      <c r="K865" s="10" t="s">
        <v>1003</v>
      </c>
      <c r="L865" s="19" t="str">
        <f>IF(K865="",C865,K865)</f>
        <v>I would like to cancel my auto recharge please and I cant work out how to do it</v>
      </c>
      <c r="M865" s="11" t="s">
        <v>3675</v>
      </c>
      <c r="N865" s="28" t="s">
        <v>3675</v>
      </c>
      <c r="O865" s="18" t="str">
        <f t="shared" si="77"/>
        <v>AutoRechargeCancel</v>
      </c>
      <c r="P865" s="18" t="str">
        <f t="shared" ca="1" si="78"/>
        <v>TRAIN</v>
      </c>
      <c r="Q865" s="11" t="s">
        <v>1799</v>
      </c>
      <c r="R865" s="19" t="str">
        <f t="shared" si="79"/>
        <v>AutoRechargeCancel - TRAIN</v>
      </c>
      <c r="S865" s="10" t="s">
        <v>4598</v>
      </c>
    </row>
    <row r="866" spans="1:19" s="19" customFormat="1" ht="25" customHeight="1" x14ac:dyDescent="0.15">
      <c r="A866" s="19">
        <v>865</v>
      </c>
      <c r="B866" s="11" t="s">
        <v>1161</v>
      </c>
      <c r="C866" s="11" t="s">
        <v>1879</v>
      </c>
      <c r="E866" s="11"/>
      <c r="F866" s="11"/>
      <c r="G866" s="11"/>
      <c r="K866" s="11"/>
      <c r="L866" s="19" t="str">
        <f xml:space="preserve"> IF(ISBLANK(K866),C866,K866)</f>
        <v>hi i have just moved house and i cant get my adsl internet to work</v>
      </c>
      <c r="M866" s="10" t="s">
        <v>2466</v>
      </c>
      <c r="N866" s="20" t="s">
        <v>2466</v>
      </c>
      <c r="O866" s="18" t="str">
        <f t="shared" si="77"/>
        <v>InternetAccess</v>
      </c>
      <c r="P866" s="18" t="str">
        <f t="shared" ca="1" si="78"/>
        <v>TRAIN</v>
      </c>
      <c r="Q866" s="11" t="s">
        <v>1798</v>
      </c>
      <c r="R866" s="19" t="str">
        <f t="shared" si="79"/>
        <v>InternetAccess - TEST</v>
      </c>
      <c r="S866" s="10" t="s">
        <v>4598</v>
      </c>
    </row>
    <row r="867" spans="1:19" s="19" customFormat="1" ht="25" customHeight="1" x14ac:dyDescent="0.15">
      <c r="A867" s="19">
        <v>866</v>
      </c>
      <c r="B867" s="11" t="s">
        <v>20</v>
      </c>
      <c r="C867" s="11" t="s">
        <v>5027</v>
      </c>
      <c r="E867" s="11"/>
      <c r="F867" s="11"/>
      <c r="G867" s="11"/>
      <c r="K867" s="11"/>
      <c r="M867" s="10" t="s">
        <v>4016</v>
      </c>
      <c r="N867" s="26" t="s">
        <v>4016</v>
      </c>
      <c r="O867" s="18" t="str">
        <f t="shared" si="77"/>
        <v>BillComplain</v>
      </c>
      <c r="P867" s="18" t="str">
        <f t="shared" ca="1" si="78"/>
        <v>TRAIN</v>
      </c>
      <c r="Q867" s="11" t="s">
        <v>1799</v>
      </c>
      <c r="R867" s="19" t="str">
        <f t="shared" si="79"/>
        <v>BillComplain - TRAIN</v>
      </c>
      <c r="S867" s="10" t="s">
        <v>4598</v>
      </c>
    </row>
    <row r="868" spans="1:19" s="19" customFormat="1" ht="25" customHeight="1" x14ac:dyDescent="0.15">
      <c r="A868" s="19">
        <v>867</v>
      </c>
      <c r="B868" s="13" t="s">
        <v>979</v>
      </c>
      <c r="C868" s="13" t="s">
        <v>67</v>
      </c>
      <c r="D868" s="20" t="str">
        <f>IF(ISERR(FIND("):",C868,1)),C868,MID(C868,FIND("):",C868,1)+2,999))</f>
        <v>Hello, I am needing an extension on my account. I am unable to pay the current overdue bill in full as I am not currently working as I am a student completing my full time practical component of my university course. This means that I am not working and will not be able to pay for the bill in full. I require a payment plan</v>
      </c>
      <c r="E868" s="14" t="s">
        <v>979</v>
      </c>
      <c r="F868" s="13"/>
      <c r="G868" s="11"/>
      <c r="H868" s="19" t="str">
        <f>IFERROR(IF(ISBLANK(G868),"",LEFT(G868, FIND(":",G868) - 1)),"")</f>
        <v/>
      </c>
      <c r="I868" s="19" t="str">
        <f>IFERROR(IF(ISBLANK(G868),"",RIGHT(G868, LEN(G868)-FIND(":",G868) )),"")</f>
        <v/>
      </c>
      <c r="K868" s="13" t="s">
        <v>370</v>
      </c>
      <c r="L868" s="19" t="str">
        <f>IF(K868="",C868,K868)</f>
        <v xml:space="preserve">I am needing an extension on my account. </v>
      </c>
      <c r="M868" s="11" t="s">
        <v>370</v>
      </c>
      <c r="N868" s="20" t="s">
        <v>2831</v>
      </c>
      <c r="O868" s="18" t="str">
        <f t="shared" si="77"/>
        <v>PaymentExtend</v>
      </c>
      <c r="P868" s="18" t="str">
        <f t="shared" ca="1" si="78"/>
        <v>TRAIN</v>
      </c>
      <c r="Q868" s="11" t="s">
        <v>1799</v>
      </c>
      <c r="R868" s="19" t="str">
        <f t="shared" si="79"/>
        <v>PaymentExtend - TRAIN</v>
      </c>
      <c r="S868" s="10" t="s">
        <v>4598</v>
      </c>
    </row>
    <row r="869" spans="1:19" s="19" customFormat="1" ht="25" customHeight="1" x14ac:dyDescent="0.15">
      <c r="A869" s="19">
        <v>868</v>
      </c>
      <c r="B869" s="11" t="s">
        <v>20</v>
      </c>
      <c r="C869" s="11" t="s">
        <v>2278</v>
      </c>
      <c r="E869" s="11"/>
      <c r="F869" s="11"/>
      <c r="G869" s="11"/>
      <c r="K869" s="11"/>
      <c r="M869" s="11" t="s">
        <v>2208</v>
      </c>
      <c r="N869" s="26" t="s">
        <v>4580</v>
      </c>
      <c r="O869" s="18" t="str">
        <f t="shared" si="77"/>
        <v>BillComplain</v>
      </c>
      <c r="P869" s="18" t="str">
        <f t="shared" ca="1" si="78"/>
        <v>TRAIN</v>
      </c>
      <c r="Q869" s="11" t="s">
        <v>1799</v>
      </c>
      <c r="R869" s="19" t="str">
        <f t="shared" si="79"/>
        <v>BillComplain - TRAIN</v>
      </c>
      <c r="S869" s="10" t="s">
        <v>4598</v>
      </c>
    </row>
    <row r="870" spans="1:19" s="19" customFormat="1" ht="25" customHeight="1" x14ac:dyDescent="0.15">
      <c r="A870" s="19">
        <v>869</v>
      </c>
      <c r="B870" s="13" t="s">
        <v>911</v>
      </c>
      <c r="C870" s="11" t="s">
        <v>515</v>
      </c>
      <c r="D870" s="20" t="str">
        <f>IF(ISERR(FIND("):",C870,1)),C870,MID(C870,FIND("):",C870,1)+2,999))</f>
        <v>i am an existing customer on a XXX SIM ONLY PLAN want to know if calls to Samoa are included in the international minuts of the plan</v>
      </c>
      <c r="E870" s="14" t="s">
        <v>3478</v>
      </c>
      <c r="F870" s="11"/>
      <c r="G870" s="10" t="s">
        <v>720</v>
      </c>
      <c r="H870" s="19" t="str">
        <f>IFERROR(IF(ISBLANK(G870),"",LEFT(G870, FIND(":",G870) - 1)),"")</f>
        <v>ProductType</v>
      </c>
      <c r="I870" s="19" t="str">
        <f>IFERROR(IF(ISBLANK(G870),"",RIGHT(G870, LEN(G870)-FIND(":",G870) )),"")</f>
        <v>Sim</v>
      </c>
      <c r="K870" s="10" t="s">
        <v>1005</v>
      </c>
      <c r="L870" s="19" t="str">
        <f>IF(K870="",C870,K870)</f>
        <v>i am an existing customer on a XXX &lt;SIM&gt; ONLY PLAN want to know if calls to Samoa are included in the international minuts of the plan</v>
      </c>
      <c r="M870" s="10" t="s">
        <v>3870</v>
      </c>
      <c r="N870" s="26" t="s">
        <v>3870</v>
      </c>
      <c r="O870" s="18" t="str">
        <f t="shared" si="77"/>
        <v>ContractInternationalDetails</v>
      </c>
      <c r="P870" s="18" t="str">
        <f t="shared" ca="1" si="78"/>
        <v>TRAIN</v>
      </c>
      <c r="Q870" s="11" t="s">
        <v>1798</v>
      </c>
      <c r="R870" s="19" t="str">
        <f t="shared" si="79"/>
        <v>ContractInternationalDetails - TEST</v>
      </c>
      <c r="S870" s="10" t="s">
        <v>4598</v>
      </c>
    </row>
    <row r="871" spans="1:19" s="19" customFormat="1" ht="25" customHeight="1" x14ac:dyDescent="0.15">
      <c r="A871" s="19">
        <v>870</v>
      </c>
      <c r="B871" s="11" t="s">
        <v>229</v>
      </c>
      <c r="C871" s="11" t="s">
        <v>1878</v>
      </c>
      <c r="E871" s="10" t="s">
        <v>1790</v>
      </c>
      <c r="F871" s="11"/>
      <c r="G871" s="11"/>
      <c r="K871" s="11"/>
      <c r="L871" s="19" t="str">
        <f xml:space="preserve"> IF(ISBLANK(K871),C871,K871)</f>
        <v>hi there, i'm trying to change our credit card for direct debit and when i log into my account, and press delete for the expired credit card, it says "we cannot process this request"</v>
      </c>
      <c r="M871" s="10" t="s">
        <v>2935</v>
      </c>
      <c r="N871" s="26" t="s">
        <v>2935</v>
      </c>
      <c r="O871" s="18" t="str">
        <f t="shared" si="77"/>
        <v>DirectDebitChange</v>
      </c>
      <c r="P871" s="18" t="str">
        <f t="shared" ca="1" si="78"/>
        <v>TEST</v>
      </c>
      <c r="Q871" s="11" t="s">
        <v>1799</v>
      </c>
      <c r="R871" s="19" t="str">
        <f t="shared" si="79"/>
        <v>DirectDebitChange - TRAIN</v>
      </c>
      <c r="S871" s="10" t="s">
        <v>4598</v>
      </c>
    </row>
    <row r="872" spans="1:19" s="19" customFormat="1" ht="25" customHeight="1" x14ac:dyDescent="0.15">
      <c r="A872" s="19">
        <v>871</v>
      </c>
      <c r="B872" s="11" t="s">
        <v>422</v>
      </c>
      <c r="C872" s="11" t="s">
        <v>5028</v>
      </c>
      <c r="D872" s="20" t="str">
        <f>IF(ISERR(FIND("):",C872,1)),C872,MID(C872,FIND("):",C872,1)+2,999))</f>
        <v>Hello, my connection date for  nbn is scheduled today. However I need to cancel this. Is there a number I can call?</v>
      </c>
      <c r="E872" s="10" t="s">
        <v>4640</v>
      </c>
      <c r="F872" s="11"/>
      <c r="G872" s="10" t="s">
        <v>384</v>
      </c>
      <c r="H872" s="19" t="str">
        <f>IFERROR(IF(ISBLANK(G872),"",LEFT(G872, FIND(":",G872) - 1)),"")</f>
        <v>ServiceType</v>
      </c>
      <c r="I872" s="19" t="str">
        <f>IFERROR(IF(ISBLANK(G872),"",RIGHT(G872, LEN(G872)-FIND(":",G872) )),"")</f>
        <v>Internet</v>
      </c>
      <c r="K872" s="10" t="s">
        <v>5029</v>
      </c>
      <c r="L872" s="19" t="str">
        <f>IF(K872="",C872,K872)</f>
        <v xml:space="preserve">my connection date for  &lt;nbn&gt; is scheduled today. However I need to cancel this. </v>
      </c>
      <c r="M872" s="10" t="s">
        <v>4821</v>
      </c>
      <c r="N872" s="26" t="s">
        <v>4821</v>
      </c>
      <c r="O872" s="18" t="str">
        <f t="shared" si="77"/>
        <v>OnpremiseService</v>
      </c>
      <c r="P872" s="18" t="str">
        <f t="shared" ca="1" si="78"/>
        <v>TRAIN</v>
      </c>
      <c r="Q872" s="11" t="s">
        <v>1799</v>
      </c>
      <c r="R872" s="19" t="str">
        <f t="shared" si="79"/>
        <v>OnpremiseService - TRAIN</v>
      </c>
      <c r="S872" s="10" t="s">
        <v>4598</v>
      </c>
    </row>
    <row r="873" spans="1:19" s="19" customFormat="1" ht="25" customHeight="1" x14ac:dyDescent="0.15">
      <c r="A873" s="19">
        <v>872</v>
      </c>
      <c r="B873" s="14" t="s">
        <v>31</v>
      </c>
      <c r="C873" s="11" t="s">
        <v>516</v>
      </c>
      <c r="D873" s="20" t="str">
        <f>IF(ISERR(FIND("):",C873,1)),C873,MID(C873,FIND("):",C873,1)+2,999))</f>
        <v>Hi sorry, I'm trying to reactivate my fetch but have forgotten the pin . How can I reset it?</v>
      </c>
      <c r="E873" s="11"/>
      <c r="F873" s="11"/>
      <c r="G873" s="11"/>
      <c r="H873" s="19" t="str">
        <f>IFERROR(IF(ISBLANK(G873),"",LEFT(G873, FIND(":",G873) - 1)),"")</f>
        <v/>
      </c>
      <c r="I873" s="19" t="str">
        <f>IFERROR(IF(ISBLANK(G873),"",RIGHT(G873, LEN(G873)-FIND(":",G873) )),"")</f>
        <v/>
      </c>
      <c r="K873" s="10" t="s">
        <v>1006</v>
      </c>
      <c r="L873" s="19" t="str">
        <f>IF(K873="",C873,K873)</f>
        <v>I'm trying to reactivate my fetch but have forgotten the pin . How can I reset it?</v>
      </c>
      <c r="M873" s="11" t="s">
        <v>1006</v>
      </c>
      <c r="N873" s="20" t="s">
        <v>1006</v>
      </c>
      <c r="O873" s="18" t="str">
        <f t="shared" si="77"/>
        <v>CredentialsRequest</v>
      </c>
      <c r="P873" s="18" t="str">
        <f t="shared" ca="1" si="78"/>
        <v>TRAIN</v>
      </c>
      <c r="Q873" s="11" t="s">
        <v>1798</v>
      </c>
      <c r="R873" s="19" t="str">
        <f t="shared" si="79"/>
        <v>CredentialsRequest - TEST</v>
      </c>
      <c r="S873" s="10" t="s">
        <v>4598</v>
      </c>
    </row>
    <row r="874" spans="1:19" s="19" customFormat="1" ht="25" customHeight="1" x14ac:dyDescent="0.15">
      <c r="A874" s="19">
        <v>873</v>
      </c>
      <c r="B874" s="11" t="s">
        <v>1161</v>
      </c>
      <c r="C874" s="11" t="s">
        <v>1891</v>
      </c>
      <c r="E874" s="11"/>
      <c r="F874" s="11"/>
      <c r="G874" s="11"/>
      <c r="K874" s="11"/>
      <c r="L874" s="19" t="str">
        <f xml:space="preserve"> IF(ISBLANK(K874),C874,K874)</f>
        <v>hi, i rang yesterday because my internet have slowed down dramatically the last few days.</v>
      </c>
      <c r="M874" s="10" t="s">
        <v>2467</v>
      </c>
      <c r="N874" s="20" t="s">
        <v>2467</v>
      </c>
      <c r="O874" s="18" t="str">
        <f t="shared" si="77"/>
        <v>InternetAccess</v>
      </c>
      <c r="P874" s="18" t="str">
        <f t="shared" ca="1" si="78"/>
        <v>TRAIN</v>
      </c>
      <c r="Q874" s="11" t="s">
        <v>1798</v>
      </c>
      <c r="R874" s="19" t="str">
        <f t="shared" si="79"/>
        <v>InternetAccess - TEST</v>
      </c>
      <c r="S874" s="10" t="s">
        <v>4598</v>
      </c>
    </row>
    <row r="875" spans="1:19" s="19" customFormat="1" ht="25" customHeight="1" x14ac:dyDescent="0.15">
      <c r="A875" s="19">
        <v>874</v>
      </c>
      <c r="B875" s="11" t="s">
        <v>123</v>
      </c>
      <c r="C875" s="11" t="s">
        <v>1880</v>
      </c>
      <c r="E875" s="14" t="s">
        <v>123</v>
      </c>
      <c r="F875" s="11"/>
      <c r="G875" s="11"/>
      <c r="K875" s="11"/>
      <c r="L875" s="19" t="str">
        <f xml:space="preserve"> IF(ISBLANK(K875),C875,K875)</f>
        <v>can you check my home internet expiry date for me</v>
      </c>
      <c r="M875" s="11" t="s">
        <v>1880</v>
      </c>
      <c r="N875" s="20" t="s">
        <v>1880</v>
      </c>
      <c r="O875" s="18" t="str">
        <f t="shared" si="77"/>
        <v>ContractExpiryRequest</v>
      </c>
      <c r="P875" s="18" t="str">
        <f t="shared" ca="1" si="78"/>
        <v>TRAIN</v>
      </c>
      <c r="Q875" s="11" t="s">
        <v>1799</v>
      </c>
      <c r="R875" s="19" t="str">
        <f t="shared" si="79"/>
        <v>ContractExpiryRequest - TRAIN</v>
      </c>
      <c r="S875" s="10" t="s">
        <v>4598</v>
      </c>
    </row>
    <row r="876" spans="1:19" s="19" customFormat="1" ht="25" customHeight="1" x14ac:dyDescent="0.15">
      <c r="A876" s="19">
        <v>875</v>
      </c>
      <c r="B876" s="13" t="s">
        <v>735</v>
      </c>
      <c r="C876" s="11" t="s">
        <v>517</v>
      </c>
      <c r="D876" s="18" t="str">
        <f>IF(ISERR(FIND("):",C876,1)),C876,MID(C876,FIND("):",C876,1)+2,999))</f>
        <v>Heey, I dont know my order number but I'm just wondering when my iPad is ganna get delivered</v>
      </c>
      <c r="E876" s="11"/>
      <c r="F876" s="11"/>
      <c r="G876" s="10" t="s">
        <v>3199</v>
      </c>
      <c r="H876" s="19" t="str">
        <f>IFERROR(IF(ISBLANK(G876),"",LEFT(G876, FIND(":",G876) - 1)),"")</f>
        <v>ProductType</v>
      </c>
      <c r="I876" s="19" t="str">
        <f>IFERROR(IF(ISBLANK(G876),"",RIGHT(G876, LEN(G876)-FIND(":",G876) )),"")</f>
        <v>Mobile Tablet</v>
      </c>
      <c r="J876" s="21" t="s">
        <v>1262</v>
      </c>
      <c r="K876" s="10" t="s">
        <v>1007</v>
      </c>
      <c r="L876" s="18" t="str">
        <f>IF(K876="",C876,K876)</f>
        <v>I dont know my order number but I'm just wondering when my iPad is ganna get delivered</v>
      </c>
      <c r="M876" s="11" t="s">
        <v>1007</v>
      </c>
      <c r="N876" s="20" t="s">
        <v>1007</v>
      </c>
      <c r="O876" s="18" t="str">
        <f t="shared" si="77"/>
        <v>OrderEnquire</v>
      </c>
      <c r="P876" s="18" t="str">
        <f t="shared" ca="1" si="78"/>
        <v>TRAIN</v>
      </c>
      <c r="Q876" s="11" t="s">
        <v>1799</v>
      </c>
      <c r="R876" s="19" t="str">
        <f t="shared" si="79"/>
        <v>OrderEnquire - TRAIN</v>
      </c>
      <c r="S876" s="10" t="s">
        <v>4598</v>
      </c>
    </row>
    <row r="877" spans="1:19" s="19" customFormat="1" ht="25" customHeight="1" x14ac:dyDescent="0.15">
      <c r="A877" s="19">
        <v>876</v>
      </c>
      <c r="B877" s="11" t="s">
        <v>414</v>
      </c>
      <c r="C877" s="11" t="s">
        <v>1882</v>
      </c>
      <c r="E877" s="11"/>
      <c r="F877" s="11"/>
      <c r="G877" s="11"/>
      <c r="K877" s="11"/>
      <c r="L877" s="19" t="str">
        <f xml:space="preserve"> IF(ISBLANK(K877),C877,K877)</f>
        <v>connect me to the technical team to get my home internet started which i am trying for the past one month</v>
      </c>
      <c r="M877" s="11" t="s">
        <v>1882</v>
      </c>
      <c r="N877" s="20" t="s">
        <v>1882</v>
      </c>
      <c r="O877" s="18" t="str">
        <f t="shared" si="77"/>
        <v>AgentHandover</v>
      </c>
      <c r="P877" s="18" t="str">
        <f t="shared" ca="1" si="78"/>
        <v>TRAIN</v>
      </c>
      <c r="Q877" s="11" t="s">
        <v>1798</v>
      </c>
      <c r="R877" s="19" t="str">
        <f t="shared" si="79"/>
        <v>AgentHandover - TEST</v>
      </c>
      <c r="S877" s="10" t="s">
        <v>4598</v>
      </c>
    </row>
    <row r="878" spans="1:19" s="19" customFormat="1" ht="25" customHeight="1" x14ac:dyDescent="0.15">
      <c r="A878" s="19">
        <v>877</v>
      </c>
      <c r="B878" s="13" t="s">
        <v>328</v>
      </c>
      <c r="C878" s="11" t="s">
        <v>505</v>
      </c>
      <c r="D878" s="20" t="str">
        <f>IF(ISERR(FIND("):",C878,1)),C878,MID(C878,FIND("):",C878,1)+2,999))</f>
        <v>I got told I would receive a phone call from you guys &amp; I never did. I don’t want to get my phone cut off because I need to go on a payment plan</v>
      </c>
      <c r="E878" s="10" t="s">
        <v>3130</v>
      </c>
      <c r="F878" s="11"/>
      <c r="G878" s="11"/>
      <c r="H878" s="19" t="str">
        <f>IFERROR(IF(ISBLANK(G878),"",LEFT(G878, FIND(":",G878) - 1)),"")</f>
        <v/>
      </c>
      <c r="I878" s="19" t="str">
        <f>IFERROR(IF(ISBLANK(G878),"",RIGHT(G878, LEN(G878)-FIND(":",G878) )),"")</f>
        <v/>
      </c>
      <c r="K878" s="10" t="s">
        <v>998</v>
      </c>
      <c r="L878" s="19" t="str">
        <f>IF(K878="",C878,K878)</f>
        <v>I don’t want to get my phone cut off because I need to go on a payment plan</v>
      </c>
      <c r="M878" s="11" t="s">
        <v>998</v>
      </c>
      <c r="N878" s="20" t="s">
        <v>2832</v>
      </c>
      <c r="O878" s="18" t="str">
        <f t="shared" si="77"/>
        <v>PaymentPlan</v>
      </c>
      <c r="P878" s="18" t="str">
        <f t="shared" ca="1" si="78"/>
        <v>TRAIN</v>
      </c>
      <c r="Q878" s="11" t="s">
        <v>1798</v>
      </c>
      <c r="R878" s="19" t="str">
        <f t="shared" si="79"/>
        <v>PaymentPlan - TEST</v>
      </c>
      <c r="S878" s="10" t="s">
        <v>4598</v>
      </c>
    </row>
    <row r="879" spans="1:19" s="19" customFormat="1" ht="25" customHeight="1" x14ac:dyDescent="0.15">
      <c r="A879" s="19">
        <v>878</v>
      </c>
      <c r="B879" s="13" t="s">
        <v>979</v>
      </c>
      <c r="C879" s="13" t="s">
        <v>68</v>
      </c>
      <c r="D879" s="20" t="str">
        <f>IF(ISERR(FIND("):",C879,1)),C879,MID(C879,FIND("):",C879,1)+2,999))</f>
        <v>Hi I need your help, I’m having financial trouble and was hoping I can get my bill extended for as long as possible?</v>
      </c>
      <c r="E879" s="14" t="s">
        <v>979</v>
      </c>
      <c r="F879" s="13"/>
      <c r="G879" s="11"/>
      <c r="H879" s="19" t="str">
        <f>IFERROR(IF(ISBLANK(G879),"",LEFT(G879, FIND(":",G879) - 1)),"")</f>
        <v/>
      </c>
      <c r="I879" s="19" t="str">
        <f>IFERROR(IF(ISBLANK(G879),"",RIGHT(G879, LEN(G879)-FIND(":",G879) )),"")</f>
        <v/>
      </c>
      <c r="K879" s="13" t="s">
        <v>372</v>
      </c>
      <c r="L879" s="19" t="str">
        <f>IF(K879="",C879,K879)</f>
        <v>I’m having financial trouble and was hoping I can get my bill extended for as long as possible?</v>
      </c>
      <c r="M879" s="11" t="s">
        <v>372</v>
      </c>
      <c r="N879" s="20" t="s">
        <v>2833</v>
      </c>
      <c r="O879" s="18" t="str">
        <f t="shared" si="77"/>
        <v>PaymentExtend</v>
      </c>
      <c r="P879" s="18" t="str">
        <f t="shared" ca="1" si="78"/>
        <v>TEST</v>
      </c>
      <c r="Q879" s="11" t="s">
        <v>1799</v>
      </c>
      <c r="R879" s="19" t="str">
        <f t="shared" si="79"/>
        <v>PaymentExtend - TRAIN</v>
      </c>
      <c r="S879" s="10" t="s">
        <v>4598</v>
      </c>
    </row>
    <row r="880" spans="1:19" s="19" customFormat="1" ht="25" customHeight="1" x14ac:dyDescent="0.15">
      <c r="A880" s="19">
        <v>879</v>
      </c>
      <c r="B880" s="11" t="s">
        <v>295</v>
      </c>
      <c r="C880" s="11" t="s">
        <v>1883</v>
      </c>
      <c r="E880" s="14" t="s">
        <v>952</v>
      </c>
      <c r="F880" s="11"/>
      <c r="G880" s="11"/>
      <c r="K880" s="11"/>
      <c r="L880" s="19" t="str">
        <f xml:space="preserve"> IF(ISBLANK(K880),C880,K880)</f>
        <v>hi there, i have a sim that i purchased and activated yesterday, it has still not finished activation and i can't connect with it.</v>
      </c>
      <c r="M880" s="10" t="s">
        <v>4718</v>
      </c>
      <c r="N880" s="26" t="s">
        <v>4718</v>
      </c>
      <c r="O880" s="18" t="str">
        <f t="shared" si="77"/>
        <v>SimActivate</v>
      </c>
      <c r="P880" s="18" t="str">
        <f t="shared" ca="1" si="78"/>
        <v>TRAIN</v>
      </c>
      <c r="Q880" s="11" t="s">
        <v>1799</v>
      </c>
      <c r="R880" s="19" t="str">
        <f t="shared" si="79"/>
        <v>SimActivate - TRAIN</v>
      </c>
      <c r="S880" s="10" t="s">
        <v>4598</v>
      </c>
    </row>
    <row r="881" spans="1:19" s="19" customFormat="1" ht="25" customHeight="1" x14ac:dyDescent="0.15">
      <c r="A881" s="19">
        <v>880</v>
      </c>
      <c r="B881" s="13" t="s">
        <v>49</v>
      </c>
      <c r="C881" s="11" t="s">
        <v>520</v>
      </c>
      <c r="D881" s="20" t="str">
        <f>IF(ISERR(FIND("):",C881,1)),C881,MID(C881,FIND("):",C881,1)+2,999))</f>
        <v>Do i have international calls on my plan??</v>
      </c>
      <c r="E881" s="10" t="s">
        <v>3478</v>
      </c>
      <c r="F881" s="11"/>
      <c r="G881" s="11"/>
      <c r="H881" s="19" t="str">
        <f>IFERROR(IF(ISBLANK(G881),"",LEFT(G881, FIND(":",G881) - 1)),"")</f>
        <v/>
      </c>
      <c r="I881" s="19" t="str">
        <f>IFERROR(IF(ISBLANK(G881),"",RIGHT(G881, LEN(G881)-FIND(":",G881) )),"")</f>
        <v/>
      </c>
      <c r="K881" s="11" t="s">
        <v>520</v>
      </c>
      <c r="L881" s="19" t="str">
        <f>IF(K881="",C881,K881)</f>
        <v>Do i have international calls on my plan??</v>
      </c>
      <c r="M881" s="10" t="s">
        <v>3574</v>
      </c>
      <c r="N881" s="26" t="s">
        <v>3574</v>
      </c>
      <c r="O881" s="18" t="str">
        <f t="shared" si="77"/>
        <v>ContractInternationalDetails</v>
      </c>
      <c r="P881" s="18" t="str">
        <f t="shared" ca="1" si="78"/>
        <v>TEST</v>
      </c>
      <c r="Q881" s="11" t="s">
        <v>1799</v>
      </c>
      <c r="R881" s="19" t="str">
        <f t="shared" si="79"/>
        <v>ContractInternationalDetails - TRAIN</v>
      </c>
      <c r="S881" s="10" t="s">
        <v>4598</v>
      </c>
    </row>
    <row r="882" spans="1:19" s="19" customFormat="1" ht="25" customHeight="1" x14ac:dyDescent="0.15">
      <c r="A882" s="19">
        <v>881</v>
      </c>
      <c r="B882" s="11" t="s">
        <v>952</v>
      </c>
      <c r="C882" s="11" t="s">
        <v>1884</v>
      </c>
      <c r="E882" s="11"/>
      <c r="F882" s="11"/>
      <c r="G882" s="11"/>
      <c r="K882" s="11"/>
      <c r="L882" s="19" t="str">
        <f xml:space="preserve"> IF(ISBLANK(K882),C882,K882)</f>
        <v>hi, my mobile is now showing up that my sim isnt active</v>
      </c>
      <c r="M882" s="10" t="s">
        <v>4696</v>
      </c>
      <c r="N882" s="28" t="s">
        <v>4696</v>
      </c>
      <c r="O882" s="18" t="str">
        <f t="shared" si="77"/>
        <v>SimActivate</v>
      </c>
      <c r="P882" s="18" t="str">
        <f t="shared" ca="1" si="78"/>
        <v>TRAIN</v>
      </c>
      <c r="Q882" s="11" t="s">
        <v>1799</v>
      </c>
      <c r="R882" s="19" t="str">
        <f t="shared" si="79"/>
        <v>SimActivate - TRAIN</v>
      </c>
      <c r="S882" s="10" t="s">
        <v>4598</v>
      </c>
    </row>
    <row r="883" spans="1:19" s="19" customFormat="1" ht="25" customHeight="1" x14ac:dyDescent="0.15">
      <c r="A883" s="19">
        <v>882</v>
      </c>
      <c r="B883" s="14" t="s">
        <v>368</v>
      </c>
      <c r="C883" s="11" t="s">
        <v>521</v>
      </c>
      <c r="D883" s="20" t="str">
        <f>IF(ISERR(FIND("):",C883,1)),C883,MID(C883,FIND("):",C883,1)+2,999))</f>
        <v>I would like to transfer my contract over to my wife to pay for it.</v>
      </c>
      <c r="E883" s="11"/>
      <c r="F883" s="11"/>
      <c r="G883" s="11"/>
      <c r="H883" s="19" t="str">
        <f>IFERROR(IF(ISBLANK(G883),"",LEFT(G883, FIND(":",G883) - 1)),"")</f>
        <v/>
      </c>
      <c r="I883" s="19" t="str">
        <f>IFERROR(IF(ISBLANK(G883),"",RIGHT(G883, LEN(G883)-FIND(":",G883) )),"")</f>
        <v/>
      </c>
      <c r="K883" s="11" t="s">
        <v>521</v>
      </c>
      <c r="L883" s="19" t="str">
        <f>IF(K883="",C883,K883)</f>
        <v>I would like to transfer my contract over to my wife to pay for it.</v>
      </c>
      <c r="M883" s="10" t="s">
        <v>4808</v>
      </c>
      <c r="N883" s="26" t="s">
        <v>4808</v>
      </c>
      <c r="O883" s="18" t="str">
        <f t="shared" si="77"/>
        <v>AccountTransfer</v>
      </c>
      <c r="P883" s="18" t="str">
        <f t="shared" ca="1" si="78"/>
        <v>TRAIN</v>
      </c>
      <c r="Q883" s="11" t="s">
        <v>1799</v>
      </c>
      <c r="R883" s="19" t="str">
        <f t="shared" si="79"/>
        <v>AccountTransfer - TRAIN</v>
      </c>
      <c r="S883" s="10" t="s">
        <v>4598</v>
      </c>
    </row>
    <row r="884" spans="1:19" s="19" customFormat="1" ht="25" customHeight="1" x14ac:dyDescent="0.15">
      <c r="A884" s="19">
        <v>883</v>
      </c>
      <c r="B884" s="11" t="s">
        <v>31</v>
      </c>
      <c r="C884" s="11" t="s">
        <v>5030</v>
      </c>
      <c r="E884" s="11"/>
      <c r="F884" s="11"/>
      <c r="G884" s="11"/>
      <c r="K884" s="11"/>
      <c r="L884" s="19" t="str">
        <f xml:space="preserve"> IF(ISBLANK(K884),C884,K884)</f>
        <v>i need a reset on my password please for my net email, im using mozilla thunderbird</v>
      </c>
      <c r="M884" s="11" t="s">
        <v>5031</v>
      </c>
      <c r="N884" s="20" t="s">
        <v>5031</v>
      </c>
      <c r="O884" s="18" t="str">
        <f t="shared" si="77"/>
        <v>CredentialsRequest</v>
      </c>
      <c r="P884" s="18" t="str">
        <f t="shared" ca="1" si="78"/>
        <v>TRAIN</v>
      </c>
      <c r="Q884" s="11" t="s">
        <v>1798</v>
      </c>
      <c r="R884" s="19" t="str">
        <f t="shared" si="79"/>
        <v>CredentialsRequest - TEST</v>
      </c>
      <c r="S884" s="10" t="s">
        <v>4598</v>
      </c>
    </row>
    <row r="885" spans="1:19" s="19" customFormat="1" ht="25" customHeight="1" x14ac:dyDescent="0.15">
      <c r="A885" s="19">
        <v>884</v>
      </c>
      <c r="B885" s="13" t="s">
        <v>415</v>
      </c>
      <c r="C885" s="11" t="s">
        <v>522</v>
      </c>
      <c r="D885" s="20" t="str">
        <f>IF(ISERR(FIND("):",C885,1)),C885,MID(C885,FIND("):",C885,1)+2,999))</f>
        <v>Hi my phone is showing SOS only for two days</v>
      </c>
      <c r="E885" s="11"/>
      <c r="F885" s="11"/>
      <c r="G885" s="10" t="s">
        <v>730</v>
      </c>
      <c r="H885" s="19" t="str">
        <f>IFERROR(IF(ISBLANK(G885),"",LEFT(G885, FIND(":",G885) - 1)),"")</f>
        <v>ProductType</v>
      </c>
      <c r="I885" s="19" t="str">
        <f>IFERROR(IF(ISBLANK(G885),"",RIGHT(G885, LEN(G885)-FIND(":",G885) )),"")</f>
        <v>Phone</v>
      </c>
      <c r="K885" s="10" t="s">
        <v>1008</v>
      </c>
      <c r="L885" s="19" t="str">
        <f>IF(K885="",C885,K885)</f>
        <v>my &lt;phone&gt; is showing SOS only for two days</v>
      </c>
      <c r="M885" s="11" t="s">
        <v>1221</v>
      </c>
      <c r="N885" s="20" t="s">
        <v>1221</v>
      </c>
      <c r="O885" s="18" t="str">
        <f t="shared" si="77"/>
        <v>PhoneServiceComplain</v>
      </c>
      <c r="P885" s="18" t="str">
        <f t="shared" ca="1" si="78"/>
        <v>TRAIN</v>
      </c>
      <c r="Q885" s="11" t="s">
        <v>1799</v>
      </c>
      <c r="R885" s="19" t="str">
        <f t="shared" si="79"/>
        <v>PhoneServiceComplain - TRAIN</v>
      </c>
      <c r="S885" s="10" t="s">
        <v>4598</v>
      </c>
    </row>
    <row r="886" spans="1:19" s="19" customFormat="1" ht="25" customHeight="1" x14ac:dyDescent="0.15">
      <c r="A886" s="19">
        <v>885</v>
      </c>
      <c r="B886" s="11" t="s">
        <v>123</v>
      </c>
      <c r="C886" s="11" t="s">
        <v>1886</v>
      </c>
      <c r="E886" s="14" t="s">
        <v>123</v>
      </c>
      <c r="F886" s="11"/>
      <c r="G886" s="11"/>
      <c r="K886" s="11"/>
      <c r="L886" s="19" t="str">
        <f xml:space="preserve"> IF(ISBLANK(K886),C886,K886)</f>
        <v>hi, my mobile is currently on a long expiry sim and i would just like to know what date it expires on, so i know when to top up.</v>
      </c>
      <c r="M886" s="11" t="s">
        <v>2619</v>
      </c>
      <c r="N886" s="20" t="s">
        <v>2619</v>
      </c>
      <c r="O886" s="18" t="str">
        <f t="shared" si="77"/>
        <v>ContractExpiryRequest</v>
      </c>
      <c r="P886" s="18" t="str">
        <f t="shared" ca="1" si="78"/>
        <v>TEST</v>
      </c>
      <c r="Q886" s="11" t="s">
        <v>1799</v>
      </c>
      <c r="R886" s="19" t="str">
        <f t="shared" si="79"/>
        <v>ContractExpiryRequest - TRAIN</v>
      </c>
      <c r="S886" s="10" t="s">
        <v>4598</v>
      </c>
    </row>
    <row r="887" spans="1:19" s="19" customFormat="1" ht="25" customHeight="1" x14ac:dyDescent="0.15">
      <c r="A887" s="19">
        <v>886</v>
      </c>
      <c r="B887" s="11" t="s">
        <v>411</v>
      </c>
      <c r="C887" s="11" t="s">
        <v>5032</v>
      </c>
      <c r="D887" s="20" t="str">
        <f>IF(ISERR(FIND("):",C887,1)),C887,MID(C887,FIND("):",C887,1)+2,999))</f>
        <v>Hi! I recharged last october 29 but i was never able to use it, the $30 was already credited in my card but every time i text it says i am out of credit. I messaged  yesterday through live chat and they said they would put credit in my number and it would take 4 hours but still none</v>
      </c>
      <c r="E887" s="10" t="s">
        <v>417</v>
      </c>
      <c r="F887" s="10"/>
      <c r="G887" s="11"/>
      <c r="H887" s="19" t="str">
        <f>IFERROR(IF(ISBLANK(G887),"",LEFT(G887, FIND(":",G887) - 1)),"")</f>
        <v/>
      </c>
      <c r="I887" s="19" t="str">
        <f>IFERROR(IF(ISBLANK(G887),"",RIGHT(G887, LEN(G887)-FIND(":",G887) )),"")</f>
        <v/>
      </c>
      <c r="K887" s="10" t="s">
        <v>1009</v>
      </c>
      <c r="L887" s="19" t="str">
        <f>IF(K887="",C887,K887)</f>
        <v xml:space="preserve">I recharged last october 29 but i was never able to use it, the $30 was already credited in my card but every time i text it says i am out of credit. </v>
      </c>
      <c r="M887" s="10" t="s">
        <v>4741</v>
      </c>
      <c r="N887" s="26" t="s">
        <v>4741</v>
      </c>
      <c r="O887" s="18" t="str">
        <f t="shared" si="77"/>
        <v>SimRecharge</v>
      </c>
      <c r="P887" s="18" t="str">
        <f t="shared" ca="1" si="78"/>
        <v>TRAIN</v>
      </c>
      <c r="Q887" s="11" t="s">
        <v>1799</v>
      </c>
      <c r="R887" s="19" t="str">
        <f t="shared" si="79"/>
        <v>SimRecharge - TRAIN</v>
      </c>
      <c r="S887" s="10" t="s">
        <v>4598</v>
      </c>
    </row>
    <row r="888" spans="1:19" s="19" customFormat="1" ht="25" customHeight="1" x14ac:dyDescent="0.15">
      <c r="A888" s="19">
        <v>887</v>
      </c>
      <c r="B888" s="11" t="s">
        <v>979</v>
      </c>
      <c r="C888" s="11" t="s">
        <v>1311</v>
      </c>
      <c r="E888" s="11"/>
      <c r="F888" s="11"/>
      <c r="G888" s="11"/>
      <c r="K888" s="10" t="s">
        <v>1400</v>
      </c>
      <c r="L888" s="19" t="str">
        <f xml:space="preserve"> IF(ISBLANK(K888),C888,K888)</f>
        <v>i need to get an extension on my overdue phone bill as i have been cut off from services. i can pay $50 today and the remainder next week.</v>
      </c>
      <c r="M888" s="11" t="s">
        <v>1400</v>
      </c>
      <c r="N888" s="28" t="s">
        <v>2891</v>
      </c>
      <c r="O888" s="18" t="str">
        <f t="shared" si="77"/>
        <v>PaymentExtend</v>
      </c>
      <c r="P888" s="18" t="str">
        <f t="shared" ca="1" si="78"/>
        <v>TRAIN</v>
      </c>
      <c r="Q888" s="11" t="s">
        <v>1799</v>
      </c>
      <c r="R888" s="19" t="str">
        <f t="shared" si="79"/>
        <v>PaymentExtend - TRAIN</v>
      </c>
      <c r="S888" s="11" t="s">
        <v>4598</v>
      </c>
    </row>
    <row r="889" spans="1:19" s="19" customFormat="1" ht="25" customHeight="1" x14ac:dyDescent="0.15">
      <c r="A889" s="19">
        <v>888</v>
      </c>
      <c r="B889" s="13" t="s">
        <v>979</v>
      </c>
      <c r="C889" s="13" t="s">
        <v>69</v>
      </c>
      <c r="D889" s="20" t="str">
        <f>IF(ISERR(FIND("):",C889,1)),C889,MID(C889,FIND("):",C889,1)+2,999))</f>
        <v>Hi, I'd like to request extension on my bill to Tuesday 9th October. Acc number</v>
      </c>
      <c r="E889" s="14" t="s">
        <v>979</v>
      </c>
      <c r="F889" s="13"/>
      <c r="G889" s="11"/>
      <c r="H889" s="19" t="str">
        <f>IFERROR(IF(ISBLANK(G889),"",LEFT(G889, FIND(":",G889) - 1)),"")</f>
        <v/>
      </c>
      <c r="I889" s="19" t="str">
        <f>IFERROR(IF(ISBLANK(G889),"",RIGHT(G889, LEN(G889)-FIND(":",G889) )),"")</f>
        <v/>
      </c>
      <c r="K889" s="13" t="s">
        <v>367</v>
      </c>
      <c r="L889" s="19" t="str">
        <f>IF(K889="",C889,K889)</f>
        <v>I'd like to request extension on my bill to Tuesday 9th October</v>
      </c>
      <c r="M889" s="11" t="s">
        <v>367</v>
      </c>
      <c r="N889" s="20" t="s">
        <v>2834</v>
      </c>
      <c r="O889" s="18" t="str">
        <f t="shared" si="77"/>
        <v>PaymentExtend</v>
      </c>
      <c r="P889" s="18" t="str">
        <f t="shared" ca="1" si="78"/>
        <v>TRAIN</v>
      </c>
      <c r="Q889" s="11" t="s">
        <v>1799</v>
      </c>
      <c r="R889" s="19" t="str">
        <f t="shared" si="79"/>
        <v>PaymentExtend - TRAIN</v>
      </c>
      <c r="S889" s="10" t="s">
        <v>4598</v>
      </c>
    </row>
    <row r="890" spans="1:19" s="19" customFormat="1" ht="25" customHeight="1" x14ac:dyDescent="0.15">
      <c r="A890" s="19">
        <v>889</v>
      </c>
      <c r="B890" s="14" t="s">
        <v>979</v>
      </c>
      <c r="C890" s="13" t="s">
        <v>70</v>
      </c>
      <c r="D890" s="20" t="str">
        <f>IF(ISERR(FIND("):",C890,1)),C890,MID(C890,FIND("):",C890,1)+2,999))</f>
        <v>I would like to request for an extension and a payment plan for my latest payment</v>
      </c>
      <c r="E890" s="14" t="s">
        <v>3130</v>
      </c>
      <c r="F890" s="13"/>
      <c r="G890" s="11"/>
      <c r="H890" s="19" t="str">
        <f>IFERROR(IF(ISBLANK(G890),"",LEFT(G890, FIND(":",G890) - 1)),"")</f>
        <v/>
      </c>
      <c r="I890" s="19" t="str">
        <f>IFERROR(IF(ISBLANK(G890),"",RIGHT(G890, LEN(G890)-FIND(":",G890) )),"")</f>
        <v/>
      </c>
      <c r="K890" s="13"/>
      <c r="L890" s="19" t="str">
        <f>IF(K890="",C890,K890)</f>
        <v>I would like to request for an extension and a payment plan for my latest payment</v>
      </c>
      <c r="M890" s="10" t="s">
        <v>4627</v>
      </c>
      <c r="N890" s="26" t="s">
        <v>4627</v>
      </c>
      <c r="O890" s="18" t="str">
        <f t="shared" si="77"/>
        <v>PaymentPlan</v>
      </c>
      <c r="P890" s="18" t="str">
        <f t="shared" ca="1" si="78"/>
        <v>TRAIN</v>
      </c>
      <c r="Q890" s="11" t="s">
        <v>1799</v>
      </c>
      <c r="R890" s="19" t="str">
        <f t="shared" si="79"/>
        <v>PaymentPlan - TRAIN</v>
      </c>
      <c r="S890" s="10" t="s">
        <v>4598</v>
      </c>
    </row>
    <row r="891" spans="1:19" s="19" customFormat="1" ht="25" customHeight="1" x14ac:dyDescent="0.15">
      <c r="A891" s="19">
        <v>890</v>
      </c>
      <c r="B891" s="10" t="s">
        <v>81</v>
      </c>
      <c r="C891" s="11" t="s">
        <v>1888</v>
      </c>
      <c r="E891" s="11"/>
      <c r="F891" s="11"/>
      <c r="G891" s="11"/>
      <c r="K891" s="11"/>
      <c r="L891" s="19" t="str">
        <f xml:space="preserve"> IF(ISBLANK(K891),C891,K891)</f>
        <v>just checking if i am able to upgrade my phone early as it is broken</v>
      </c>
      <c r="M891" s="10" t="s">
        <v>3982</v>
      </c>
      <c r="N891" s="26" t="s">
        <v>3982</v>
      </c>
      <c r="O891" s="18" t="str">
        <f t="shared" si="77"/>
        <v>ContractUpgrade</v>
      </c>
      <c r="P891" s="18" t="str">
        <f t="shared" ca="1" si="78"/>
        <v>TRAIN</v>
      </c>
      <c r="Q891" s="11" t="s">
        <v>1798</v>
      </c>
      <c r="R891" s="19" t="str">
        <f t="shared" si="79"/>
        <v>ContractUpgrade - TEST</v>
      </c>
      <c r="S891" s="10" t="s">
        <v>4598</v>
      </c>
    </row>
    <row r="892" spans="1:19" s="19" customFormat="1" ht="25" customHeight="1" x14ac:dyDescent="0.15">
      <c r="A892" s="19">
        <v>891</v>
      </c>
      <c r="B892" s="13" t="s">
        <v>49</v>
      </c>
      <c r="C892" s="11" t="s">
        <v>525</v>
      </c>
      <c r="D892" s="20" t="str">
        <f>IF(ISERR(FIND("):",C892,1)),C892,MID(C892,FIND("):",C892,1)+2,999))</f>
        <v>Do I have international roaming on my poan</v>
      </c>
      <c r="E892" s="10" t="s">
        <v>3478</v>
      </c>
      <c r="F892" s="11"/>
      <c r="G892" s="11"/>
      <c r="H892" s="19" t="str">
        <f>IFERROR(IF(ISBLANK(G892),"",LEFT(G892, FIND(":",G892) - 1)),"")</f>
        <v/>
      </c>
      <c r="I892" s="19" t="str">
        <f>IFERROR(IF(ISBLANK(G892),"",RIGHT(G892, LEN(G892)-FIND(":",G892) )),"")</f>
        <v/>
      </c>
      <c r="K892" s="11" t="s">
        <v>525</v>
      </c>
      <c r="L892" s="19" t="str">
        <f>IF(K892="",C892,K892)</f>
        <v>Do I have international roaming on my poan</v>
      </c>
      <c r="M892" s="10" t="s">
        <v>3486</v>
      </c>
      <c r="N892" s="26" t="s">
        <v>3486</v>
      </c>
      <c r="O892" s="18" t="str">
        <f t="shared" si="77"/>
        <v>ContractInternationalDetails</v>
      </c>
      <c r="P892" s="18" t="str">
        <f t="shared" ca="1" si="78"/>
        <v>TEST</v>
      </c>
      <c r="Q892" s="11" t="s">
        <v>1799</v>
      </c>
      <c r="R892" s="19" t="str">
        <f t="shared" si="79"/>
        <v>ContractInternationalDetails - TRAIN</v>
      </c>
      <c r="S892" s="10" t="s">
        <v>4598</v>
      </c>
    </row>
    <row r="893" spans="1:19" s="19" customFormat="1" ht="25" customHeight="1" x14ac:dyDescent="0.15">
      <c r="A893" s="19">
        <v>892</v>
      </c>
      <c r="B893" s="10" t="s">
        <v>267</v>
      </c>
      <c r="C893" s="11" t="s">
        <v>1889</v>
      </c>
      <c r="E893" s="11"/>
      <c r="F893" s="11"/>
      <c r="G893" s="11"/>
      <c r="K893" s="11"/>
      <c r="L893" s="19" t="str">
        <f xml:space="preserve"> IF(ISBLANK(K893),C893,K893)</f>
        <v>i was told my plan has data streaming free netflix? i just went to my app its inactive ? also is my data still at 10.7g remaining?</v>
      </c>
      <c r="M893" s="11" t="s">
        <v>1889</v>
      </c>
      <c r="N893" s="20" t="s">
        <v>2892</v>
      </c>
      <c r="O893" s="18" t="str">
        <f t="shared" si="77"/>
        <v>DataCheck</v>
      </c>
      <c r="P893" s="18" t="str">
        <f t="shared" ca="1" si="78"/>
        <v>TRAIN</v>
      </c>
      <c r="Q893" s="11" t="s">
        <v>1798</v>
      </c>
      <c r="R893" s="19" t="str">
        <f t="shared" si="79"/>
        <v>DataCheck - TEST</v>
      </c>
      <c r="S893" s="10" t="s">
        <v>4598</v>
      </c>
    </row>
    <row r="894" spans="1:19" s="19" customFormat="1" ht="25" customHeight="1" x14ac:dyDescent="0.15">
      <c r="A894" s="19">
        <v>893</v>
      </c>
      <c r="B894" s="13" t="s">
        <v>979</v>
      </c>
      <c r="C894" s="13" t="s">
        <v>71</v>
      </c>
      <c r="D894" s="20" t="str">
        <f>IF(ISERR(FIND("):",C894,1)),C894,MID(C894,FIND("):",C894,1)+2,999))</f>
        <v>Hi Gabriele. I was just wanting to get an extension for my upcoming bill that is due on 8th October XXX</v>
      </c>
      <c r="E894" s="14" t="s">
        <v>979</v>
      </c>
      <c r="F894" s="13"/>
      <c r="G894" s="11"/>
      <c r="H894" s="19" t="str">
        <f>IFERROR(IF(ISBLANK(G894),"",LEFT(G894, FIND(":",G894) - 1)),"")</f>
        <v/>
      </c>
      <c r="I894" s="19" t="str">
        <f>IFERROR(IF(ISBLANK(G894),"",RIGHT(G894, LEN(G894)-FIND(":",G894) )),"")</f>
        <v/>
      </c>
      <c r="K894" s="13" t="s">
        <v>373</v>
      </c>
      <c r="L894" s="19" t="str">
        <f>IF(K894="",C894,K894)</f>
        <v>I was just wanting to get an extension for my upcoming bill that is due on 8th October XXX</v>
      </c>
      <c r="M894" s="11" t="s">
        <v>373</v>
      </c>
      <c r="N894" s="20" t="s">
        <v>2835</v>
      </c>
      <c r="O894" s="18" t="str">
        <f t="shared" si="77"/>
        <v>PaymentExtend</v>
      </c>
      <c r="P894" s="18" t="str">
        <f t="shared" ca="1" si="78"/>
        <v>TRAIN</v>
      </c>
      <c r="Q894" s="11" t="s">
        <v>1799</v>
      </c>
      <c r="R894" s="19" t="str">
        <f t="shared" si="79"/>
        <v>PaymentExtend - TRAIN</v>
      </c>
      <c r="S894" s="10" t="s">
        <v>4598</v>
      </c>
    </row>
    <row r="895" spans="1:19" s="19" customFormat="1" ht="25" customHeight="1" x14ac:dyDescent="0.15">
      <c r="A895" s="19">
        <v>894</v>
      </c>
      <c r="B895" s="10" t="s">
        <v>210</v>
      </c>
      <c r="C895" s="11" t="s">
        <v>1890</v>
      </c>
      <c r="E895" s="11"/>
      <c r="F895" s="11"/>
      <c r="G895" s="11"/>
      <c r="K895" s="11"/>
      <c r="L895" s="19" t="str">
        <f xml:space="preserve"> IF(ISBLANK(K895),C895,K895)</f>
        <v>hi there i want to change my phone plan. my plan ended yesterday. i'd like to go to the $30 or $35 month plan</v>
      </c>
      <c r="M895" s="11" t="s">
        <v>2601</v>
      </c>
      <c r="N895" s="20" t="s">
        <v>2893</v>
      </c>
      <c r="O895" s="18" t="str">
        <f t="shared" si="77"/>
        <v>ContractInitiate</v>
      </c>
      <c r="P895" s="18" t="str">
        <f t="shared" ca="1" si="78"/>
        <v>TRAIN</v>
      </c>
      <c r="Q895" s="11" t="s">
        <v>1798</v>
      </c>
      <c r="R895" s="19" t="str">
        <f t="shared" si="79"/>
        <v>ContractInitiate - TEST</v>
      </c>
      <c r="S895" s="10" t="s">
        <v>4598</v>
      </c>
    </row>
    <row r="896" spans="1:19" s="19" customFormat="1" ht="25" customHeight="1" x14ac:dyDescent="0.15">
      <c r="A896" s="19">
        <v>895</v>
      </c>
      <c r="B896" s="13" t="s">
        <v>979</v>
      </c>
      <c r="C896" s="13" t="s">
        <v>72</v>
      </c>
      <c r="D896" s="20" t="str">
        <f>IF(ISERR(FIND("):",C896,1)),C896,MID(C896,FIND("):",C896,1)+2,999))</f>
        <v>I want to pay my acc on Wednesday the 3rd Oct. It will be overdue 4 days.</v>
      </c>
      <c r="E896" s="14" t="s">
        <v>979</v>
      </c>
      <c r="F896" s="13"/>
      <c r="G896" s="11"/>
      <c r="H896" s="19" t="str">
        <f>IFERROR(IF(ISBLANK(G896),"",LEFT(G896, FIND(":",G896) - 1)),"")</f>
        <v/>
      </c>
      <c r="I896" s="19" t="str">
        <f>IFERROR(IF(ISBLANK(G896),"",RIGHT(G896, LEN(G896)-FIND(":",G896) )),"")</f>
        <v/>
      </c>
      <c r="K896" s="13"/>
      <c r="L896" s="19" t="str">
        <f>IF(K896="",C896,K896)</f>
        <v>I want to pay my acc on Wednesday the 3rd Oct. It will be overdue 4 days.</v>
      </c>
      <c r="M896" s="11" t="s">
        <v>72</v>
      </c>
      <c r="N896" s="20" t="s">
        <v>2836</v>
      </c>
      <c r="O896" s="18" t="str">
        <f t="shared" si="77"/>
        <v>PaymentExtend</v>
      </c>
      <c r="P896" s="18" t="str">
        <f t="shared" ca="1" si="78"/>
        <v>TRAIN</v>
      </c>
      <c r="Q896" s="11" t="s">
        <v>1799</v>
      </c>
      <c r="R896" s="19" t="str">
        <f t="shared" si="79"/>
        <v>PaymentExtend - TRAIN</v>
      </c>
      <c r="S896" s="10" t="s">
        <v>4598</v>
      </c>
    </row>
    <row r="897" spans="1:19" s="19" customFormat="1" ht="25" customHeight="1" x14ac:dyDescent="0.15">
      <c r="A897" s="19">
        <v>896</v>
      </c>
      <c r="B897" s="11" t="s">
        <v>1161</v>
      </c>
      <c r="C897" s="11" t="s">
        <v>1898</v>
      </c>
      <c r="E897" s="11"/>
      <c r="F897" s="11"/>
      <c r="G897" s="11"/>
      <c r="K897" s="11"/>
      <c r="L897" s="19" t="str">
        <f xml:space="preserve"> IF(ISBLANK(K897),C897,K897)</f>
        <v>can you please check my nbn</v>
      </c>
      <c r="M897" s="11" t="s">
        <v>3676</v>
      </c>
      <c r="N897" s="20" t="s">
        <v>3676</v>
      </c>
      <c r="O897" s="18" t="str">
        <f t="shared" si="77"/>
        <v>InternetAccess</v>
      </c>
      <c r="P897" s="18" t="str">
        <f t="shared" ca="1" si="78"/>
        <v>TRAIN</v>
      </c>
      <c r="Q897" s="11" t="s">
        <v>1799</v>
      </c>
      <c r="R897" s="19" t="str">
        <f t="shared" si="79"/>
        <v>InternetAccess - TRAIN</v>
      </c>
      <c r="S897" s="10" t="s">
        <v>4598</v>
      </c>
    </row>
    <row r="898" spans="1:19" s="19" customFormat="1" ht="25" customHeight="1" x14ac:dyDescent="0.15">
      <c r="A898" s="19">
        <v>897</v>
      </c>
      <c r="B898" s="13" t="s">
        <v>31</v>
      </c>
      <c r="C898" s="11" t="s">
        <v>5033</v>
      </c>
      <c r="D898" s="20" t="str">
        <f>IF(ISERR(FIND("):",C898,1)),C898,MID(C898,FIND("):",C898,1)+2,999))</f>
        <v>Hi Demi can you check if Iam registered to log on to my  ac to check my bill plis.</v>
      </c>
      <c r="E898" s="11"/>
      <c r="F898" s="11"/>
      <c r="G898" s="11"/>
      <c r="H898" s="19" t="str">
        <f>IFERROR(IF(ISBLANK(G898),"",LEFT(G898, FIND(":",G898) - 1)),"")</f>
        <v/>
      </c>
      <c r="I898" s="19" t="str">
        <f>IFERROR(IF(ISBLANK(G898),"",RIGHT(G898, LEN(G898)-FIND(":",G898) )),"")</f>
        <v/>
      </c>
      <c r="K898" s="11" t="s">
        <v>5033</v>
      </c>
      <c r="L898" s="19" t="str">
        <f>IF(K898="",C898,K898)</f>
        <v>Hi Demi can you check if Iam registered to log on to my  ac to check my bill plis.</v>
      </c>
      <c r="M898" s="10" t="s">
        <v>5034</v>
      </c>
      <c r="N898" s="26" t="s">
        <v>5034</v>
      </c>
      <c r="O898" s="18" t="str">
        <f t="shared" si="77"/>
        <v>CredentialsRequest</v>
      </c>
      <c r="P898" s="18" t="str">
        <f t="shared" ca="1" si="78"/>
        <v>TRAIN</v>
      </c>
      <c r="Q898" s="11" t="s">
        <v>1799</v>
      </c>
      <c r="R898" s="19" t="str">
        <f t="shared" si="79"/>
        <v>CredentialsRequest - TRAIN</v>
      </c>
      <c r="S898" s="10" t="s">
        <v>4598</v>
      </c>
    </row>
    <row r="899" spans="1:19" s="19" customFormat="1" ht="25" customHeight="1" x14ac:dyDescent="0.15">
      <c r="A899" s="19">
        <v>898</v>
      </c>
      <c r="B899" s="11" t="s">
        <v>952</v>
      </c>
      <c r="C899" s="11" t="s">
        <v>5035</v>
      </c>
      <c r="E899" s="11"/>
      <c r="F899" s="11"/>
      <c r="G899" s="11"/>
      <c r="K899" s="11"/>
      <c r="L899" s="19" t="str">
        <f xml:space="preserve"> IF(ISBLANK(K899),C899,K899)</f>
        <v>just got a new sim but have already broughr my old number over to .not sure how to finalise the activation</v>
      </c>
      <c r="M899" s="10" t="s">
        <v>5036</v>
      </c>
      <c r="N899" s="26" t="s">
        <v>5036</v>
      </c>
      <c r="O899" s="18" t="str">
        <f t="shared" si="77"/>
        <v>SimActivate</v>
      </c>
      <c r="P899" s="18" t="str">
        <f t="shared" ca="1" si="78"/>
        <v>TRAIN</v>
      </c>
      <c r="Q899" s="11" t="s">
        <v>1799</v>
      </c>
      <c r="R899" s="19" t="str">
        <f t="shared" si="79"/>
        <v>SimActivate - TRAIN</v>
      </c>
      <c r="S899" s="10" t="s">
        <v>4598</v>
      </c>
    </row>
    <row r="900" spans="1:19" s="19" customFormat="1" ht="25" customHeight="1" x14ac:dyDescent="0.15">
      <c r="A900" s="19">
        <v>899</v>
      </c>
      <c r="B900" s="13" t="s">
        <v>979</v>
      </c>
      <c r="C900" s="11" t="s">
        <v>510</v>
      </c>
      <c r="D900" s="20" t="str">
        <f>IF(ISERR(FIND("):",C900,1)),C900,MID(C900,FIND("):",C900,1)+2,999))</f>
        <v>Hi Jon I have just paid an overdue account and would like an extension on my due amount</v>
      </c>
      <c r="E900" s="10" t="s">
        <v>979</v>
      </c>
      <c r="F900" s="11"/>
      <c r="G900" s="11"/>
      <c r="H900" s="19" t="str">
        <f>IFERROR(IF(ISBLANK(G900),"",LEFT(G900, FIND(":",G900) - 1)),"")</f>
        <v/>
      </c>
      <c r="I900" s="19" t="str">
        <f>IFERROR(IF(ISBLANK(G900),"",RIGHT(G900, LEN(G900)-FIND(":",G900) )),"")</f>
        <v/>
      </c>
      <c r="K900" s="10" t="s">
        <v>1001</v>
      </c>
      <c r="L900" s="19" t="str">
        <f>IF(K900="",C900,K900)</f>
        <v>I have just paid an overdue account and would like an extension on my due amount</v>
      </c>
      <c r="M900" s="11" t="s">
        <v>1001</v>
      </c>
      <c r="N900" s="20" t="s">
        <v>1001</v>
      </c>
      <c r="O900" s="18" t="str">
        <f t="shared" si="77"/>
        <v>PaymentExtend</v>
      </c>
      <c r="P900" s="18" t="str">
        <f t="shared" ca="1" si="78"/>
        <v>TRAIN</v>
      </c>
      <c r="Q900" s="11" t="s">
        <v>1798</v>
      </c>
      <c r="R900" s="19" t="str">
        <f t="shared" si="79"/>
        <v>PaymentExtend - TEST</v>
      </c>
      <c r="S900" s="10" t="s">
        <v>4598</v>
      </c>
    </row>
    <row r="901" spans="1:19" s="19" customFormat="1" ht="25" customHeight="1" x14ac:dyDescent="0.15">
      <c r="A901" s="19">
        <v>900</v>
      </c>
      <c r="B901" s="11" t="s">
        <v>979</v>
      </c>
      <c r="C901" s="11" t="s">
        <v>1312</v>
      </c>
      <c r="E901" s="11"/>
      <c r="F901" s="11"/>
      <c r="G901" s="11"/>
      <c r="K901" s="10" t="s">
        <v>1401</v>
      </c>
      <c r="L901" s="19" t="str">
        <f xml:space="preserve"> IF(ISBLANK(K901),C901,K901)</f>
        <v>i am having a little trouble paying my bill this month and i was wondering if you could give me an extension of a couple of days?</v>
      </c>
      <c r="M901" s="11" t="s">
        <v>1401</v>
      </c>
      <c r="N901" s="20" t="s">
        <v>1401</v>
      </c>
      <c r="O901" s="18" t="str">
        <f t="shared" si="77"/>
        <v>PaymentExtend</v>
      </c>
      <c r="P901" s="18" t="str">
        <f t="shared" ca="1" si="78"/>
        <v>TRAIN</v>
      </c>
      <c r="Q901" s="11" t="s">
        <v>1799</v>
      </c>
      <c r="R901" s="19" t="str">
        <f t="shared" si="79"/>
        <v>PaymentExtend - TRAIN</v>
      </c>
      <c r="S901" s="11" t="s">
        <v>4598</v>
      </c>
    </row>
    <row r="902" spans="1:19" s="19" customFormat="1" ht="25" customHeight="1" x14ac:dyDescent="0.15">
      <c r="A902" s="19">
        <v>901</v>
      </c>
      <c r="B902" s="13" t="s">
        <v>180</v>
      </c>
      <c r="C902" s="11" t="s">
        <v>5037</v>
      </c>
      <c r="D902" s="20" t="str">
        <f>IF(ISERR(FIND("):",C902,1)),C902,MID(C902,FIND("):",C902,1)+2,999))</f>
        <v>I own my phone and hold no contract. Based on current usage what  mobile plan would you recommend. I would like to reduce cost based on current usage.</v>
      </c>
      <c r="E902" s="10" t="s">
        <v>978</v>
      </c>
      <c r="F902" s="11"/>
      <c r="G902" s="11"/>
      <c r="H902" s="19" t="str">
        <f>IFERROR(IF(ISBLANK(G902),"",LEFT(G902, FIND(":",G902) - 1)),"")</f>
        <v/>
      </c>
      <c r="I902" s="19" t="str">
        <f>IFERROR(IF(ISBLANK(G902),"",RIGHT(G902, LEN(G902)-FIND(":",G902) )),"")</f>
        <v/>
      </c>
      <c r="K902" s="10" t="s">
        <v>5038</v>
      </c>
      <c r="L902" s="19" t="str">
        <f>IF(K902="",C902,K902)</f>
        <v>Based on current usage what  mobile plan would you recommend. I would like to reduce cost based on current usage.</v>
      </c>
      <c r="M902" s="10" t="s">
        <v>5039</v>
      </c>
      <c r="N902" s="26" t="s">
        <v>5039</v>
      </c>
      <c r="O902" s="18" t="str">
        <f t="shared" si="77"/>
        <v>SalesEnquire</v>
      </c>
      <c r="P902" s="18" t="str">
        <f t="shared" ca="1" si="78"/>
        <v>TRAIN</v>
      </c>
      <c r="Q902" s="11" t="s">
        <v>1798</v>
      </c>
      <c r="R902" s="19" t="str">
        <f t="shared" si="79"/>
        <v>SalesEnquire - TEST</v>
      </c>
      <c r="S902" s="10" t="s">
        <v>4598</v>
      </c>
    </row>
    <row r="903" spans="1:19" s="19" customFormat="1" ht="25" customHeight="1" x14ac:dyDescent="0.15">
      <c r="A903" s="19">
        <v>902</v>
      </c>
      <c r="B903" s="11" t="s">
        <v>979</v>
      </c>
      <c r="C903" s="11" t="s">
        <v>1313</v>
      </c>
      <c r="E903" s="11"/>
      <c r="F903" s="11"/>
      <c r="G903" s="11"/>
      <c r="K903" s="10" t="s">
        <v>1402</v>
      </c>
      <c r="L903" s="19" t="str">
        <f xml:space="preserve"> IF(ISBLANK(K903),C903,K903)</f>
        <v>i just need an extension to thursday. paid some money the other day and cant do the rest till thursday</v>
      </c>
      <c r="M903" s="10" t="s">
        <v>3290</v>
      </c>
      <c r="N903" s="26" t="s">
        <v>3291</v>
      </c>
      <c r="O903" s="18" t="str">
        <f t="shared" si="77"/>
        <v>PaymentExtend</v>
      </c>
      <c r="P903" s="18" t="str">
        <f t="shared" ca="1" si="78"/>
        <v>TRAIN</v>
      </c>
      <c r="Q903" s="11" t="s">
        <v>1799</v>
      </c>
      <c r="R903" s="19" t="str">
        <f t="shared" si="79"/>
        <v>PaymentExtend - TRAIN</v>
      </c>
      <c r="S903" s="11" t="s">
        <v>4598</v>
      </c>
    </row>
    <row r="904" spans="1:19" s="19" customFormat="1" ht="25" customHeight="1" x14ac:dyDescent="0.15">
      <c r="A904" s="19">
        <v>903</v>
      </c>
      <c r="B904" s="11" t="s">
        <v>423</v>
      </c>
      <c r="C904" s="11" t="s">
        <v>528</v>
      </c>
      <c r="D904" s="20" t="str">
        <f>IF(ISERR(FIND("):",C904,1)),C904,MID(C904,FIND("):",C904,1)+2,999))</f>
        <v>I am just advising of a payment i just nade of $XXX.71</v>
      </c>
      <c r="E904" s="11"/>
      <c r="F904" s="11"/>
      <c r="G904" s="10" t="s">
        <v>1012</v>
      </c>
      <c r="H904" s="19" t="str">
        <f>IFERROR(IF(ISBLANK(G904),"",LEFT(G904, FIND(":",G904) - 1)),"")</f>
        <v/>
      </c>
      <c r="I904" s="19" t="str">
        <f>IFERROR(IF(ISBLANK(G904),"",RIGHT(G904, LEN(G904)-FIND(":",G904) )),"")</f>
        <v/>
      </c>
      <c r="K904" s="10" t="s">
        <v>1013</v>
      </c>
      <c r="L904" s="19" t="str">
        <f>IF(K904="",C904,K904)</f>
        <v>I am just advising of a payment i just nade of &lt;$XXX.71&gt;</v>
      </c>
      <c r="M904" s="10" t="s">
        <v>4606</v>
      </c>
      <c r="N904" s="26" t="s">
        <v>4606</v>
      </c>
      <c r="O904" s="18" t="str">
        <f t="shared" si="77"/>
        <v>PaymentReport</v>
      </c>
      <c r="P904" s="18" t="str">
        <f t="shared" ca="1" si="78"/>
        <v>TRAIN</v>
      </c>
      <c r="Q904" s="11" t="s">
        <v>1799</v>
      </c>
      <c r="R904" s="19" t="str">
        <f t="shared" si="79"/>
        <v>PaymentReport - TRAIN</v>
      </c>
      <c r="S904" s="10" t="s">
        <v>4598</v>
      </c>
    </row>
    <row r="905" spans="1:19" s="19" customFormat="1" ht="25" customHeight="1" x14ac:dyDescent="0.15">
      <c r="A905" s="19">
        <v>904</v>
      </c>
      <c r="B905" s="10" t="s">
        <v>863</v>
      </c>
      <c r="C905" s="11" t="s">
        <v>1894</v>
      </c>
      <c r="E905" s="13" t="s">
        <v>911</v>
      </c>
      <c r="F905" s="11"/>
      <c r="G905" s="11"/>
      <c r="K905" s="11"/>
      <c r="L905" s="19" t="str">
        <f xml:space="preserve"> IF(ISBLANK(K905),C905,K905)</f>
        <v>thanks trying to add international roaming to my plan</v>
      </c>
      <c r="M905" s="10" t="s">
        <v>3871</v>
      </c>
      <c r="N905" s="26" t="s">
        <v>3871</v>
      </c>
      <c r="O905" s="18" t="str">
        <f t="shared" si="77"/>
        <v>RoamingInformationRequest</v>
      </c>
      <c r="P905" s="18" t="str">
        <f t="shared" ca="1" si="78"/>
        <v>TEST</v>
      </c>
      <c r="Q905" s="11" t="s">
        <v>1798</v>
      </c>
      <c r="R905" s="19" t="str">
        <f t="shared" si="79"/>
        <v>RoamingInformationRequest - TEST</v>
      </c>
      <c r="S905" s="10" t="s">
        <v>4598</v>
      </c>
    </row>
    <row r="906" spans="1:19" s="19" customFormat="1" ht="25" customHeight="1" x14ac:dyDescent="0.15">
      <c r="A906" s="19">
        <v>905</v>
      </c>
      <c r="B906" s="13" t="s">
        <v>979</v>
      </c>
      <c r="C906" s="13" t="s">
        <v>73</v>
      </c>
      <c r="D906" s="20" t="str">
        <f>IF(ISERR(FIND("):",C906,1)),C906,MID(C906,FIND("):",C906,1)+2,999))</f>
        <v>can i please request a 3 week extn for payment as i have been sick in hosptil</v>
      </c>
      <c r="E906" s="14" t="s">
        <v>979</v>
      </c>
      <c r="F906" s="13"/>
      <c r="G906" s="11"/>
      <c r="H906" s="19" t="str">
        <f>IFERROR(IF(ISBLANK(G906),"",LEFT(G906, FIND(":",G906) - 1)),"")</f>
        <v/>
      </c>
      <c r="I906" s="19" t="str">
        <f>IFERROR(IF(ISBLANK(G906),"",RIGHT(G906, LEN(G906)-FIND(":",G906) )),"")</f>
        <v/>
      </c>
      <c r="K906" s="13" t="s">
        <v>374</v>
      </c>
      <c r="L906" s="19" t="str">
        <f>IF(K906="",C906,K906)</f>
        <v>can i please request a 3 week extn for payment</v>
      </c>
      <c r="M906" s="11" t="s">
        <v>3677</v>
      </c>
      <c r="N906" s="20" t="s">
        <v>3677</v>
      </c>
      <c r="O906" s="18" t="str">
        <f t="shared" si="77"/>
        <v>PaymentExtend</v>
      </c>
      <c r="P906" s="18" t="str">
        <f t="shared" ca="1" si="78"/>
        <v>TRAIN</v>
      </c>
      <c r="Q906" s="11" t="s">
        <v>1799</v>
      </c>
      <c r="R906" s="19" t="str">
        <f t="shared" si="79"/>
        <v>PaymentExtend - TRAIN</v>
      </c>
      <c r="S906" s="10" t="s">
        <v>4598</v>
      </c>
    </row>
    <row r="907" spans="1:19" s="19" customFormat="1" ht="25" customHeight="1" x14ac:dyDescent="0.15">
      <c r="A907" s="19">
        <v>906</v>
      </c>
      <c r="B907" s="11" t="s">
        <v>979</v>
      </c>
      <c r="C907" s="11" t="s">
        <v>1314</v>
      </c>
      <c r="E907" s="11"/>
      <c r="F907" s="11"/>
      <c r="G907" s="11"/>
      <c r="K907" s="11"/>
      <c r="L907" s="19" t="str">
        <f xml:space="preserve"> IF(ISBLANK(K907),C907,K907)</f>
        <v>can i please receive a payment extension for tianna maamari 0435860838</v>
      </c>
      <c r="M907" s="11" t="s">
        <v>3678</v>
      </c>
      <c r="N907" s="20" t="s">
        <v>3678</v>
      </c>
      <c r="O907" s="18" t="str">
        <f t="shared" si="77"/>
        <v>PaymentExtend</v>
      </c>
      <c r="P907" s="18" t="str">
        <f t="shared" ca="1" si="78"/>
        <v>TRAIN</v>
      </c>
      <c r="Q907" s="11" t="s">
        <v>1799</v>
      </c>
      <c r="R907" s="19" t="str">
        <f t="shared" si="79"/>
        <v>PaymentExtend - TRAIN</v>
      </c>
      <c r="S907" s="11" t="s">
        <v>4598</v>
      </c>
    </row>
    <row r="908" spans="1:19" s="19" customFormat="1" ht="25" customHeight="1" x14ac:dyDescent="0.15">
      <c r="A908" s="19">
        <v>907</v>
      </c>
      <c r="B908" s="11" t="s">
        <v>1161</v>
      </c>
      <c r="C908" s="11" t="s">
        <v>698</v>
      </c>
      <c r="D908" s="20" t="str">
        <f>IF(ISERR(FIND("):",C908,1)),C908,MID(C908,FIND("):",C908,1)+2,999))</f>
        <v>Hi Savanah. It appears that our internet line is down.</v>
      </c>
      <c r="E908" s="11"/>
      <c r="F908" s="11"/>
      <c r="G908" s="11"/>
      <c r="H908" s="19" t="str">
        <f>IFERROR(IF(ISBLANK(G908),"",LEFT(G908, FIND(":",G908) - 1)),"")</f>
        <v/>
      </c>
      <c r="I908" s="19" t="str">
        <f>IFERROR(IF(ISBLANK(G908),"",RIGHT(G908, LEN(G908)-FIND(":",G908) )),"")</f>
        <v/>
      </c>
      <c r="K908" s="10" t="s">
        <v>1168</v>
      </c>
      <c r="L908" s="19" t="str">
        <f>IF(K908="",C908,K908)</f>
        <v>It appears that our internet line is down.</v>
      </c>
      <c r="M908" s="11" t="s">
        <v>1168</v>
      </c>
      <c r="N908" s="20" t="s">
        <v>1168</v>
      </c>
      <c r="O908" s="18" t="str">
        <f t="shared" si="77"/>
        <v>InternetAccess</v>
      </c>
      <c r="P908" s="18" t="str">
        <f t="shared" ca="1" si="78"/>
        <v>TRAIN</v>
      </c>
      <c r="Q908" s="11" t="s">
        <v>1799</v>
      </c>
      <c r="R908" s="19" t="str">
        <f t="shared" si="79"/>
        <v>InternetAccess - TRAIN</v>
      </c>
      <c r="S908" s="10" t="s">
        <v>4598</v>
      </c>
    </row>
    <row r="909" spans="1:19" s="19" customFormat="1" ht="25" customHeight="1" x14ac:dyDescent="0.15">
      <c r="A909" s="19">
        <v>908</v>
      </c>
      <c r="B909" s="10" t="s">
        <v>735</v>
      </c>
      <c r="C909" s="11" t="s">
        <v>1897</v>
      </c>
      <c r="E909" s="11"/>
      <c r="F909" s="11"/>
      <c r="G909" s="10" t="s">
        <v>720</v>
      </c>
      <c r="H909" s="19" t="str">
        <f>IFERROR(IF(ISBLANK(G909),"",LEFT(G909, FIND(":",G909) - 1)),"")</f>
        <v>ProductType</v>
      </c>
      <c r="I909" s="19" t="str">
        <f>IFERROR(IF(ISBLANK(G909),"",RIGHT(G909, LEN(G909)-FIND(":",G909) )),"")</f>
        <v>Sim</v>
      </c>
      <c r="J909" s="21" t="s">
        <v>1263</v>
      </c>
      <c r="K909" s="11"/>
      <c r="L909" s="19" t="str">
        <f xml:space="preserve"> IF(ISBLANK(K909),C909,K909)</f>
        <v>sorry i need mobile help, trying to track my new sim</v>
      </c>
      <c r="M909" s="10" t="s">
        <v>3181</v>
      </c>
      <c r="N909" s="26" t="s">
        <v>3181</v>
      </c>
      <c r="O909" s="18" t="str">
        <f t="shared" si="77"/>
        <v>OrderEnquire</v>
      </c>
      <c r="P909" s="18" t="str">
        <f t="shared" ca="1" si="78"/>
        <v>TRAIN</v>
      </c>
      <c r="Q909" s="11" t="s">
        <v>1798</v>
      </c>
      <c r="R909" s="19" t="str">
        <f t="shared" si="79"/>
        <v>OrderEnquire - TEST</v>
      </c>
      <c r="S909" s="10" t="s">
        <v>4598</v>
      </c>
    </row>
    <row r="910" spans="1:19" s="19" customFormat="1" ht="25" customHeight="1" x14ac:dyDescent="0.15">
      <c r="A910" s="19">
        <v>909</v>
      </c>
      <c r="B910" s="11" t="s">
        <v>1161</v>
      </c>
      <c r="C910" s="11" t="s">
        <v>1899</v>
      </c>
      <c r="E910" s="11"/>
      <c r="F910" s="11"/>
      <c r="G910" s="11"/>
      <c r="K910" s="11"/>
      <c r="L910" s="19" t="str">
        <f xml:space="preserve"> IF(ISBLANK(K910),C910,K910)</f>
        <v>i lost my connection</v>
      </c>
      <c r="M910" s="11" t="s">
        <v>1899</v>
      </c>
      <c r="N910" s="20" t="s">
        <v>1899</v>
      </c>
      <c r="O910" s="18" t="str">
        <f t="shared" si="77"/>
        <v>InternetAccess</v>
      </c>
      <c r="P910" s="18" t="str">
        <f t="shared" ca="1" si="78"/>
        <v>TRAIN</v>
      </c>
      <c r="Q910" s="11" t="s">
        <v>1799</v>
      </c>
      <c r="R910" s="19" t="str">
        <f t="shared" si="79"/>
        <v>InternetAccess - TRAIN</v>
      </c>
      <c r="S910" s="10" t="s">
        <v>4598</v>
      </c>
    </row>
    <row r="911" spans="1:19" s="19" customFormat="1" ht="25" customHeight="1" x14ac:dyDescent="0.15">
      <c r="A911" s="19">
        <v>910</v>
      </c>
      <c r="B911" s="13" t="s">
        <v>190</v>
      </c>
      <c r="C911" s="11" t="s">
        <v>530</v>
      </c>
      <c r="D911" s="20" t="str">
        <f>IF(ISERR(FIND("):",C911,1)),C911,MID(C911,FIND("):",C911,1)+2,999))</f>
        <v>Good morning Sherwin, Last night I made an on line order through my workplace offers for a $35 sim plan for XX/XXXX. But after going back in I decided that I wanted to make a phone package through the employer offers. Am I able to cancelt eh SIM plan and go back and order the 24 month phone and SIM?</v>
      </c>
      <c r="E911" s="10" t="s">
        <v>4842</v>
      </c>
      <c r="F911" s="11"/>
      <c r="G911" s="10" t="s">
        <v>720</v>
      </c>
      <c r="H911" s="19" t="str">
        <f>IFERROR(IF(ISBLANK(G911),"",LEFT(G911, FIND(":",G911) - 1)),"")</f>
        <v>ProductType</v>
      </c>
      <c r="I911" s="19" t="str">
        <f>IFERROR(IF(ISBLANK(G911),"",RIGHT(G911, LEN(G911)-FIND(":",G911) )),"")</f>
        <v>Sim</v>
      </c>
      <c r="K911" s="10" t="s">
        <v>1015</v>
      </c>
      <c r="L911" s="19" t="str">
        <f>IF(K911="",C911,K911)</f>
        <v>Am I able to cancelt eh &lt;SIM plan&gt; and go back and order the 24 month phone and SIM?</v>
      </c>
      <c r="M911" s="10" t="s">
        <v>4818</v>
      </c>
      <c r="N911" s="26" t="s">
        <v>4818</v>
      </c>
      <c r="O911" s="18" t="str">
        <f t="shared" si="77"/>
        <v>PlanChange</v>
      </c>
      <c r="P911" s="18" t="str">
        <f t="shared" ca="1" si="78"/>
        <v>TRAIN</v>
      </c>
      <c r="Q911" s="11" t="s">
        <v>1799</v>
      </c>
      <c r="R911" s="19" t="str">
        <f t="shared" si="79"/>
        <v>PlanChange - TRAIN</v>
      </c>
      <c r="S911" s="10" t="s">
        <v>4598</v>
      </c>
    </row>
    <row r="912" spans="1:19" s="19" customFormat="1" ht="25" customHeight="1" x14ac:dyDescent="0.15">
      <c r="A912" s="19">
        <v>911</v>
      </c>
      <c r="B912" s="10" t="s">
        <v>1016</v>
      </c>
      <c r="C912" s="11" t="s">
        <v>531</v>
      </c>
      <c r="D912" s="20" t="str">
        <f>IF(ISERR(FIND("):",C912,1)),C912,MID(C912,FIND("):",C912,1)+2,999))</f>
        <v>where do i find my activation codes for fetch tv</v>
      </c>
      <c r="E912" s="11"/>
      <c r="F912" s="11"/>
      <c r="G912" s="11"/>
      <c r="H912" s="19" t="str">
        <f>IFERROR(IF(ISBLANK(G912),"",LEFT(G912, FIND(":",G912) - 1)),"")</f>
        <v/>
      </c>
      <c r="I912" s="19" t="str">
        <f>IFERROR(IF(ISBLANK(G912),"",RIGHT(G912, LEN(G912)-FIND(":",G912) )),"")</f>
        <v/>
      </c>
      <c r="K912" s="11" t="s">
        <v>531</v>
      </c>
      <c r="L912" s="19" t="str">
        <f>IF(K912="",C912,K912)</f>
        <v>where do i find my activation codes for fetch tv</v>
      </c>
      <c r="M912" s="11" t="s">
        <v>531</v>
      </c>
      <c r="N912" s="20" t="s">
        <v>531</v>
      </c>
      <c r="O912" s="18" t="str">
        <f t="shared" si="77"/>
        <v>FetchTVSetup</v>
      </c>
      <c r="P912" s="18" t="str">
        <f t="shared" ca="1" si="78"/>
        <v>TRAIN</v>
      </c>
      <c r="Q912" s="11" t="s">
        <v>1799</v>
      </c>
      <c r="R912" s="19" t="str">
        <f t="shared" si="79"/>
        <v>FetchTVSetup - TRAIN</v>
      </c>
      <c r="S912" s="10" t="s">
        <v>4598</v>
      </c>
    </row>
    <row r="913" spans="1:19" s="19" customFormat="1" ht="25" customHeight="1" x14ac:dyDescent="0.15">
      <c r="A913" s="19">
        <v>912</v>
      </c>
      <c r="B913" s="10" t="s">
        <v>954</v>
      </c>
      <c r="C913" s="11" t="s">
        <v>1935</v>
      </c>
      <c r="E913" s="11"/>
      <c r="F913" s="11"/>
      <c r="G913" s="11"/>
      <c r="K913" s="11"/>
      <c r="L913" s="19" t="str">
        <f xml:space="preserve"> IF(ISBLANK(K913),C913,K913)</f>
        <v>hi atlas, i've just received my nbn modem and plugged it in. dsl light is on, but no internet light</v>
      </c>
      <c r="M913" s="11" t="s">
        <v>2707</v>
      </c>
      <c r="N913" s="20" t="s">
        <v>2707</v>
      </c>
      <c r="O913" s="18" t="str">
        <f t="shared" si="77"/>
        <v>InternetSetup</v>
      </c>
      <c r="P913" s="18" t="str">
        <f t="shared" ca="1" si="78"/>
        <v>TRAIN</v>
      </c>
      <c r="Q913" s="11" t="s">
        <v>1799</v>
      </c>
      <c r="R913" s="19" t="str">
        <f t="shared" si="79"/>
        <v>InternetSetup - TRAIN</v>
      </c>
      <c r="S913" s="10" t="s">
        <v>4598</v>
      </c>
    </row>
    <row r="914" spans="1:19" s="19" customFormat="1" ht="25" customHeight="1" x14ac:dyDescent="0.15">
      <c r="A914" s="19">
        <v>913</v>
      </c>
      <c r="B914" s="10" t="s">
        <v>4842</v>
      </c>
      <c r="C914" s="11" t="s">
        <v>1900</v>
      </c>
      <c r="E914" s="11"/>
      <c r="F914" s="11"/>
      <c r="G914" s="11"/>
      <c r="K914" s="11"/>
      <c r="L914" s="19" t="str">
        <f xml:space="preserve"> IF(ISBLANK(K914),C914,K914)</f>
        <v>hi, can you please check if i can change my phone plan for another phone today?</v>
      </c>
      <c r="M914" s="10" t="s">
        <v>3440</v>
      </c>
      <c r="N914" s="26" t="s">
        <v>3440</v>
      </c>
      <c r="O914" s="18" t="str">
        <f t="shared" si="77"/>
        <v>PlanChange</v>
      </c>
      <c r="P914" s="18" t="str">
        <f t="shared" ca="1" si="78"/>
        <v>TRAIN</v>
      </c>
      <c r="Q914" s="11" t="s">
        <v>1798</v>
      </c>
      <c r="R914" s="19" t="str">
        <f t="shared" si="79"/>
        <v>PlanChange - TEST</v>
      </c>
      <c r="S914" s="10" t="s">
        <v>4598</v>
      </c>
    </row>
    <row r="915" spans="1:19" s="19" customFormat="1" ht="25" customHeight="1" x14ac:dyDescent="0.15">
      <c r="A915" s="19">
        <v>914</v>
      </c>
      <c r="B915" s="11" t="s">
        <v>180</v>
      </c>
      <c r="C915" s="11" t="s">
        <v>1901</v>
      </c>
      <c r="E915" s="10" t="s">
        <v>978</v>
      </c>
      <c r="F915" s="11"/>
      <c r="G915" s="11"/>
      <c r="K915" s="11"/>
      <c r="L915" s="19" t="str">
        <f xml:space="preserve"> IF(ISBLANK(K915),C915,K915)</f>
        <v>i am looking for a $40 mobile plan for iphone</v>
      </c>
      <c r="M915" s="11" t="s">
        <v>1901</v>
      </c>
      <c r="N915" s="20" t="s">
        <v>2894</v>
      </c>
      <c r="O915" s="18" t="str">
        <f t="shared" si="77"/>
        <v>SalesEnquire</v>
      </c>
      <c r="P915" s="18" t="str">
        <f t="shared" ca="1" si="78"/>
        <v>TRAIN</v>
      </c>
      <c r="Q915" s="11" t="s">
        <v>1799</v>
      </c>
      <c r="R915" s="19" t="str">
        <f t="shared" si="79"/>
        <v>SalesEnquire - TRAIN</v>
      </c>
      <c r="S915" s="10" t="s">
        <v>4598</v>
      </c>
    </row>
    <row r="916" spans="1:19" s="19" customFormat="1" ht="25" customHeight="1" x14ac:dyDescent="0.15">
      <c r="A916" s="19">
        <v>915</v>
      </c>
      <c r="B916" s="13" t="s">
        <v>81</v>
      </c>
      <c r="C916" s="11" t="s">
        <v>532</v>
      </c>
      <c r="D916" s="20" t="str">
        <f>IF(ISERR(FIND("):",C916,1)),C916,MID(C916,FIND("):",C916,1)+2,999))</f>
        <v>hi can u help me to upgrade my simplan number pls 0423419140</v>
      </c>
      <c r="E916" s="11"/>
      <c r="F916" s="11"/>
      <c r="G916" s="10" t="s">
        <v>1250</v>
      </c>
      <c r="H916" s="19" t="str">
        <f>IFERROR(IF(ISBLANK(G916),"",LEFT(G916, FIND(":",G916) - 1)),"")</f>
        <v>ProductType</v>
      </c>
      <c r="I916" s="19" t="str">
        <f>IFERROR(IF(ISBLANK(G916),"",RIGHT(G916, LEN(G916)-FIND(":",G916) )),"")</f>
        <v>Sim; PhoneNumber</v>
      </c>
      <c r="K916" s="10" t="s">
        <v>1019</v>
      </c>
      <c r="L916" s="19" t="str">
        <f>IF(K916="",C916,K916)</f>
        <v>can u help me to upgrade my &lt;simplan&gt; number pls &lt;0423419140&gt;</v>
      </c>
      <c r="M916" s="10" t="s">
        <v>3983</v>
      </c>
      <c r="N916" s="20" t="s">
        <v>3983</v>
      </c>
      <c r="O916" s="18" t="str">
        <f t="shared" si="77"/>
        <v>ContractUpgrade</v>
      </c>
      <c r="P916" s="18" t="str">
        <f t="shared" ca="1" si="78"/>
        <v>TEST</v>
      </c>
      <c r="Q916" s="11" t="s">
        <v>1799</v>
      </c>
      <c r="R916" s="19" t="str">
        <f t="shared" si="79"/>
        <v>ContractUpgrade - TRAIN</v>
      </c>
      <c r="S916" s="10" t="s">
        <v>4598</v>
      </c>
    </row>
    <row r="917" spans="1:19" s="19" customFormat="1" ht="25" customHeight="1" x14ac:dyDescent="0.15">
      <c r="A917" s="19">
        <v>916</v>
      </c>
      <c r="B917" s="13" t="s">
        <v>20</v>
      </c>
      <c r="C917" s="11" t="s">
        <v>533</v>
      </c>
      <c r="D917" s="20" t="str">
        <f>IF(ISERR(FIND("):",C917,1)),C917,MID(C917,FIND("):",C917,1)+2,999))</f>
        <v>Hi Alyssa, just got my bill and received a late payment fee. I am not very happy about it and would wish it to be waived.</v>
      </c>
      <c r="E917" s="10" t="s">
        <v>4189</v>
      </c>
      <c r="F917" s="11"/>
      <c r="G917" s="10" t="s">
        <v>1022</v>
      </c>
      <c r="H917" s="19" t="str">
        <f>IFERROR(IF(ISBLANK(G917),"",LEFT(G917, FIND(":",G917) - 1)),"")</f>
        <v/>
      </c>
      <c r="I917" s="19" t="str">
        <f>IFERROR(IF(ISBLANK(G917),"",RIGHT(G917, LEN(G917)-FIND(":",G917) )),"")</f>
        <v/>
      </c>
      <c r="K917" s="10" t="s">
        <v>1021</v>
      </c>
      <c r="L917" s="19" t="str">
        <f>IF(K917="",C917,K917)</f>
        <v>just got my bill and received a &lt;late payment fee&gt;. I am not very happy about it and would wish it to be waived.</v>
      </c>
      <c r="M917" s="11" t="s">
        <v>1222</v>
      </c>
      <c r="N917" s="20" t="s">
        <v>1222</v>
      </c>
      <c r="O917" s="18" t="str">
        <f t="shared" si="77"/>
        <v>BillLateFeeComplain</v>
      </c>
      <c r="P917" s="18" t="str">
        <f t="shared" ca="1" si="78"/>
        <v>TEST</v>
      </c>
      <c r="Q917" s="11" t="s">
        <v>1799</v>
      </c>
      <c r="R917" s="19" t="str">
        <f t="shared" si="79"/>
        <v>BillLateFeeComplain - TRAIN</v>
      </c>
      <c r="S917" s="10" t="s">
        <v>4598</v>
      </c>
    </row>
    <row r="918" spans="1:19" s="19" customFormat="1" ht="25" customHeight="1" x14ac:dyDescent="0.15">
      <c r="A918" s="19">
        <v>917</v>
      </c>
      <c r="B918" s="11" t="s">
        <v>295</v>
      </c>
      <c r="C918" s="11" t="s">
        <v>1902</v>
      </c>
      <c r="E918" s="14" t="s">
        <v>3501</v>
      </c>
      <c r="F918" s="11"/>
      <c r="G918" s="11"/>
      <c r="K918" s="11"/>
      <c r="L918" s="19" t="str">
        <f xml:space="preserve"> IF(ISBLANK(K918),C918,K918)</f>
        <v>hi i activated a new sim on a new phone last night there was supposed to be $10 credit on my sim card but i haven't received it</v>
      </c>
      <c r="M918" s="10" t="s">
        <v>4698</v>
      </c>
      <c r="N918" s="26" t="s">
        <v>4698</v>
      </c>
      <c r="O918" s="18" t="str">
        <f t="shared" si="77"/>
        <v>SimEnquire</v>
      </c>
      <c r="P918" s="18" t="str">
        <f t="shared" ca="1" si="78"/>
        <v>TRAIN</v>
      </c>
      <c r="Q918" s="11" t="s">
        <v>1799</v>
      </c>
      <c r="R918" s="19" t="str">
        <f t="shared" si="79"/>
        <v>SimEnquire - TRAIN</v>
      </c>
      <c r="S918" s="10" t="s">
        <v>4598</v>
      </c>
    </row>
    <row r="919" spans="1:19" s="19" customFormat="1" ht="25" customHeight="1" x14ac:dyDescent="0.15">
      <c r="A919" s="19">
        <v>918</v>
      </c>
      <c r="B919" s="11" t="s">
        <v>979</v>
      </c>
      <c r="C919" s="11" t="s">
        <v>1315</v>
      </c>
      <c r="E919" s="11"/>
      <c r="F919" s="11"/>
      <c r="G919" s="11"/>
      <c r="K919" s="10" t="s">
        <v>1403</v>
      </c>
      <c r="L919" s="19" t="str">
        <f xml:space="preserve"> IF(ISBLANK(K919),C919,K919)</f>
        <v>trird loggn in to do throu app am aftwr a extension for a week or so as have had a emergency thst was unexpected</v>
      </c>
      <c r="M919" s="11" t="s">
        <v>1403</v>
      </c>
      <c r="N919" s="20" t="s">
        <v>1403</v>
      </c>
      <c r="O919" s="18" t="str">
        <f t="shared" si="77"/>
        <v>PaymentExtend</v>
      </c>
      <c r="P919" s="18" t="str">
        <f t="shared" ca="1" si="78"/>
        <v>TEST</v>
      </c>
      <c r="Q919" s="11" t="s">
        <v>1799</v>
      </c>
      <c r="R919" s="19" t="str">
        <f t="shared" si="79"/>
        <v>PaymentExtend - TRAIN</v>
      </c>
      <c r="S919" s="11" t="s">
        <v>4598</v>
      </c>
    </row>
    <row r="920" spans="1:19" s="19" customFormat="1" ht="25" customHeight="1" x14ac:dyDescent="0.15">
      <c r="A920" s="19">
        <v>919</v>
      </c>
      <c r="B920" s="11" t="s">
        <v>20</v>
      </c>
      <c r="C920" s="11" t="s">
        <v>2318</v>
      </c>
      <c r="E920" s="10" t="s">
        <v>4194</v>
      </c>
      <c r="F920" s="11"/>
      <c r="G920" s="11"/>
      <c r="K920" s="11"/>
      <c r="M920" s="10" t="s">
        <v>4590</v>
      </c>
      <c r="N920" s="26" t="s">
        <v>4590</v>
      </c>
      <c r="O920" s="18" t="str">
        <f t="shared" si="77"/>
        <v>BillIssueRepeatComplain</v>
      </c>
      <c r="P920" s="18" t="str">
        <f t="shared" ca="1" si="78"/>
        <v>TRAIN</v>
      </c>
      <c r="Q920" s="11" t="s">
        <v>1798</v>
      </c>
      <c r="R920" s="19" t="str">
        <f t="shared" si="79"/>
        <v>BillIssueRepeatComplain - TEST</v>
      </c>
      <c r="S920" s="10" t="s">
        <v>4598</v>
      </c>
    </row>
    <row r="921" spans="1:19" s="19" customFormat="1" ht="25" customHeight="1" x14ac:dyDescent="0.15">
      <c r="A921" s="19">
        <v>920</v>
      </c>
      <c r="B921" s="13" t="s">
        <v>735</v>
      </c>
      <c r="C921" s="11" t="s">
        <v>535</v>
      </c>
      <c r="D921" s="20" t="str">
        <f>IF(ISERR(FIND("):",C921,1)),C921,MID(C921,FIND("):",C921,1)+2,999))</f>
        <v>Hi I don’t seem to be able to track my order 31525512A</v>
      </c>
      <c r="E921" s="11"/>
      <c r="F921" s="11"/>
      <c r="G921" s="10" t="s">
        <v>3194</v>
      </c>
      <c r="H921" s="19" t="str">
        <f>IFERROR(IF(ISBLANK(G921),"",LEFT(G921, FIND(":",G921) - 1)),"")</f>
        <v>CodeType</v>
      </c>
      <c r="I921" s="19" t="str">
        <f>IFERROR(IF(ISBLANK(G921),"",RIGHT(G921, LEN(G921)-FIND(":",G921) )),"")</f>
        <v>OrderId</v>
      </c>
      <c r="J921" s="21" t="s">
        <v>1257</v>
      </c>
      <c r="K921" s="10" t="s">
        <v>1024</v>
      </c>
      <c r="L921" s="19" t="str">
        <f>IF(K921="",C921,K921)</f>
        <v>Hi I don’t seem to be able to track my order &lt;31525512A&gt;</v>
      </c>
      <c r="M921" s="11" t="s">
        <v>2745</v>
      </c>
      <c r="N921" s="20" t="s">
        <v>2837</v>
      </c>
      <c r="O921" s="18" t="str">
        <f t="shared" si="77"/>
        <v>OrderEnquire</v>
      </c>
      <c r="P921" s="18" t="str">
        <f t="shared" ca="1" si="78"/>
        <v>TRAIN</v>
      </c>
      <c r="Q921" s="11" t="s">
        <v>1799</v>
      </c>
      <c r="R921" s="19" t="str">
        <f t="shared" si="79"/>
        <v>OrderEnquire - TRAIN</v>
      </c>
      <c r="S921" s="10" t="s">
        <v>4598</v>
      </c>
    </row>
    <row r="922" spans="1:19" s="19" customFormat="1" ht="25" customHeight="1" x14ac:dyDescent="0.15">
      <c r="A922" s="19">
        <v>921</v>
      </c>
      <c r="B922" s="11" t="s">
        <v>4842</v>
      </c>
      <c r="C922" s="11" t="s">
        <v>1905</v>
      </c>
      <c r="E922" s="11"/>
      <c r="F922" s="11"/>
      <c r="G922" s="11"/>
      <c r="K922" s="11"/>
      <c r="L922" s="19" t="str">
        <f xml:space="preserve"> IF(ISBLANK(K922),C922,K922)</f>
        <v>hi oili my plan expires today and i would like to change the plan</v>
      </c>
      <c r="M922" s="10" t="s">
        <v>3441</v>
      </c>
      <c r="N922" s="29" t="s">
        <v>3441</v>
      </c>
      <c r="O922" s="18" t="str">
        <f t="shared" si="77"/>
        <v>PlanChange</v>
      </c>
      <c r="P922" s="18" t="str">
        <f t="shared" ca="1" si="78"/>
        <v>TRAIN</v>
      </c>
      <c r="Q922" s="11" t="s">
        <v>1799</v>
      </c>
      <c r="R922" s="19" t="str">
        <f t="shared" si="79"/>
        <v>PlanChange - TRAIN</v>
      </c>
      <c r="S922" s="10" t="s">
        <v>4598</v>
      </c>
    </row>
    <row r="923" spans="1:19" s="19" customFormat="1" ht="25" customHeight="1" x14ac:dyDescent="0.15">
      <c r="A923" s="19">
        <v>922</v>
      </c>
      <c r="B923" s="13" t="s">
        <v>979</v>
      </c>
      <c r="C923" s="13" t="s">
        <v>5040</v>
      </c>
      <c r="D923" s="20" t="str">
        <f>IF(ISERR(FIND("):",C923,1)),C923,MID(C923,FIND("):",C923,1)+2,999))</f>
        <v>Hello kaylee i am wondering if i can request more time to pay my  nbn bill</v>
      </c>
      <c r="E923" s="14" t="s">
        <v>979</v>
      </c>
      <c r="F923" s="13"/>
      <c r="G923" s="10" t="s">
        <v>5041</v>
      </c>
      <c r="H923" s="19" t="str">
        <f>IFERROR(IF(ISBLANK(G923),"",LEFT(G923, FIND(":",G923) - 1)),"")</f>
        <v>ServiceType</v>
      </c>
      <c r="I923" s="19" t="str">
        <f>IFERROR(IF(ISBLANK(G923),"",RIGHT(G923, LEN(G923)-FIND(":",G923) )),"")</f>
        <v>My  NBN</v>
      </c>
      <c r="K923" s="14" t="s">
        <v>5042</v>
      </c>
      <c r="L923" s="19" t="str">
        <f>IF(K923="",C923,K923)</f>
        <v>i am wondering if i can request more time to pay &lt;my  nbn&gt; bill</v>
      </c>
      <c r="M923" s="11" t="s">
        <v>5043</v>
      </c>
      <c r="N923" s="20" t="s">
        <v>5043</v>
      </c>
      <c r="O923" s="18" t="str">
        <f t="shared" si="77"/>
        <v>PaymentExtend</v>
      </c>
      <c r="P923" s="18" t="str">
        <f t="shared" ca="1" si="78"/>
        <v>TEST</v>
      </c>
      <c r="Q923" s="11" t="s">
        <v>1799</v>
      </c>
      <c r="R923" s="19" t="str">
        <f t="shared" si="79"/>
        <v>PaymentExtend - TRAIN</v>
      </c>
      <c r="S923" s="10" t="s">
        <v>4598</v>
      </c>
    </row>
    <row r="924" spans="1:19" s="19" customFormat="1" ht="25" customHeight="1" x14ac:dyDescent="0.15">
      <c r="A924" s="19">
        <v>923</v>
      </c>
      <c r="B924" s="11" t="s">
        <v>180</v>
      </c>
      <c r="C924" s="11" t="s">
        <v>5044</v>
      </c>
      <c r="E924" s="10" t="s">
        <v>81</v>
      </c>
      <c r="F924" s="11"/>
      <c r="G924" s="11"/>
      <c r="K924" s="11"/>
      <c r="L924" s="19" t="str">
        <f xml:space="preserve"> IF(ISBLANK(K924),C924,K924)</f>
        <v>i am looking to upgrade my phone - looking at the s9 - can you tell me if  does 12 mnth contracts for them</v>
      </c>
      <c r="M924" s="10" t="s">
        <v>3961</v>
      </c>
      <c r="N924" s="26" t="s">
        <v>3961</v>
      </c>
      <c r="O924" s="18" t="str">
        <f t="shared" si="77"/>
        <v>ContractUpgrade</v>
      </c>
      <c r="P924" s="18" t="str">
        <f t="shared" ca="1" si="78"/>
        <v>TRAIN</v>
      </c>
      <c r="Q924" s="11" t="s">
        <v>1799</v>
      </c>
      <c r="R924" s="19" t="str">
        <f t="shared" si="79"/>
        <v>ContractUpgrade - TRAIN</v>
      </c>
      <c r="S924" s="10" t="s">
        <v>4598</v>
      </c>
    </row>
    <row r="925" spans="1:19" s="19" customFormat="1" ht="25" customHeight="1" x14ac:dyDescent="0.15">
      <c r="A925" s="19">
        <v>924</v>
      </c>
      <c r="B925" s="13" t="s">
        <v>347</v>
      </c>
      <c r="C925" s="11" t="s">
        <v>536</v>
      </c>
      <c r="D925" s="20" t="str">
        <f>IF(ISERR(FIND("):",C925,1)),C925,MID(C925,FIND("):",C925,1)+2,999))</f>
        <v>Hi we're transferring from Virgin to you, we have the new sim - now what? Thought we could do it all on line but seems we can't? Thank you</v>
      </c>
      <c r="E925" s="11"/>
      <c r="F925" s="11"/>
      <c r="G925" s="10" t="s">
        <v>1746</v>
      </c>
      <c r="H925" s="19" t="str">
        <f>IFERROR(IF(ISBLANK(G925),"",LEFT(G925, FIND(":",G925) - 1)),"")</f>
        <v>ServiceProvider</v>
      </c>
      <c r="I925" s="19" t="str">
        <f>IFERROR(IF(ISBLANK(G925),"",RIGHT(G925, LEN(G925)-FIND(":",G925) )),"")</f>
        <v>Virgin</v>
      </c>
      <c r="K925" s="10" t="s">
        <v>1026</v>
      </c>
      <c r="L925" s="19" t="str">
        <f>IF(K925="",C925,K925)</f>
        <v xml:space="preserve">we're transferring from &lt;Virgin&gt; to you, we have the new sim - now what? </v>
      </c>
      <c r="M925" s="11" t="s">
        <v>1224</v>
      </c>
      <c r="N925" s="20" t="s">
        <v>1224</v>
      </c>
      <c r="O925" s="18" t="str">
        <f t="shared" ref="O925:O988" si="80">IF(E925="",B925,E925)</f>
        <v>PhonePortRequest</v>
      </c>
      <c r="P925" s="18" t="str">
        <f t="shared" ref="P925:P988" ca="1" si="81">IF(RAND()&gt;0.2,"TRAIN", "TEST")</f>
        <v>TRAIN</v>
      </c>
      <c r="Q925" s="11" t="s">
        <v>1799</v>
      </c>
      <c r="R925" s="19" t="str">
        <f t="shared" ref="R925:R988" si="82">O925 &amp; " - " &amp; Q925</f>
        <v>PhonePortRequest - TRAIN</v>
      </c>
      <c r="S925" s="10" t="s">
        <v>4598</v>
      </c>
    </row>
    <row r="926" spans="1:19" s="19" customFormat="1" ht="25" customHeight="1" x14ac:dyDescent="0.15">
      <c r="A926" s="19">
        <v>925</v>
      </c>
      <c r="B926" s="11" t="s">
        <v>4842</v>
      </c>
      <c r="C926" s="11" t="s">
        <v>1906</v>
      </c>
      <c r="E926" s="11"/>
      <c r="F926" s="11"/>
      <c r="G926" s="11"/>
      <c r="K926" s="11"/>
      <c r="L926" s="19" t="str">
        <f xml:space="preserve"> IF(ISBLANK(K926),C926,K926)</f>
        <v>i am going to swap my per paid to a plan</v>
      </c>
      <c r="M926" s="10" t="s">
        <v>3442</v>
      </c>
      <c r="N926" s="26" t="s">
        <v>3442</v>
      </c>
      <c r="O926" s="18" t="str">
        <f t="shared" si="80"/>
        <v>PlanChange</v>
      </c>
      <c r="P926" s="18" t="str">
        <f t="shared" ca="1" si="81"/>
        <v>TRAIN</v>
      </c>
      <c r="Q926" s="11" t="s">
        <v>1799</v>
      </c>
      <c r="R926" s="19" t="str">
        <f t="shared" si="82"/>
        <v>PlanChange - TRAIN</v>
      </c>
      <c r="S926" s="10" t="s">
        <v>4598</v>
      </c>
    </row>
    <row r="927" spans="1:19" s="19" customFormat="1" ht="25" customHeight="1" x14ac:dyDescent="0.15">
      <c r="A927" s="19">
        <v>926</v>
      </c>
      <c r="B927" s="13" t="s">
        <v>229</v>
      </c>
      <c r="C927" s="11" t="s">
        <v>537</v>
      </c>
      <c r="D927" s="20" t="str">
        <f>IF(ISERR(FIND("):",C927,1)),C927,MID(C927,FIND("):",C927,1)+2,999))</f>
        <v>Hi, I need a new verification email sent to my email so I can confirm it is the correct email address in order to set up a direct debit</v>
      </c>
      <c r="E927" s="11" t="s">
        <v>1270</v>
      </c>
      <c r="F927" s="11"/>
      <c r="G927" s="10" t="s">
        <v>1241</v>
      </c>
      <c r="H927" s="19" t="str">
        <f>IFERROR(IF(ISBLANK(G927),"",LEFT(G927, FIND(":",G927) - 1)),"")</f>
        <v>CommunicationChannel</v>
      </c>
      <c r="I927" s="19" t="str">
        <f>IFERROR(IF(ISBLANK(G927),"",RIGHT(G927, LEN(G927)-FIND(":",G927) )),"")</f>
        <v>Email; PayMethod:Direct Debit</v>
      </c>
      <c r="K927" s="10" t="s">
        <v>1027</v>
      </c>
      <c r="L927" s="19" t="str">
        <f>IF(K927="",C927,K927)</f>
        <v>I need a new verification &lt;email&gt; sent to my email so I can confirm it is the correct email address in order to set up a &lt;direct debit&gt;</v>
      </c>
      <c r="M927" s="10" t="s">
        <v>4798</v>
      </c>
      <c r="N927" s="26" t="s">
        <v>4798</v>
      </c>
      <c r="O927" s="18" t="str">
        <f t="shared" si="80"/>
        <v>AccountDetailsVerify</v>
      </c>
      <c r="P927" s="18" t="str">
        <f t="shared" ca="1" si="81"/>
        <v>TEST</v>
      </c>
      <c r="Q927" s="11" t="s">
        <v>1799</v>
      </c>
      <c r="R927" s="19" t="str">
        <f t="shared" si="82"/>
        <v>AccountDetailsVerify - TRAIN</v>
      </c>
      <c r="S927" s="10" t="s">
        <v>4598</v>
      </c>
    </row>
    <row r="928" spans="1:19" s="19" customFormat="1" ht="25" customHeight="1" x14ac:dyDescent="0.15">
      <c r="A928" s="19">
        <v>927</v>
      </c>
      <c r="B928" s="13" t="s">
        <v>234</v>
      </c>
      <c r="C928" s="11" t="s">
        <v>538</v>
      </c>
      <c r="D928" s="20" t="str">
        <f>IF(ISERR(FIND("):",C928,1)),C928,MID(C928,FIND("):",C928,1)+2,999))</f>
        <v>Hello. Had problem after problem with our connection. Cant even stream our extra channels on our box the connection is that poor and our phone line always crackles. We have had multiple people come to 'fix' and no solution. Each time they cut another cord in our house, including our home alarm system. Can we cancel our contract with you as its unfair we are paying a ridiculous amount of money for poor service and connection. Thanks</v>
      </c>
      <c r="E928" s="11"/>
      <c r="F928" s="11"/>
      <c r="G928" s="11"/>
      <c r="H928" s="19" t="str">
        <f>IFERROR(IF(ISBLANK(G928),"",LEFT(G928, FIND(":",G928) - 1)),"")</f>
        <v/>
      </c>
      <c r="I928" s="19" t="str">
        <f>IFERROR(IF(ISBLANK(G928),"",RIGHT(G928, LEN(G928)-FIND(":",G928) )),"")</f>
        <v/>
      </c>
      <c r="K928" s="10" t="s">
        <v>1028</v>
      </c>
      <c r="L928" s="19" t="str">
        <f>IF(K928="",C928,K928)</f>
        <v xml:space="preserve">Can we cancel our contract with you as its unfair we are paying a ridiculous amount of money for poor service and connection. </v>
      </c>
      <c r="M928" s="11" t="s">
        <v>1028</v>
      </c>
      <c r="N928" s="20" t="s">
        <v>2838</v>
      </c>
      <c r="O928" s="18" t="str">
        <f t="shared" si="80"/>
        <v>ContractCancel</v>
      </c>
      <c r="P928" s="18" t="str">
        <f t="shared" ca="1" si="81"/>
        <v>TRAIN</v>
      </c>
      <c r="Q928" s="11" t="s">
        <v>1799</v>
      </c>
      <c r="R928" s="19" t="str">
        <f t="shared" si="82"/>
        <v>ContractCancel - TRAIN</v>
      </c>
      <c r="S928" s="10" t="s">
        <v>4598</v>
      </c>
    </row>
    <row r="929" spans="1:19" s="19" customFormat="1" ht="25" customHeight="1" x14ac:dyDescent="0.15">
      <c r="A929" s="19">
        <v>928</v>
      </c>
      <c r="B929" s="11" t="s">
        <v>979</v>
      </c>
      <c r="C929" s="11" t="s">
        <v>1316</v>
      </c>
      <c r="E929" s="11"/>
      <c r="F929" s="11"/>
      <c r="G929" s="11"/>
      <c r="K929" s="11"/>
      <c r="L929" s="19" t="str">
        <f xml:space="preserve"> IF(ISBLANK(K929),C929,K929)</f>
        <v>i am just requesting a payment extension on my latest bill, my phone has been disconnected today</v>
      </c>
      <c r="M929" s="11" t="s">
        <v>1316</v>
      </c>
      <c r="N929" s="20" t="s">
        <v>1316</v>
      </c>
      <c r="O929" s="18" t="str">
        <f t="shared" si="80"/>
        <v>PaymentExtend</v>
      </c>
      <c r="P929" s="18" t="str">
        <f t="shared" ca="1" si="81"/>
        <v>TEST</v>
      </c>
      <c r="Q929" s="11" t="s">
        <v>1799</v>
      </c>
      <c r="R929" s="19" t="str">
        <f t="shared" si="82"/>
        <v>PaymentExtend - TRAIN</v>
      </c>
      <c r="S929" s="11" t="s">
        <v>4598</v>
      </c>
    </row>
    <row r="930" spans="1:19" s="19" customFormat="1" ht="25" customHeight="1" x14ac:dyDescent="0.15">
      <c r="A930" s="19">
        <v>929</v>
      </c>
      <c r="B930" s="13" t="s">
        <v>979</v>
      </c>
      <c r="C930" s="13" t="s">
        <v>76</v>
      </c>
      <c r="D930" s="20" t="str">
        <f>IF(ISERR(FIND("):",C930,1)),C930,MID(C930,FIND("):",C930,1)+2,999))</f>
        <v>Hi I just need help getting a payment plan or longer time to pay my bill</v>
      </c>
      <c r="E930" s="14" t="s">
        <v>3130</v>
      </c>
      <c r="F930" s="13"/>
      <c r="G930" s="11"/>
      <c r="H930" s="19" t="str">
        <f>IFERROR(IF(ISBLANK(G930),"",LEFT(G930, FIND(":",G930) - 1)),"")</f>
        <v/>
      </c>
      <c r="I930" s="19" t="str">
        <f>IFERROR(IF(ISBLANK(G930),"",RIGHT(G930, LEN(G930)-FIND(":",G930) )),"")</f>
        <v/>
      </c>
      <c r="K930" s="13" t="s">
        <v>377</v>
      </c>
      <c r="L930" s="19" t="str">
        <f>IF(K930="",C930,K930)</f>
        <v>I just need help getting a payment plan or longer time to pay my bill</v>
      </c>
      <c r="M930" s="10" t="s">
        <v>4612</v>
      </c>
      <c r="N930" s="26" t="s">
        <v>4612</v>
      </c>
      <c r="O930" s="18" t="str">
        <f t="shared" si="80"/>
        <v>PaymentPlan</v>
      </c>
      <c r="P930" s="18" t="str">
        <f t="shared" ca="1" si="81"/>
        <v>TRAIN</v>
      </c>
      <c r="Q930" s="11" t="s">
        <v>1799</v>
      </c>
      <c r="R930" s="19" t="str">
        <f t="shared" si="82"/>
        <v>PaymentPlan - TRAIN</v>
      </c>
      <c r="S930" s="10" t="s">
        <v>4598</v>
      </c>
    </row>
    <row r="931" spans="1:19" s="19" customFormat="1" ht="25" customHeight="1" x14ac:dyDescent="0.15">
      <c r="A931" s="19">
        <v>930</v>
      </c>
      <c r="B931" s="11" t="s">
        <v>20</v>
      </c>
      <c r="C931" s="11" t="s">
        <v>5045</v>
      </c>
      <c r="E931" s="11"/>
      <c r="F931" s="11"/>
      <c r="G931" s="11"/>
      <c r="K931" s="11"/>
      <c r="M931" s="10" t="s">
        <v>4025</v>
      </c>
      <c r="N931" s="26" t="s">
        <v>4025</v>
      </c>
      <c r="O931" s="18" t="str">
        <f t="shared" si="80"/>
        <v>BillComplain</v>
      </c>
      <c r="P931" s="18" t="str">
        <f t="shared" ca="1" si="81"/>
        <v>TRAIN</v>
      </c>
      <c r="Q931" s="11" t="s">
        <v>1798</v>
      </c>
      <c r="R931" s="19" t="str">
        <f t="shared" si="82"/>
        <v>BillComplain - TEST</v>
      </c>
      <c r="S931" s="10" t="s">
        <v>4598</v>
      </c>
    </row>
    <row r="932" spans="1:19" s="19" customFormat="1" ht="25" customHeight="1" x14ac:dyDescent="0.15">
      <c r="A932" s="19">
        <v>931</v>
      </c>
      <c r="B932" s="13" t="s">
        <v>979</v>
      </c>
      <c r="C932" s="13" t="s">
        <v>77</v>
      </c>
      <c r="D932" s="20" t="str">
        <f>IF(ISERR(FIND("):",C932,1)),C932,MID(C932,FIND("):",C932,1)+2,999))</f>
        <v>My payment is due. I cant do the payment as of now. I need more extension</v>
      </c>
      <c r="E932" s="14" t="s">
        <v>979</v>
      </c>
      <c r="F932" s="13"/>
      <c r="G932" s="11"/>
      <c r="H932" s="19" t="str">
        <f>IFERROR(IF(ISBLANK(G932),"",LEFT(G932, FIND(":",G932) - 1)),"")</f>
        <v/>
      </c>
      <c r="I932" s="19" t="str">
        <f>IFERROR(IF(ISBLANK(G932),"",RIGHT(G932, LEN(G932)-FIND(":",G932) )),"")</f>
        <v/>
      </c>
      <c r="K932" s="13"/>
      <c r="L932" s="19" t="str">
        <f>IF(K932="",C932,K932)</f>
        <v>My payment is due. I cant do the payment as of now. I need more extension</v>
      </c>
      <c r="M932" s="11" t="s">
        <v>77</v>
      </c>
      <c r="N932" s="20" t="s">
        <v>77</v>
      </c>
      <c r="O932" s="18" t="str">
        <f t="shared" si="80"/>
        <v>PaymentExtend</v>
      </c>
      <c r="P932" s="18" t="str">
        <f t="shared" ca="1" si="81"/>
        <v>TRAIN</v>
      </c>
      <c r="Q932" s="11" t="s">
        <v>1799</v>
      </c>
      <c r="R932" s="19" t="str">
        <f t="shared" si="82"/>
        <v>PaymentExtend - TRAIN</v>
      </c>
      <c r="S932" s="10" t="s">
        <v>4598</v>
      </c>
    </row>
    <row r="933" spans="1:19" s="19" customFormat="1" ht="25" customHeight="1" x14ac:dyDescent="0.15">
      <c r="A933" s="19">
        <v>932</v>
      </c>
      <c r="B933" s="13" t="s">
        <v>735</v>
      </c>
      <c r="C933" s="11" t="s">
        <v>540</v>
      </c>
      <c r="D933" s="20" t="str">
        <f>IF(ISERR(FIND("):",C933,1)),C933,MID(C933,FIND("):",C933,1)+2,999))</f>
        <v>Hi can you tell me when I’ll receive my modem?</v>
      </c>
      <c r="E933" s="11"/>
      <c r="F933" s="11"/>
      <c r="G933" s="10" t="s">
        <v>1031</v>
      </c>
      <c r="H933" s="19" t="str">
        <f>IFERROR(IF(ISBLANK(G933),"",LEFT(G933, FIND(":",G933) - 1)),"")</f>
        <v>AccessoryType</v>
      </c>
      <c r="I933" s="19" t="str">
        <f>IFERROR(IF(ISBLANK(G933),"",RIGHT(G933, LEN(G933)-FIND(":",G933) )),"")</f>
        <v>Modem</v>
      </c>
      <c r="J933" s="21" t="s">
        <v>1255</v>
      </c>
      <c r="K933" s="10" t="s">
        <v>1030</v>
      </c>
      <c r="L933" s="19" t="str">
        <f>IF(K933="",C933,K933)</f>
        <v>can you tell me when I’ll receive my &lt;modem&gt;?</v>
      </c>
      <c r="M933" s="11" t="s">
        <v>1225</v>
      </c>
      <c r="N933" s="20" t="s">
        <v>2839</v>
      </c>
      <c r="O933" s="18" t="str">
        <f t="shared" si="80"/>
        <v>OrderEnquire</v>
      </c>
      <c r="P933" s="18" t="str">
        <f t="shared" ca="1" si="81"/>
        <v>TRAIN</v>
      </c>
      <c r="Q933" s="11" t="s">
        <v>1798</v>
      </c>
      <c r="R933" s="19" t="str">
        <f t="shared" si="82"/>
        <v>OrderEnquire - TEST</v>
      </c>
      <c r="S933" s="10" t="s">
        <v>4598</v>
      </c>
    </row>
    <row r="934" spans="1:19" s="19" customFormat="1" ht="25" customHeight="1" x14ac:dyDescent="0.15">
      <c r="A934" s="19">
        <v>933</v>
      </c>
      <c r="B934" s="11" t="s">
        <v>234</v>
      </c>
      <c r="C934" s="11" t="s">
        <v>1909</v>
      </c>
      <c r="E934" s="11"/>
      <c r="F934" s="11"/>
      <c r="G934" s="11"/>
      <c r="K934" s="11"/>
      <c r="L934" s="19" t="str">
        <f xml:space="preserve"> IF(ISBLANK(K934),C934,K934)</f>
        <v>hi, i got a new apple watch can you pls cancel my plan for the cellular so i can redo it</v>
      </c>
      <c r="M934" s="11" t="s">
        <v>2620</v>
      </c>
      <c r="N934" s="20" t="s">
        <v>2620</v>
      </c>
      <c r="O934" s="18" t="str">
        <f t="shared" si="80"/>
        <v>ContractCancel</v>
      </c>
      <c r="P934" s="18" t="str">
        <f t="shared" ca="1" si="81"/>
        <v>TRAIN</v>
      </c>
      <c r="Q934" s="11" t="s">
        <v>1799</v>
      </c>
      <c r="R934" s="19" t="str">
        <f t="shared" si="82"/>
        <v>ContractCancel - TRAIN</v>
      </c>
      <c r="S934" s="10" t="s">
        <v>4598</v>
      </c>
    </row>
    <row r="935" spans="1:19" s="19" customFormat="1" ht="25" customHeight="1" x14ac:dyDescent="0.15">
      <c r="A935" s="19">
        <v>934</v>
      </c>
      <c r="B935" s="13" t="s">
        <v>979</v>
      </c>
      <c r="C935" s="13" t="s">
        <v>79</v>
      </c>
      <c r="D935" s="20" t="str">
        <f>IF(ISERR(FIND("):",C935,1)),C935,MID(C935,FIND("):",C935,1)+2,999))</f>
        <v>Hi can i request for payment extension?</v>
      </c>
      <c r="E935" s="14" t="s">
        <v>979</v>
      </c>
      <c r="F935" s="13"/>
      <c r="G935" s="11"/>
      <c r="H935" s="19" t="str">
        <f>IFERROR(IF(ISBLANK(G935),"",LEFT(G935, FIND(":",G935) - 1)),"")</f>
        <v/>
      </c>
      <c r="I935" s="19" t="str">
        <f>IFERROR(IF(ISBLANK(G935),"",RIGHT(G935, LEN(G935)-FIND(":",G935) )),"")</f>
        <v/>
      </c>
      <c r="K935" s="13" t="s">
        <v>379</v>
      </c>
      <c r="L935" s="19" t="str">
        <f>IF(K935="",C935,K935)</f>
        <v>can i request for payment extension?</v>
      </c>
      <c r="M935" s="11" t="s">
        <v>379</v>
      </c>
      <c r="N935" s="20" t="s">
        <v>379</v>
      </c>
      <c r="O935" s="18" t="str">
        <f t="shared" si="80"/>
        <v>PaymentExtend</v>
      </c>
      <c r="P935" s="18" t="str">
        <f t="shared" ca="1" si="81"/>
        <v>TRAIN</v>
      </c>
      <c r="Q935" s="11" t="s">
        <v>1799</v>
      </c>
      <c r="R935" s="19" t="str">
        <f t="shared" si="82"/>
        <v>PaymentExtend - TRAIN</v>
      </c>
      <c r="S935" s="10" t="s">
        <v>4598</v>
      </c>
    </row>
    <row r="936" spans="1:19" s="19" customFormat="1" ht="25" customHeight="1" x14ac:dyDescent="0.15">
      <c r="A936" s="19">
        <v>935</v>
      </c>
      <c r="B936" s="11" t="s">
        <v>180</v>
      </c>
      <c r="C936" s="11" t="s">
        <v>1910</v>
      </c>
      <c r="E936" s="10" t="s">
        <v>978</v>
      </c>
      <c r="F936" s="11"/>
      <c r="G936" s="11"/>
      <c r="K936" s="11"/>
      <c r="L936" s="19" t="str">
        <f xml:space="preserve"> IF(ISBLANK(K936),C936,K936)</f>
        <v>i want iphone 8 with plan</v>
      </c>
      <c r="M936" s="11" t="s">
        <v>1910</v>
      </c>
      <c r="N936" s="20" t="s">
        <v>1910</v>
      </c>
      <c r="O936" s="18" t="str">
        <f t="shared" si="80"/>
        <v>SalesEnquire</v>
      </c>
      <c r="P936" s="18" t="str">
        <f t="shared" ca="1" si="81"/>
        <v>TRAIN</v>
      </c>
      <c r="Q936" s="11" t="s">
        <v>1799</v>
      </c>
      <c r="R936" s="19" t="str">
        <f t="shared" si="82"/>
        <v>SalesEnquire - TRAIN</v>
      </c>
      <c r="S936" s="10" t="s">
        <v>4598</v>
      </c>
    </row>
    <row r="937" spans="1:19" s="19" customFormat="1" ht="25" customHeight="1" x14ac:dyDescent="0.15">
      <c r="A937" s="19">
        <v>936</v>
      </c>
      <c r="B937" s="13" t="s">
        <v>952</v>
      </c>
      <c r="C937" s="13" t="s">
        <v>100</v>
      </c>
      <c r="D937" s="20" t="str">
        <f>IF(ISERR(FIND("):",C937,1)),C937,MID(C937,FIND("):",C937,1)+2,999))</f>
        <v>Hi I am trying to activate a replacement sim card for 0421043373</v>
      </c>
      <c r="E937" s="13"/>
      <c r="F937" s="13"/>
      <c r="G937" s="11"/>
      <c r="H937" s="19" t="str">
        <f>IFERROR(IF(ISBLANK(G937),"",LEFT(G937, FIND(":",G937) - 1)),"")</f>
        <v/>
      </c>
      <c r="I937" s="19" t="str">
        <f>IFERROR(IF(ISBLANK(G937),"",RIGHT(G937, LEN(G937)-FIND(":",G937) )),"")</f>
        <v/>
      </c>
      <c r="K937" s="14" t="s">
        <v>742</v>
      </c>
      <c r="L937" s="19" t="str">
        <f>IF(K937="",C937,K937)</f>
        <v>I am trying to activate a replacement sim card for 0421043373</v>
      </c>
      <c r="M937" s="11" t="s">
        <v>2722</v>
      </c>
      <c r="N937" s="20" t="s">
        <v>2722</v>
      </c>
      <c r="O937" s="18" t="str">
        <f t="shared" si="80"/>
        <v>SimActivate</v>
      </c>
      <c r="P937" s="18" t="str">
        <f t="shared" ca="1" si="81"/>
        <v>TEST</v>
      </c>
      <c r="Q937" s="11" t="s">
        <v>1799</v>
      </c>
      <c r="R937" s="19" t="str">
        <f t="shared" si="82"/>
        <v>SimActivate - TRAIN</v>
      </c>
      <c r="S937" s="10" t="s">
        <v>4598</v>
      </c>
    </row>
    <row r="938" spans="1:19" s="19" customFormat="1" ht="25" customHeight="1" x14ac:dyDescent="0.15">
      <c r="A938" s="19">
        <v>937</v>
      </c>
      <c r="B938" s="13" t="s">
        <v>979</v>
      </c>
      <c r="C938" s="13" t="s">
        <v>80</v>
      </c>
      <c r="D938" s="20" t="str">
        <f>IF(ISERR(FIND("):",C938,1)),C938,MID(C938,FIND("):",C938,1)+2,999))</f>
        <v>Good evening. Hi. Just wanted to request an extension for my payment</v>
      </c>
      <c r="E938" s="14" t="s">
        <v>979</v>
      </c>
      <c r="F938" s="13"/>
      <c r="G938" s="11"/>
      <c r="H938" s="19" t="str">
        <f>IFERROR(IF(ISBLANK(G938),"",LEFT(G938, FIND(":",G938) - 1)),"")</f>
        <v/>
      </c>
      <c r="I938" s="19" t="str">
        <f>IFERROR(IF(ISBLANK(G938),"",RIGHT(G938, LEN(G938)-FIND(":",G938) )),"")</f>
        <v/>
      </c>
      <c r="K938" s="13" t="s">
        <v>380</v>
      </c>
      <c r="L938" s="19" t="str">
        <f>IF(K938="",C938,K938)</f>
        <v>Just wanted to request an extension for my payment</v>
      </c>
      <c r="M938" s="11" t="s">
        <v>380</v>
      </c>
      <c r="N938" s="20" t="s">
        <v>380</v>
      </c>
      <c r="O938" s="18" t="str">
        <f t="shared" si="80"/>
        <v>PaymentExtend</v>
      </c>
      <c r="P938" s="18" t="str">
        <f t="shared" ca="1" si="81"/>
        <v>TRAIN</v>
      </c>
      <c r="Q938" s="11" t="s">
        <v>1799</v>
      </c>
      <c r="R938" s="19" t="str">
        <f t="shared" si="82"/>
        <v>PaymentExtend - TRAIN</v>
      </c>
      <c r="S938" s="10" t="s">
        <v>4598</v>
      </c>
    </row>
    <row r="939" spans="1:19" s="19" customFormat="1" ht="25" customHeight="1" x14ac:dyDescent="0.15">
      <c r="A939" s="19">
        <v>938</v>
      </c>
      <c r="B939" s="13" t="s">
        <v>81</v>
      </c>
      <c r="C939" s="10" t="s">
        <v>1034</v>
      </c>
      <c r="D939" s="20" t="str">
        <f>IF(ISERR(FIND("):",C939,1)),C939,MID(C939,FIND("):",C939,1)+2,999))</f>
        <v>I was wondering if I can upgrade my phone to the xr</v>
      </c>
      <c r="E939" s="11"/>
      <c r="F939" s="11"/>
      <c r="G939" s="11"/>
      <c r="H939" s="19" t="str">
        <f>IFERROR(IF(ISBLANK(G939),"",LEFT(G939, FIND(":",G939) - 1)),"")</f>
        <v/>
      </c>
      <c r="I939" s="19" t="str">
        <f>IFERROR(IF(ISBLANK(G939),"",RIGHT(G939, LEN(G939)-FIND(":",G939) )),"")</f>
        <v/>
      </c>
      <c r="K939" s="10" t="s">
        <v>1035</v>
      </c>
      <c r="L939" s="19" t="str">
        <f>IF(K939="",C939,K939)</f>
        <v xml:space="preserve">Hello how are you I was wondering if I can upgrade my phone to the xr </v>
      </c>
      <c r="M939" s="11" t="s">
        <v>2763</v>
      </c>
      <c r="N939" s="20" t="s">
        <v>1034</v>
      </c>
      <c r="O939" s="18" t="str">
        <f t="shared" si="80"/>
        <v>ContractUpgrade</v>
      </c>
      <c r="P939" s="18" t="str">
        <f t="shared" ca="1" si="81"/>
        <v>TRAIN</v>
      </c>
      <c r="Q939" s="11" t="s">
        <v>1799</v>
      </c>
      <c r="R939" s="19" t="str">
        <f t="shared" si="82"/>
        <v>ContractUpgrade - TRAIN</v>
      </c>
      <c r="S939" s="10" t="s">
        <v>4598</v>
      </c>
    </row>
    <row r="940" spans="1:19" s="19" customFormat="1" ht="25" customHeight="1" x14ac:dyDescent="0.15">
      <c r="A940" s="19">
        <v>939</v>
      </c>
      <c r="B940" s="11" t="s">
        <v>952</v>
      </c>
      <c r="C940" s="11" t="s">
        <v>1911</v>
      </c>
      <c r="E940" s="11"/>
      <c r="F940" s="11"/>
      <c r="G940" s="11"/>
      <c r="K940" s="11"/>
      <c r="L940" s="19" t="str">
        <f xml:space="preserve"> IF(ISBLANK(K940),C940,K940)</f>
        <v>hi i have a postpaid sim that needs to be activated</v>
      </c>
      <c r="M940" s="10" t="s">
        <v>4716</v>
      </c>
      <c r="N940" s="26" t="s">
        <v>4716</v>
      </c>
      <c r="O940" s="18" t="str">
        <f t="shared" si="80"/>
        <v>SimActivate</v>
      </c>
      <c r="P940" s="18" t="str">
        <f t="shared" ca="1" si="81"/>
        <v>TRAIN</v>
      </c>
      <c r="Q940" s="11" t="s">
        <v>1799</v>
      </c>
      <c r="R940" s="19" t="str">
        <f t="shared" si="82"/>
        <v>SimActivate - TRAIN</v>
      </c>
      <c r="S940" s="10" t="s">
        <v>4598</v>
      </c>
    </row>
    <row r="941" spans="1:19" s="19" customFormat="1" ht="25" customHeight="1" x14ac:dyDescent="0.15">
      <c r="A941" s="19">
        <v>940</v>
      </c>
      <c r="B941" s="10" t="s">
        <v>415</v>
      </c>
      <c r="C941" s="11" t="s">
        <v>1912</v>
      </c>
      <c r="E941" s="11"/>
      <c r="F941" s="11"/>
      <c r="G941" s="11"/>
      <c r="K941" s="11"/>
      <c r="L941" s="19" t="str">
        <f xml:space="preserve"> IF(ISBLANK(K941),C941,K941)</f>
        <v>my phone is not working i have iphone 8 and reception is flashing with 3 g and sating disconnected when call</v>
      </c>
      <c r="M941" s="11" t="s">
        <v>1912</v>
      </c>
      <c r="N941" s="20" t="s">
        <v>1912</v>
      </c>
      <c r="O941" s="18" t="str">
        <f t="shared" si="80"/>
        <v>PhoneServiceComplain</v>
      </c>
      <c r="P941" s="18" t="str">
        <f t="shared" ca="1" si="81"/>
        <v>TRAIN</v>
      </c>
      <c r="Q941" s="11" t="s">
        <v>1799</v>
      </c>
      <c r="R941" s="19" t="str">
        <f t="shared" si="82"/>
        <v>PhoneServiceComplain - TRAIN</v>
      </c>
      <c r="S941" s="10" t="s">
        <v>4598</v>
      </c>
    </row>
    <row r="942" spans="1:19" s="19" customFormat="1" ht="25" customHeight="1" x14ac:dyDescent="0.15">
      <c r="A942" s="19">
        <v>941</v>
      </c>
      <c r="B942" s="13" t="s">
        <v>340</v>
      </c>
      <c r="C942" s="11" t="s">
        <v>542</v>
      </c>
      <c r="D942" s="20" t="str">
        <f>IF(ISERR(FIND("):",C942,1)),C942,MID(C942,FIND("):",C942,1)+2,999))</f>
        <v>Hi there I have exactly $3 credit which is what I need for the day I can go on the internet but I cannot send a txt message as I don’t have txt credit apparently</v>
      </c>
      <c r="E942" s="11"/>
      <c r="F942" s="11"/>
      <c r="G942" s="10" t="s">
        <v>1020</v>
      </c>
      <c r="H942" s="19" t="str">
        <f>IFERROR(IF(ISBLANK(G942),"",LEFT(G942, FIND(":",G942) - 1)),"")</f>
        <v/>
      </c>
      <c r="I942" s="19" t="str">
        <f>IFERROR(IF(ISBLANK(G942),"",RIGHT(G942, LEN(G942)-FIND(":",G942) )),"")</f>
        <v/>
      </c>
      <c r="K942" s="10" t="s">
        <v>1036</v>
      </c>
      <c r="L942" s="19" t="str">
        <f>IF(K942="",C942,K942)</f>
        <v>I have exactly &lt;$3&gt; &lt;credit&gt; which is what I need for the day I can go on the internet but I cannot send a txt message as I don’t have txt credit apparently</v>
      </c>
      <c r="M942" s="11" t="s">
        <v>1227</v>
      </c>
      <c r="N942" s="20" t="s">
        <v>2840</v>
      </c>
      <c r="O942" s="18" t="str">
        <f t="shared" si="80"/>
        <v>PhoneHandsetComplain</v>
      </c>
      <c r="P942" s="18" t="str">
        <f t="shared" ca="1" si="81"/>
        <v>TRAIN</v>
      </c>
      <c r="Q942" s="11" t="s">
        <v>1798</v>
      </c>
      <c r="R942" s="19" t="str">
        <f t="shared" si="82"/>
        <v>PhoneHandsetComplain - TEST</v>
      </c>
      <c r="S942" s="10" t="s">
        <v>4598</v>
      </c>
    </row>
    <row r="943" spans="1:19" s="19" customFormat="1" ht="25" customHeight="1" x14ac:dyDescent="0.15">
      <c r="A943" s="19">
        <v>942</v>
      </c>
      <c r="B943" s="13" t="s">
        <v>267</v>
      </c>
      <c r="C943" s="11" t="s">
        <v>543</v>
      </c>
      <c r="D943" s="20" t="str">
        <f>IF(ISERR(FIND("):",C943,1)),C943,MID(C943,FIND("):",C943,1)+2,999))</f>
        <v>I am on a 30gb plan..however only first month I was given 30gb</v>
      </c>
      <c r="E943" s="11"/>
      <c r="F943" s="11"/>
      <c r="G943" s="10" t="s">
        <v>1038</v>
      </c>
      <c r="H943" s="19" t="str">
        <f>IFERROR(IF(ISBLANK(G943),"",LEFT(G943, FIND(":",G943) - 1)),"")</f>
        <v>Plan</v>
      </c>
      <c r="I943" s="19" t="str">
        <f>IFERROR(IF(ISBLANK(G943),"",RIGHT(G943, LEN(G943)-FIND(":",G943) )),"")</f>
        <v>30GB</v>
      </c>
      <c r="K943" s="10" t="s">
        <v>1037</v>
      </c>
      <c r="L943" s="19" t="str">
        <f>IF(K943="",C943,K943)</f>
        <v>I am on a &lt;30gb&gt; plan..however only first month I was given 30gb</v>
      </c>
      <c r="M943" s="11" t="s">
        <v>543</v>
      </c>
      <c r="N943" s="20" t="s">
        <v>543</v>
      </c>
      <c r="O943" s="18" t="str">
        <f t="shared" si="80"/>
        <v>DataCheck</v>
      </c>
      <c r="P943" s="18" t="str">
        <f t="shared" ca="1" si="81"/>
        <v>TRAIN</v>
      </c>
      <c r="Q943" s="11" t="s">
        <v>1799</v>
      </c>
      <c r="R943" s="19" t="str">
        <f t="shared" si="82"/>
        <v>DataCheck - TRAIN</v>
      </c>
      <c r="S943" s="10" t="s">
        <v>4598</v>
      </c>
    </row>
    <row r="944" spans="1:19" s="19" customFormat="1" ht="25" customHeight="1" x14ac:dyDescent="0.15">
      <c r="A944" s="19">
        <v>943</v>
      </c>
      <c r="B944" s="11" t="s">
        <v>952</v>
      </c>
      <c r="C944" s="11" t="s">
        <v>1913</v>
      </c>
      <c r="E944" s="11"/>
      <c r="F944" s="11"/>
      <c r="G944" s="11"/>
      <c r="K944" s="11"/>
      <c r="L944" s="19" t="str">
        <f xml:space="preserve"> IF(ISBLANK(K944),C944,K944)</f>
        <v>i am having trouble activating a new pre paid sim card</v>
      </c>
      <c r="M944" s="11" t="s">
        <v>1913</v>
      </c>
      <c r="N944" s="20" t="s">
        <v>1913</v>
      </c>
      <c r="O944" s="18" t="str">
        <f t="shared" si="80"/>
        <v>SimActivate</v>
      </c>
      <c r="P944" s="18" t="str">
        <f t="shared" ca="1" si="81"/>
        <v>TRAIN</v>
      </c>
      <c r="Q944" s="11" t="s">
        <v>1799</v>
      </c>
      <c r="R944" s="19" t="str">
        <f t="shared" si="82"/>
        <v>SimActivate - TRAIN</v>
      </c>
      <c r="S944" s="10" t="s">
        <v>4598</v>
      </c>
    </row>
    <row r="945" spans="1:19" s="19" customFormat="1" ht="25" customHeight="1" x14ac:dyDescent="0.15">
      <c r="A945" s="19">
        <v>944</v>
      </c>
      <c r="B945" s="13" t="s">
        <v>979</v>
      </c>
      <c r="C945" s="11" t="s">
        <v>527</v>
      </c>
      <c r="D945" s="20" t="str">
        <f>IF(ISERR(FIND("):",C945,1)),C945,MID(C945,FIND("):",C945,1)+2,999))</f>
        <v>I need extra time to pay my bill</v>
      </c>
      <c r="E945" s="10" t="s">
        <v>979</v>
      </c>
      <c r="F945" s="11"/>
      <c r="G945" s="11"/>
      <c r="H945" s="19" t="str">
        <f>IFERROR(IF(ISBLANK(G945),"",LEFT(G945, FIND(":",G945) - 1)),"")</f>
        <v/>
      </c>
      <c r="I945" s="19" t="str">
        <f>IFERROR(IF(ISBLANK(G945),"",RIGHT(G945, LEN(G945)-FIND(":",G945) )),"")</f>
        <v/>
      </c>
      <c r="K945" s="11" t="s">
        <v>527</v>
      </c>
      <c r="L945" s="19" t="str">
        <f>IF(K945="",C945,K945)</f>
        <v>I need extra time to pay my bill</v>
      </c>
      <c r="M945" s="11" t="s">
        <v>527</v>
      </c>
      <c r="N945" s="20" t="s">
        <v>527</v>
      </c>
      <c r="O945" s="18" t="str">
        <f t="shared" si="80"/>
        <v>PaymentExtend</v>
      </c>
      <c r="P945" s="18" t="str">
        <f t="shared" ca="1" si="81"/>
        <v>TRAIN</v>
      </c>
      <c r="Q945" s="11" t="s">
        <v>1798</v>
      </c>
      <c r="R945" s="19" t="str">
        <f t="shared" si="82"/>
        <v>PaymentExtend - TEST</v>
      </c>
      <c r="S945" s="10" t="s">
        <v>4598</v>
      </c>
    </row>
    <row r="946" spans="1:19" s="19" customFormat="1" ht="25" customHeight="1" x14ac:dyDescent="0.15">
      <c r="A946" s="19">
        <v>945</v>
      </c>
      <c r="B946" s="11" t="s">
        <v>123</v>
      </c>
      <c r="C946" s="11" t="s">
        <v>1914</v>
      </c>
      <c r="E946" s="10" t="s">
        <v>81</v>
      </c>
      <c r="F946" s="11"/>
      <c r="G946" s="11"/>
      <c r="K946" s="11"/>
      <c r="L946" s="19" t="str">
        <f xml:space="preserve"> IF(ISBLANK(K946),C946,K946)</f>
        <v>hi i was wondering if you could tell me when i can upgrade and how much it would be for me to upgrade my phone and add an apple watch onto my plan as well?</v>
      </c>
      <c r="M946" s="10" t="s">
        <v>3984</v>
      </c>
      <c r="N946" s="26" t="s">
        <v>3984</v>
      </c>
      <c r="O946" s="18" t="str">
        <f t="shared" si="80"/>
        <v>ContractUpgrade</v>
      </c>
      <c r="P946" s="18" t="str">
        <f t="shared" ca="1" si="81"/>
        <v>TRAIN</v>
      </c>
      <c r="Q946" s="11" t="s">
        <v>1799</v>
      </c>
      <c r="R946" s="19" t="str">
        <f t="shared" si="82"/>
        <v>ContractUpgrade - TRAIN</v>
      </c>
      <c r="S946" s="10" t="s">
        <v>4598</v>
      </c>
    </row>
    <row r="947" spans="1:19" s="19" customFormat="1" ht="25" customHeight="1" x14ac:dyDescent="0.15">
      <c r="A947" s="19">
        <v>946</v>
      </c>
      <c r="B947" s="10" t="s">
        <v>49</v>
      </c>
      <c r="C947" s="11" t="s">
        <v>1915</v>
      </c>
      <c r="E947" s="10" t="s">
        <v>4897</v>
      </c>
      <c r="F947" s="11"/>
      <c r="G947" s="11"/>
      <c r="K947" s="11"/>
      <c r="L947" s="19" t="str">
        <f xml:space="preserve"> IF(ISBLANK(K947),C947,K947)</f>
        <v>hey katy, my names demi, i'm just wondering with my plan if i get free spotify?</v>
      </c>
      <c r="M947" s="11" t="s">
        <v>2705</v>
      </c>
      <c r="N947" s="20" t="s">
        <v>2705</v>
      </c>
      <c r="O947" s="18" t="str">
        <f t="shared" si="80"/>
        <v>PerkEnquire</v>
      </c>
      <c r="P947" s="18" t="str">
        <f t="shared" ca="1" si="81"/>
        <v>TRAIN</v>
      </c>
      <c r="Q947" s="11" t="s">
        <v>1799</v>
      </c>
      <c r="R947" s="19" t="str">
        <f t="shared" si="82"/>
        <v>PerkEnquire - TRAIN</v>
      </c>
      <c r="S947" s="10" t="s">
        <v>4598</v>
      </c>
    </row>
    <row r="948" spans="1:19" s="19" customFormat="1" ht="25" customHeight="1" x14ac:dyDescent="0.15">
      <c r="A948" s="19">
        <v>947</v>
      </c>
      <c r="B948" s="11" t="s">
        <v>979</v>
      </c>
      <c r="C948" s="11" t="s">
        <v>482</v>
      </c>
      <c r="D948" s="20" t="str">
        <f>IF(ISERR(FIND("):",C948,1)),C948,MID(C948,FIND("):",C948,1)+2,999))</f>
        <v>Hi I just paid my over due bill of $XXX.81 and I have a bill that was also due a few days ago. I’m just wanting an extension on that bill for 14 days from today</v>
      </c>
      <c r="E948" s="10" t="s">
        <v>979</v>
      </c>
      <c r="F948" s="11"/>
      <c r="G948" s="11"/>
      <c r="H948" s="19" t="str">
        <f>IFERROR(IF(ISBLANK(G948),"",LEFT(G948, FIND(":",G948) - 1)),"")</f>
        <v/>
      </c>
      <c r="I948" s="19" t="str">
        <f>IFERROR(IF(ISBLANK(G948),"",RIGHT(G948, LEN(G948)-FIND(":",G948) )),"")</f>
        <v/>
      </c>
      <c r="K948" s="10" t="s">
        <v>980</v>
      </c>
      <c r="L948" s="19" t="str">
        <f>IF(K948="",C948,K948)</f>
        <v>I just paid my over due bill of $XXX.81 and I have a bill that was also due a few days ago. I’m just wanting an extension on that bill for 14 days from today</v>
      </c>
      <c r="M948" s="11" t="s">
        <v>2725</v>
      </c>
      <c r="N948" s="20" t="s">
        <v>2841</v>
      </c>
      <c r="O948" s="18" t="str">
        <f t="shared" si="80"/>
        <v>PaymentExtend</v>
      </c>
      <c r="P948" s="18" t="str">
        <f t="shared" ca="1" si="81"/>
        <v>TRAIN</v>
      </c>
      <c r="Q948" s="11" t="s">
        <v>1799</v>
      </c>
      <c r="R948" s="19" t="str">
        <f t="shared" si="82"/>
        <v>PaymentExtend - TRAIN</v>
      </c>
      <c r="S948" s="10" t="s">
        <v>4598</v>
      </c>
    </row>
    <row r="949" spans="1:19" s="19" customFormat="1" ht="25" customHeight="1" x14ac:dyDescent="0.15">
      <c r="A949" s="19">
        <v>948</v>
      </c>
      <c r="B949" s="13" t="s">
        <v>911</v>
      </c>
      <c r="C949" s="11" t="s">
        <v>546</v>
      </c>
      <c r="D949" s="20" t="str">
        <f>IF(ISERR(FIND("):",C949,1)),C949,MID(C949,FIND("):",C949,1)+2,999))</f>
        <v>Good morning, I am travelling to America on Sunday and want to know if I need a international travel card?</v>
      </c>
      <c r="E949" s="13" t="s">
        <v>911</v>
      </c>
      <c r="F949" s="11"/>
      <c r="G949" s="10" t="s">
        <v>1040</v>
      </c>
      <c r="H949" s="19" t="str">
        <f>IFERROR(IF(ISBLANK(G949),"",LEFT(G949, FIND(":",G949) - 1)),"")</f>
        <v>Country</v>
      </c>
      <c r="I949" s="19" t="str">
        <f>IFERROR(IF(ISBLANK(G949),"",RIGHT(G949, LEN(G949)-FIND(":",G949) )),"")</f>
        <v>US</v>
      </c>
      <c r="K949" s="10" t="s">
        <v>1039</v>
      </c>
      <c r="L949" s="19" t="str">
        <f>IF(K949="",C949,K949)</f>
        <v>I am travelling to &lt;America&gt; on Sunday and want to know if I need a international travel card?</v>
      </c>
      <c r="M949" s="10" t="s">
        <v>1228</v>
      </c>
      <c r="N949" s="20" t="s">
        <v>1228</v>
      </c>
      <c r="O949" s="18" t="str">
        <f t="shared" si="80"/>
        <v>RoamingInformationRequest</v>
      </c>
      <c r="P949" s="18" t="str">
        <f t="shared" ca="1" si="81"/>
        <v>TRAIN</v>
      </c>
      <c r="Q949" s="11" t="s">
        <v>1798</v>
      </c>
      <c r="R949" s="19" t="str">
        <f t="shared" si="82"/>
        <v>RoamingInformationRequest - TEST</v>
      </c>
      <c r="S949" s="10" t="s">
        <v>4598</v>
      </c>
    </row>
    <row r="950" spans="1:19" s="19" customFormat="1" ht="25" customHeight="1" x14ac:dyDescent="0.15">
      <c r="A950" s="19">
        <v>949</v>
      </c>
      <c r="B950" s="11" t="s">
        <v>20</v>
      </c>
      <c r="C950" s="11" t="s">
        <v>2375</v>
      </c>
      <c r="E950" s="11"/>
      <c r="F950" s="11"/>
      <c r="G950" s="11"/>
      <c r="K950" s="11"/>
      <c r="M950" s="11" t="s">
        <v>2375</v>
      </c>
      <c r="N950" s="20" t="s">
        <v>2375</v>
      </c>
      <c r="O950" s="18" t="str">
        <f t="shared" si="80"/>
        <v>BillComplain</v>
      </c>
      <c r="P950" s="18" t="str">
        <f t="shared" ca="1" si="81"/>
        <v>TRAIN</v>
      </c>
      <c r="Q950" s="11" t="s">
        <v>1798</v>
      </c>
      <c r="R950" s="19" t="str">
        <f t="shared" si="82"/>
        <v>BillComplain - TEST</v>
      </c>
      <c r="S950" s="10" t="s">
        <v>4598</v>
      </c>
    </row>
    <row r="951" spans="1:19" s="19" customFormat="1" ht="25" customHeight="1" x14ac:dyDescent="0.15">
      <c r="A951" s="19">
        <v>950</v>
      </c>
      <c r="B951" s="13" t="s">
        <v>952</v>
      </c>
      <c r="C951" s="13" t="s">
        <v>101</v>
      </c>
      <c r="D951" s="20" t="str">
        <f>IF(ISERR(FIND("):",C951,1)),C951,MID(C951,FIND("):",C951,1)+2,999))</f>
        <v>I requested to bar a sim card that was miss placed and was adivsed to purchase a new so i can use the same number and have credit transferred as well. I have the new sim, can you please help setting it up</v>
      </c>
      <c r="E951" s="13"/>
      <c r="F951" s="13"/>
      <c r="G951" s="11"/>
      <c r="H951" s="19" t="str">
        <f>IFERROR(IF(ISBLANK(G951),"",LEFT(G951, FIND(":",G951) - 1)),"")</f>
        <v/>
      </c>
      <c r="I951" s="19" t="str">
        <f>IFERROR(IF(ISBLANK(G951),"",RIGHT(G951, LEN(G951)-FIND(":",G951) )),"")</f>
        <v/>
      </c>
      <c r="K951" s="14" t="s">
        <v>743</v>
      </c>
      <c r="L951" s="19" t="str">
        <f>IF(K951="",C951,K951)</f>
        <v>I have the new sim, can you please help setting it up</v>
      </c>
      <c r="M951" s="11" t="s">
        <v>3679</v>
      </c>
      <c r="N951" s="20" t="s">
        <v>3679</v>
      </c>
      <c r="O951" s="18" t="str">
        <f t="shared" si="80"/>
        <v>SimActivate</v>
      </c>
      <c r="P951" s="18" t="str">
        <f t="shared" ca="1" si="81"/>
        <v>TRAIN</v>
      </c>
      <c r="Q951" s="11" t="s">
        <v>1799</v>
      </c>
      <c r="R951" s="19" t="str">
        <f t="shared" si="82"/>
        <v>SimActivate - TRAIN</v>
      </c>
      <c r="S951" s="10" t="s">
        <v>4598</v>
      </c>
    </row>
    <row r="952" spans="1:19" s="19" customFormat="1" ht="25" customHeight="1" x14ac:dyDescent="0.15">
      <c r="A952" s="19">
        <v>951</v>
      </c>
      <c r="B952" s="13" t="s">
        <v>979</v>
      </c>
      <c r="C952" s="11" t="s">
        <v>526</v>
      </c>
      <c r="D952" s="20" t="str">
        <f>IF(ISERR(FIND("):",C952,1)),C952,MID(C952,FIND("):",C952,1)+2,999))</f>
        <v>Hi, I am wanting to see if I can pay half my overdue this week and extend the rest please</v>
      </c>
      <c r="E952" s="10" t="s">
        <v>979</v>
      </c>
      <c r="F952" s="11"/>
      <c r="G952" s="11"/>
      <c r="H952" s="19" t="str">
        <f>IFERROR(IF(ISBLANK(G952),"",LEFT(G952, FIND(":",G952) - 1)),"")</f>
        <v/>
      </c>
      <c r="I952" s="19" t="str">
        <f>IFERROR(IF(ISBLANK(G952),"",RIGHT(G952, LEN(G952)-FIND(":",G952) )),"")</f>
        <v/>
      </c>
      <c r="K952" s="11" t="s">
        <v>526</v>
      </c>
      <c r="L952" s="19" t="str">
        <f>IF(K952="",C952,K952)</f>
        <v>Hi, I am wanting to see if I can pay half my overdue this week and extend the rest please</v>
      </c>
      <c r="M952" s="10" t="s">
        <v>3640</v>
      </c>
      <c r="N952" s="26" t="s">
        <v>3640</v>
      </c>
      <c r="O952" s="18" t="str">
        <f t="shared" si="80"/>
        <v>PaymentExtend</v>
      </c>
      <c r="P952" s="18" t="str">
        <f t="shared" ca="1" si="81"/>
        <v>TRAIN</v>
      </c>
      <c r="Q952" s="11" t="s">
        <v>1799</v>
      </c>
      <c r="R952" s="19" t="str">
        <f t="shared" si="82"/>
        <v>PaymentExtend - TRAIN</v>
      </c>
      <c r="S952" s="10" t="s">
        <v>4598</v>
      </c>
    </row>
    <row r="953" spans="1:19" s="19" customFormat="1" ht="25" customHeight="1" x14ac:dyDescent="0.15">
      <c r="A953" s="19">
        <v>952</v>
      </c>
      <c r="B953" s="11" t="s">
        <v>979</v>
      </c>
      <c r="C953" s="11" t="s">
        <v>1317</v>
      </c>
      <c r="E953" s="11"/>
      <c r="F953" s="11"/>
      <c r="G953" s="11"/>
      <c r="K953" s="10" t="s">
        <v>1404</v>
      </c>
      <c r="L953" s="19" t="str">
        <f xml:space="preserve"> IF(ISBLANK(K953),C953,K953)</f>
        <v>i was was hoping i could get an extension on my bill please</v>
      </c>
      <c r="M953" s="10" t="s">
        <v>3301</v>
      </c>
      <c r="N953" s="26" t="s">
        <v>3301</v>
      </c>
      <c r="O953" s="18" t="str">
        <f t="shared" si="80"/>
        <v>PaymentExtend</v>
      </c>
      <c r="P953" s="18" t="str">
        <f t="shared" ca="1" si="81"/>
        <v>TRAIN</v>
      </c>
      <c r="Q953" s="11" t="s">
        <v>1799</v>
      </c>
      <c r="R953" s="19" t="str">
        <f t="shared" si="82"/>
        <v>PaymentExtend - TRAIN</v>
      </c>
      <c r="S953" s="11" t="s">
        <v>4598</v>
      </c>
    </row>
    <row r="954" spans="1:19" s="19" customFormat="1" ht="25" customHeight="1" x14ac:dyDescent="0.15">
      <c r="A954" s="19">
        <v>953</v>
      </c>
      <c r="B954" s="14" t="s">
        <v>31</v>
      </c>
      <c r="C954" s="11" t="s">
        <v>548</v>
      </c>
      <c r="D954" s="20" t="str">
        <f>IF(ISERR(FIND("):",C954,1)),C954,MID(C954,FIND("):",C954,1)+2,999))</f>
        <v>good morning, nee ding help acessing my account, not sure if my email xxx@xxx.xxx is registered. Need help doing this please, have been trying to do this all week...</v>
      </c>
      <c r="E954" s="11"/>
      <c r="F954" s="11"/>
      <c r="G954" s="11"/>
      <c r="H954" s="19" t="str">
        <f>IFERROR(IF(ISBLANK(G954),"",LEFT(G954, FIND(":",G954) - 1)),"")</f>
        <v/>
      </c>
      <c r="I954" s="19" t="str">
        <f>IFERROR(IF(ISBLANK(G954),"",RIGHT(G954, LEN(G954)-FIND(":",G954) )),"")</f>
        <v/>
      </c>
      <c r="K954" s="10" t="s">
        <v>1042</v>
      </c>
      <c r="L954" s="19" t="str">
        <f>IF(K954="",C954,K954)</f>
        <v xml:space="preserve">nee ding help acessing my account, not sure if my email xxx@xxx.xxx is registered. </v>
      </c>
      <c r="M954" s="11" t="s">
        <v>2735</v>
      </c>
      <c r="N954" s="20" t="s">
        <v>2735</v>
      </c>
      <c r="O954" s="18" t="str">
        <f t="shared" si="80"/>
        <v>CredentialsRequest</v>
      </c>
      <c r="P954" s="18" t="str">
        <f t="shared" ca="1" si="81"/>
        <v>TRAIN</v>
      </c>
      <c r="Q954" s="11" t="s">
        <v>1798</v>
      </c>
      <c r="R954" s="19" t="str">
        <f t="shared" si="82"/>
        <v>CredentialsRequest - TEST</v>
      </c>
      <c r="S954" s="10" t="s">
        <v>4598</v>
      </c>
    </row>
    <row r="955" spans="1:19" s="19" customFormat="1" ht="25" customHeight="1" x14ac:dyDescent="0.15">
      <c r="A955" s="19">
        <v>954</v>
      </c>
      <c r="B955" s="11" t="s">
        <v>1278</v>
      </c>
      <c r="C955" s="11" t="s">
        <v>1918</v>
      </c>
      <c r="E955" s="11"/>
      <c r="F955" s="11"/>
      <c r="G955" s="11"/>
      <c r="K955" s="11"/>
      <c r="L955" s="19" t="str">
        <f xml:space="preserve"> IF(ISBLANK(K955),C955,K955)</f>
        <v>hi im trying to replace a sim through my account but it wont let me click on it</v>
      </c>
      <c r="M955" s="10" t="s">
        <v>4749</v>
      </c>
      <c r="N955" s="26" t="s">
        <v>4749</v>
      </c>
      <c r="O955" s="18" t="str">
        <f t="shared" si="80"/>
        <v>SimReplace</v>
      </c>
      <c r="P955" s="18" t="str">
        <f t="shared" ca="1" si="81"/>
        <v>TEST</v>
      </c>
      <c r="Q955" s="11" t="s">
        <v>1799</v>
      </c>
      <c r="R955" s="19" t="str">
        <f t="shared" si="82"/>
        <v>SimReplace - TRAIN</v>
      </c>
      <c r="S955" s="10" t="s">
        <v>4598</v>
      </c>
    </row>
    <row r="956" spans="1:19" s="19" customFormat="1" ht="25" customHeight="1" x14ac:dyDescent="0.15">
      <c r="A956" s="19">
        <v>955</v>
      </c>
      <c r="B956" s="11" t="s">
        <v>883</v>
      </c>
      <c r="C956" s="11" t="s">
        <v>1919</v>
      </c>
      <c r="E956" s="14" t="s">
        <v>123</v>
      </c>
      <c r="F956" s="11"/>
      <c r="G956" s="11"/>
      <c r="K956" s="11"/>
      <c r="L956" s="19" t="str">
        <f xml:space="preserve"> IF(ISBLANK(K956),C956,K956)</f>
        <v>hey junia, i would like to know how much money is left to pay off my phone ?</v>
      </c>
      <c r="M956" s="11" t="s">
        <v>2761</v>
      </c>
      <c r="N956" s="20" t="s">
        <v>2761</v>
      </c>
      <c r="O956" s="18" t="str">
        <f t="shared" si="80"/>
        <v>ContractExpiryRequest</v>
      </c>
      <c r="P956" s="18" t="str">
        <f t="shared" ca="1" si="81"/>
        <v>TRAIN</v>
      </c>
      <c r="Q956" s="11" t="s">
        <v>1799</v>
      </c>
      <c r="R956" s="19" t="str">
        <f t="shared" si="82"/>
        <v>ContractExpiryRequest - TRAIN</v>
      </c>
      <c r="S956" s="10" t="s">
        <v>4598</v>
      </c>
    </row>
    <row r="957" spans="1:19" s="19" customFormat="1" ht="25" customHeight="1" x14ac:dyDescent="0.15">
      <c r="A957" s="19">
        <v>956</v>
      </c>
      <c r="B957" s="11" t="s">
        <v>267</v>
      </c>
      <c r="C957" s="11" t="s">
        <v>1920</v>
      </c>
      <c r="E957" s="11"/>
      <c r="F957" s="11"/>
      <c r="G957" s="11"/>
      <c r="K957" s="11"/>
      <c r="L957" s="19" t="str">
        <f xml:space="preserve"> IF(ISBLANK(K957),C957,K957)</f>
        <v>hi, my plan is showing i have no data on my plan</v>
      </c>
      <c r="M957" s="11" t="s">
        <v>2621</v>
      </c>
      <c r="N957" s="20" t="s">
        <v>2621</v>
      </c>
      <c r="O957" s="18" t="str">
        <f t="shared" si="80"/>
        <v>DataCheck</v>
      </c>
      <c r="P957" s="18" t="str">
        <f t="shared" ca="1" si="81"/>
        <v>TRAIN</v>
      </c>
      <c r="Q957" s="11" t="s">
        <v>1798</v>
      </c>
      <c r="R957" s="19" t="str">
        <f t="shared" si="82"/>
        <v>DataCheck - TEST</v>
      </c>
      <c r="S957" s="10" t="s">
        <v>4598</v>
      </c>
    </row>
    <row r="958" spans="1:19" s="19" customFormat="1" ht="25" customHeight="1" x14ac:dyDescent="0.15">
      <c r="A958" s="19">
        <v>957</v>
      </c>
      <c r="B958" s="10" t="s">
        <v>1274</v>
      </c>
      <c r="C958" s="11" t="s">
        <v>549</v>
      </c>
      <c r="D958" s="20" t="str">
        <f>IF(ISERR(FIND("):",C958,1)),C958,MID(C958,FIND("):",C958,1)+2,999))</f>
        <v>Hi I have 2 prepaid numbers ATM problem is I can't remember 1 of them</v>
      </c>
      <c r="E958" s="11"/>
      <c r="F958" s="11"/>
      <c r="G958" s="10" t="s">
        <v>1734</v>
      </c>
      <c r="H958" s="19" t="str">
        <f>IFERROR(IF(ISBLANK(G958),"",LEFT(G958, FIND(":",G958) - 1)),"")</f>
        <v>Amount; ValueContainer; ServiceType</v>
      </c>
      <c r="I958" s="19" t="str">
        <f>IFERROR(IF(ISBLANK(G958),"",RIGHT(G958, LEN(G958)-FIND(":",G958) )),"")</f>
        <v>Prepaid</v>
      </c>
      <c r="K958" s="10" t="s">
        <v>1044</v>
      </c>
      <c r="L958" s="19" t="str">
        <f>IF(K958="",C958,K958)</f>
        <v>I have &lt;2&gt; &lt;prepaid&gt; numbers ATM problem is I can't remember 1 of them</v>
      </c>
      <c r="M958" s="11" t="s">
        <v>1043</v>
      </c>
      <c r="N958" s="20" t="s">
        <v>1043</v>
      </c>
      <c r="O958" s="18" t="str">
        <f t="shared" si="80"/>
        <v>PhoneNumberRetreive</v>
      </c>
      <c r="P958" s="18" t="str">
        <f t="shared" ca="1" si="81"/>
        <v>TEST</v>
      </c>
      <c r="Q958" s="11" t="s">
        <v>1798</v>
      </c>
      <c r="R958" s="19" t="str">
        <f t="shared" si="82"/>
        <v>PhoneNumberRetreive - TEST</v>
      </c>
      <c r="S958" s="10" t="s">
        <v>4598</v>
      </c>
    </row>
    <row r="959" spans="1:19" s="19" customFormat="1" ht="25" customHeight="1" x14ac:dyDescent="0.15">
      <c r="A959" s="19">
        <v>958</v>
      </c>
      <c r="B959" s="11" t="s">
        <v>234</v>
      </c>
      <c r="C959" s="11" t="s">
        <v>5046</v>
      </c>
      <c r="E959" s="11"/>
      <c r="F959" s="11"/>
      <c r="G959" s="11"/>
      <c r="K959" s="11"/>
      <c r="L959" s="19" t="str">
        <f xml:space="preserve"> IF(ISBLANK(K959),C959,K959)</f>
        <v>hello, my internet is not working again and i want my contract cancelled with the fees waived as per my previous chat 5 weeks ago. i have had enough of  and thew inability to provide a stable service of any description.</v>
      </c>
      <c r="M959" s="10" t="s">
        <v>2937</v>
      </c>
      <c r="N959" s="26" t="s">
        <v>2938</v>
      </c>
      <c r="O959" s="18" t="str">
        <f t="shared" si="80"/>
        <v>ContractCancel</v>
      </c>
      <c r="P959" s="18" t="str">
        <f t="shared" ca="1" si="81"/>
        <v>TRAIN</v>
      </c>
      <c r="Q959" s="11" t="s">
        <v>1798</v>
      </c>
      <c r="R959" s="19" t="str">
        <f t="shared" si="82"/>
        <v>ContractCancel - TEST</v>
      </c>
      <c r="S959" s="10" t="s">
        <v>4598</v>
      </c>
    </row>
    <row r="960" spans="1:19" s="19" customFormat="1" ht="25" customHeight="1" x14ac:dyDescent="0.15">
      <c r="A960" s="19">
        <v>959</v>
      </c>
      <c r="B960" s="11" t="s">
        <v>424</v>
      </c>
      <c r="C960" s="11" t="s">
        <v>5047</v>
      </c>
      <c r="D960" s="20" t="str">
        <f>IF(ISERR(FIND("):",C960,1)),C960,MID(C960,FIND("):",C960,1)+2,999))</f>
        <v>i bought new i phone x max from  and want get insurance for that</v>
      </c>
      <c r="E960" s="11"/>
      <c r="F960" s="11"/>
      <c r="G960" s="10" t="s">
        <v>381</v>
      </c>
      <c r="H960" s="19" t="str">
        <f>IFERROR(IF(ISBLANK(G960),"",LEFT(G960, FIND(":",G960) - 1)),"")</f>
        <v>ProductType</v>
      </c>
      <c r="I960" s="19" t="str">
        <f>IFERROR(IF(ISBLANK(G960),"",RIGHT(G960, LEN(G960)-FIND(":",G960) )),"")</f>
        <v>iPhone</v>
      </c>
      <c r="K960" s="10" t="s">
        <v>5048</v>
      </c>
      <c r="L960" s="19" t="str">
        <f>IF(K960="",C960,K960)</f>
        <v>i bought new &lt;i phone x&gt; max from  and want get insurance for that</v>
      </c>
      <c r="M960" s="11" t="s">
        <v>5047</v>
      </c>
      <c r="N960" s="20" t="s">
        <v>5047</v>
      </c>
      <c r="O960" s="18" t="str">
        <f t="shared" si="80"/>
        <v>InsuranceRequest</v>
      </c>
      <c r="P960" s="18" t="str">
        <f t="shared" ca="1" si="81"/>
        <v>TRAIN</v>
      </c>
      <c r="Q960" s="11" t="s">
        <v>1799</v>
      </c>
      <c r="R960" s="19" t="str">
        <f t="shared" si="82"/>
        <v>InsuranceRequest - TRAIN</v>
      </c>
      <c r="S960" s="10" t="s">
        <v>4598</v>
      </c>
    </row>
    <row r="961" spans="1:19" s="19" customFormat="1" ht="25" customHeight="1" x14ac:dyDescent="0.15">
      <c r="A961" s="19">
        <v>960</v>
      </c>
      <c r="B961" s="11" t="s">
        <v>31</v>
      </c>
      <c r="C961" s="11" t="s">
        <v>5049</v>
      </c>
      <c r="E961" s="11"/>
      <c r="F961" s="11"/>
      <c r="G961" s="11"/>
      <c r="K961" s="11"/>
      <c r="L961" s="19" t="str">
        <f xml:space="preserve"> IF(ISBLANK(K961),C961,K961)</f>
        <v>hi katy - i am being asked to confirm service and use either 'service number'?? or internat username - not sure what service number is and i do not have internet with ?</v>
      </c>
      <c r="M961" s="11" t="s">
        <v>5050</v>
      </c>
      <c r="N961" s="20" t="s">
        <v>5050</v>
      </c>
      <c r="O961" s="18" t="str">
        <f t="shared" si="80"/>
        <v>CredentialsRequest</v>
      </c>
      <c r="P961" s="18" t="str">
        <f t="shared" ca="1" si="81"/>
        <v>TEST</v>
      </c>
      <c r="Q961" s="11" t="s">
        <v>1798</v>
      </c>
      <c r="R961" s="19" t="str">
        <f t="shared" si="82"/>
        <v>CredentialsRequest - TEST</v>
      </c>
      <c r="S961" s="10" t="s">
        <v>4598</v>
      </c>
    </row>
    <row r="962" spans="1:19" s="19" customFormat="1" ht="25" customHeight="1" x14ac:dyDescent="0.15">
      <c r="A962" s="19">
        <v>961</v>
      </c>
      <c r="B962" s="11" t="s">
        <v>423</v>
      </c>
      <c r="C962" s="11" t="s">
        <v>550</v>
      </c>
      <c r="D962" s="20" t="str">
        <f>IF(ISERR(FIND("):",C962,1)),C962,MID(C962,FIND("):",C962,1)+2,999))</f>
        <v>Hello my name is samantha benson dob 26th of April XXX my number is 0402070940 i just wanted to let you know i paid XXX off my account via credit card</v>
      </c>
      <c r="E962" s="11"/>
      <c r="F962" s="11"/>
      <c r="G962" s="10" t="s">
        <v>1242</v>
      </c>
      <c r="H962" s="19" t="str">
        <f>IFERROR(IF(ISBLANK(G962),"",LEFT(G962, FIND(":",G962) - 1)),"")</f>
        <v>Amount; ValueContainer; PayMethod</v>
      </c>
      <c r="I962" s="19" t="str">
        <f>IFERROR(IF(ISBLANK(G962),"",RIGHT(G962, LEN(G962)-FIND(":",G962) )),"")</f>
        <v>Credit Card</v>
      </c>
      <c r="K962" s="10" t="s">
        <v>1245</v>
      </c>
      <c r="L962" s="19" t="str">
        <f>IF(K962="",C962,K962)</f>
        <v>i just wanted to let you know i paid &lt;XXX&gt; off my account via &lt;credit card&gt;</v>
      </c>
      <c r="M962" s="10" t="s">
        <v>4614</v>
      </c>
      <c r="N962" s="26" t="s">
        <v>4614</v>
      </c>
      <c r="O962" s="18" t="str">
        <f t="shared" si="80"/>
        <v>PaymentReport</v>
      </c>
      <c r="P962" s="18" t="str">
        <f t="shared" ca="1" si="81"/>
        <v>TRAIN</v>
      </c>
      <c r="Q962" s="11" t="s">
        <v>1799</v>
      </c>
      <c r="R962" s="19" t="str">
        <f t="shared" si="82"/>
        <v>PaymentReport - TRAIN</v>
      </c>
      <c r="S962" s="10" t="s">
        <v>4598</v>
      </c>
    </row>
    <row r="963" spans="1:19" s="19" customFormat="1" ht="25" customHeight="1" x14ac:dyDescent="0.15">
      <c r="A963" s="19">
        <v>962</v>
      </c>
      <c r="B963" s="11" t="s">
        <v>409</v>
      </c>
      <c r="C963" s="11" t="s">
        <v>1921</v>
      </c>
      <c r="E963" s="11"/>
      <c r="F963" s="11"/>
      <c r="G963" s="11"/>
      <c r="K963" s="11"/>
      <c r="L963" s="19" t="str">
        <f xml:space="preserve"> IF(ISBLANK(K963),C963,K963)</f>
        <v>hi sage, i am having difficulty with my new phone.. i had my old phone stolen 2 days ago. i have since purchased a new phone and a prepaid sim with my old number ported to it. unfortunately the block on my number was still active so i could not make outgo</v>
      </c>
      <c r="M963" s="11" t="s">
        <v>2711</v>
      </c>
      <c r="N963" s="20" t="s">
        <v>2711</v>
      </c>
      <c r="O963" s="18" t="str">
        <f t="shared" si="80"/>
        <v>PhoneUnlockRequest</v>
      </c>
      <c r="P963" s="18" t="str">
        <f t="shared" ca="1" si="81"/>
        <v>TRAIN</v>
      </c>
      <c r="Q963" s="11" t="s">
        <v>1798</v>
      </c>
      <c r="R963" s="19" t="str">
        <f t="shared" si="82"/>
        <v>PhoneUnlockRequest - TEST</v>
      </c>
      <c r="S963" s="10" t="s">
        <v>4598</v>
      </c>
    </row>
    <row r="964" spans="1:19" s="19" customFormat="1" ht="25" customHeight="1" x14ac:dyDescent="0.15">
      <c r="A964" s="19">
        <v>963</v>
      </c>
      <c r="B964" s="11" t="s">
        <v>735</v>
      </c>
      <c r="C964" s="11" t="s">
        <v>1922</v>
      </c>
      <c r="E964" s="11"/>
      <c r="F964" s="11"/>
      <c r="G964" s="10" t="s">
        <v>844</v>
      </c>
      <c r="H964" s="19" t="str">
        <f>IFERROR(IF(ISBLANK(G964),"",LEFT(G964, FIND(":",G964) - 1)),"")</f>
        <v>ProductType</v>
      </c>
      <c r="I964" s="19" t="str">
        <f>IFERROR(IF(ISBLANK(G964),"",RIGHT(G964, LEN(G964)-FIND(":",G964) )),"")</f>
        <v>Mobile Handset</v>
      </c>
      <c r="J964" s="21" t="s">
        <v>1261</v>
      </c>
      <c r="K964" s="11"/>
      <c r="L964" s="19" t="str">
        <f xml:space="preserve"> IF(ISBLANK(K964),C964,K964)</f>
        <v>hi mel, how are u? i just wanted to check, an order that i put in for a phone and plan?</v>
      </c>
      <c r="M964" s="10" t="s">
        <v>3572</v>
      </c>
      <c r="N964" s="26" t="s">
        <v>3572</v>
      </c>
      <c r="O964" s="18" t="str">
        <f t="shared" si="80"/>
        <v>OrderEnquire</v>
      </c>
      <c r="P964" s="18" t="str">
        <f t="shared" ca="1" si="81"/>
        <v>TEST</v>
      </c>
      <c r="Q964" s="11" t="s">
        <v>1799</v>
      </c>
      <c r="R964" s="19" t="str">
        <f t="shared" si="82"/>
        <v>OrderEnquire - TRAIN</v>
      </c>
      <c r="S964" s="10" t="s">
        <v>4598</v>
      </c>
    </row>
    <row r="965" spans="1:19" s="19" customFormat="1" ht="25" customHeight="1" x14ac:dyDescent="0.15">
      <c r="A965" s="19">
        <v>964</v>
      </c>
      <c r="B965" s="13" t="s">
        <v>414</v>
      </c>
      <c r="C965" s="11" t="s">
        <v>551</v>
      </c>
      <c r="D965" s="20" t="str">
        <f>IF(ISERR(FIND("):",C965,1)),C965,MID(C965,FIND("):",C965,1)+2,999))</f>
        <v>Hi I need to speak to someone from the finance team about my bill but I can’t call the number I was provided with as my phone was cut off.</v>
      </c>
      <c r="E965" s="10" t="s">
        <v>414</v>
      </c>
      <c r="F965" s="11"/>
      <c r="G965" s="10" t="s">
        <v>730</v>
      </c>
      <c r="H965" s="19" t="str">
        <f>IFERROR(IF(ISBLANK(G965),"",LEFT(G965, FIND(":",G965) - 1)),"")</f>
        <v>ProductType</v>
      </c>
      <c r="I965" s="19" t="str">
        <f>IFERROR(IF(ISBLANK(G965),"",RIGHT(G965, LEN(G965)-FIND(":",G965) )),"")</f>
        <v>Phone</v>
      </c>
      <c r="K965" s="10" t="s">
        <v>1045</v>
      </c>
      <c r="L965" s="19" t="str">
        <f>IF(K965="",C965,K965)</f>
        <v>I need to speak to someone from the finance team about my bill but I can’t call the number I was provided with as my &lt;phone&gt; was cut off.</v>
      </c>
      <c r="M965" s="10" t="s">
        <v>4005</v>
      </c>
      <c r="N965" s="26" t="s">
        <v>4005</v>
      </c>
      <c r="O965" s="18" t="str">
        <f t="shared" si="80"/>
        <v>AgentHandover</v>
      </c>
      <c r="P965" s="18" t="str">
        <f t="shared" ca="1" si="81"/>
        <v>TRAIN</v>
      </c>
      <c r="Q965" s="11" t="s">
        <v>1798</v>
      </c>
      <c r="R965" s="19" t="str">
        <f t="shared" si="82"/>
        <v>AgentHandover - TEST</v>
      </c>
      <c r="S965" s="10" t="s">
        <v>4598</v>
      </c>
    </row>
    <row r="966" spans="1:19" s="19" customFormat="1" ht="25" customHeight="1" x14ac:dyDescent="0.15">
      <c r="A966" s="19">
        <v>965</v>
      </c>
      <c r="B966" s="11" t="s">
        <v>234</v>
      </c>
      <c r="C966" s="11" t="s">
        <v>5051</v>
      </c>
      <c r="E966" s="11"/>
      <c r="F966" s="11"/>
      <c r="G966" s="11"/>
      <c r="K966" s="11"/>
      <c r="L966" s="19" t="str">
        <f xml:space="preserve"> IF(ISBLANK(K966),C966,K966)</f>
        <v>i want to disconnect my  account please</v>
      </c>
      <c r="M966" s="11" t="s">
        <v>5051</v>
      </c>
      <c r="N966" s="20" t="s">
        <v>5051</v>
      </c>
      <c r="O966" s="18" t="str">
        <f t="shared" si="80"/>
        <v>ContractCancel</v>
      </c>
      <c r="P966" s="18" t="str">
        <f t="shared" ca="1" si="81"/>
        <v>TRAIN</v>
      </c>
      <c r="Q966" s="11" t="s">
        <v>1799</v>
      </c>
      <c r="R966" s="19" t="str">
        <f t="shared" si="82"/>
        <v>ContractCancel - TRAIN</v>
      </c>
      <c r="S966" s="10" t="s">
        <v>4598</v>
      </c>
    </row>
    <row r="967" spans="1:19" s="19" customFormat="1" ht="25" customHeight="1" x14ac:dyDescent="0.15">
      <c r="A967" s="19">
        <v>966</v>
      </c>
      <c r="B967" s="13" t="s">
        <v>203</v>
      </c>
      <c r="C967" s="11" t="s">
        <v>552</v>
      </c>
      <c r="D967" s="20" t="str">
        <f>IF(ISERR(FIND("):",C967,1)),C967,MID(C967,FIND("):",C967,1)+2,999))</f>
        <v>Hi Cecile, I was speaking to another person thru the chat the other day and I requested to extend my bill, and she did it but I have not received a confirmation text and I was just wondering if it still is extended</v>
      </c>
      <c r="E967" s="10" t="s">
        <v>2942</v>
      </c>
      <c r="F967" s="11"/>
      <c r="G967" s="11"/>
      <c r="H967" s="19" t="str">
        <f>IFERROR(IF(ISBLANK(G967),"",LEFT(G967, FIND(":",G967) - 1)),"")</f>
        <v/>
      </c>
      <c r="I967" s="19" t="str">
        <f>IFERROR(IF(ISBLANK(G967),"",RIGHT(G967, LEN(G967)-FIND(":",G967) )),"")</f>
        <v/>
      </c>
      <c r="K967" s="10" t="s">
        <v>1046</v>
      </c>
      <c r="L967" s="19" t="str">
        <f>IF(K967="",C967,K967)</f>
        <v>I requested to extend my bill, and she did it but I have not received a confirmation text and I was just wondering if it still is extended</v>
      </c>
      <c r="M967" s="10" t="s">
        <v>4620</v>
      </c>
      <c r="N967" s="26" t="s">
        <v>4620</v>
      </c>
      <c r="O967" s="18" t="str">
        <f t="shared" si="80"/>
        <v>PaymentExtendClarify</v>
      </c>
      <c r="P967" s="18" t="str">
        <f t="shared" ca="1" si="81"/>
        <v>TRAIN</v>
      </c>
      <c r="Q967" s="11" t="s">
        <v>1799</v>
      </c>
      <c r="R967" s="19" t="str">
        <f t="shared" si="82"/>
        <v>PaymentExtendClarify - TRAIN</v>
      </c>
      <c r="S967" s="10" t="s">
        <v>4598</v>
      </c>
    </row>
    <row r="968" spans="1:19" s="19" customFormat="1" ht="25" customHeight="1" x14ac:dyDescent="0.15">
      <c r="A968" s="19">
        <v>967</v>
      </c>
      <c r="B968" s="13" t="s">
        <v>735</v>
      </c>
      <c r="C968" s="11" t="s">
        <v>553</v>
      </c>
      <c r="D968" s="20" t="str">
        <f>IF(ISERR(FIND("):",C968,1)),C968,MID(C968,FIND("):",C968,1)+2,999))</f>
        <v>Hi Noel just wondering if you could track my phone order please</v>
      </c>
      <c r="E968" s="11"/>
      <c r="F968" s="11"/>
      <c r="G968" s="10" t="s">
        <v>844</v>
      </c>
      <c r="H968" s="19" t="str">
        <f>IFERROR(IF(ISBLANK(G968),"",LEFT(G968, FIND(":",G968) - 1)),"")</f>
        <v>ProductType</v>
      </c>
      <c r="I968" s="19" t="str">
        <f>IFERROR(IF(ISBLANK(G968),"",RIGHT(G968, LEN(G968)-FIND(":",G968) )),"")</f>
        <v>Mobile Handset</v>
      </c>
      <c r="J968" s="19" t="s">
        <v>1261</v>
      </c>
      <c r="K968" s="10" t="s">
        <v>1048</v>
      </c>
      <c r="L968" s="19" t="str">
        <f>IF(K968="",C968,K968)</f>
        <v>l just wondering if you could track my &lt;phone&gt; order please</v>
      </c>
      <c r="M968" s="11" t="s">
        <v>1047</v>
      </c>
      <c r="N968" s="20" t="s">
        <v>1047</v>
      </c>
      <c r="O968" s="18" t="str">
        <f t="shared" si="80"/>
        <v>OrderEnquire</v>
      </c>
      <c r="P968" s="18" t="str">
        <f t="shared" ca="1" si="81"/>
        <v>TEST</v>
      </c>
      <c r="Q968" s="11" t="s">
        <v>1798</v>
      </c>
      <c r="R968" s="19" t="str">
        <f t="shared" si="82"/>
        <v>OrderEnquire - TEST</v>
      </c>
      <c r="S968" s="10" t="s">
        <v>4598</v>
      </c>
    </row>
    <row r="969" spans="1:19" s="19" customFormat="1" ht="25" customHeight="1" x14ac:dyDescent="0.15">
      <c r="A969" s="19">
        <v>968</v>
      </c>
      <c r="B969" s="11" t="s">
        <v>952</v>
      </c>
      <c r="C969" s="11" t="s">
        <v>1925</v>
      </c>
      <c r="E969" s="11"/>
      <c r="F969" s="11"/>
      <c r="G969" s="10" t="s">
        <v>3195</v>
      </c>
      <c r="K969" s="11"/>
      <c r="L969" s="19" t="str">
        <f xml:space="preserve"> IF(ISBLANK(K969),C969,K969)</f>
        <v>hi, i am in the process of activating a new sim card because mine was cancelled yesterday morning.</v>
      </c>
      <c r="M969" s="10" t="s">
        <v>4705</v>
      </c>
      <c r="N969" s="26" t="s">
        <v>4705</v>
      </c>
      <c r="O969" s="18" t="str">
        <f t="shared" si="80"/>
        <v>SimActivate</v>
      </c>
      <c r="P969" s="18" t="str">
        <f t="shared" ca="1" si="81"/>
        <v>TRAIN</v>
      </c>
      <c r="Q969" s="11" t="s">
        <v>1799</v>
      </c>
      <c r="R969" s="19" t="str">
        <f t="shared" si="82"/>
        <v>SimActivate - TRAIN</v>
      </c>
      <c r="S969" s="10" t="s">
        <v>4598</v>
      </c>
    </row>
    <row r="970" spans="1:19" s="19" customFormat="1" ht="25" customHeight="1" x14ac:dyDescent="0.15">
      <c r="A970" s="19">
        <v>969</v>
      </c>
      <c r="B970" s="11" t="s">
        <v>267</v>
      </c>
      <c r="C970" s="11" t="s">
        <v>1927</v>
      </c>
      <c r="E970" s="11"/>
      <c r="F970" s="11"/>
      <c r="G970" s="11"/>
      <c r="K970" s="11"/>
      <c r="L970" s="19" t="str">
        <f xml:space="preserve"> IF(ISBLANK(K970),C970,K970)</f>
        <v>hi, just wanting to check i have double data with my plan but the app states i only have 20gb</v>
      </c>
      <c r="M970" s="11" t="s">
        <v>2622</v>
      </c>
      <c r="N970" s="28" t="s">
        <v>2622</v>
      </c>
      <c r="O970" s="18" t="str">
        <f t="shared" si="80"/>
        <v>DataCheck</v>
      </c>
      <c r="P970" s="18" t="str">
        <f t="shared" ca="1" si="81"/>
        <v>TRAIN</v>
      </c>
      <c r="Q970" s="11" t="s">
        <v>1799</v>
      </c>
      <c r="R970" s="19" t="str">
        <f t="shared" si="82"/>
        <v>DataCheck - TRAIN</v>
      </c>
      <c r="S970" s="10" t="s">
        <v>4598</v>
      </c>
    </row>
    <row r="971" spans="1:19" s="19" customFormat="1" ht="25" customHeight="1" x14ac:dyDescent="0.15">
      <c r="A971" s="19">
        <v>970</v>
      </c>
      <c r="B971" s="10" t="s">
        <v>1177</v>
      </c>
      <c r="C971" s="11" t="s">
        <v>5052</v>
      </c>
      <c r="D971" s="20" t="str">
        <f>IF(ISERR(FIND("):",C971,1)),C971,MID(C971,FIND("):",C971,1)+2,999))</f>
        <v xml:space="preserve"> Today I have been treated like a fool by staff just following a script. My initial contact contained enough information to flag that is was serious issue. Instead I had endure stupid questions about home phone cables . When I asked the tech support to call my number and listen to the message, they clearly did not. Been with  since 1996, very disappointed to treated like a fool by tech support, then billing. Will need to start looking who to go with when the NBN arrives in our area. Again please call my husband, Hilton on 0418 255857 to discuss this matter, if you care to</v>
      </c>
      <c r="E971" s="11"/>
      <c r="F971" s="11"/>
      <c r="G971" s="11"/>
      <c r="H971" s="19" t="str">
        <f>IFERROR(IF(ISBLANK(G971),"",LEFT(G971, FIND(":",G971) - 1)),"")</f>
        <v/>
      </c>
      <c r="I971" s="19" t="str">
        <f>IFERROR(IF(ISBLANK(G971),"",RIGHT(G971, LEN(G971)-FIND(":",G971) )),"")</f>
        <v/>
      </c>
      <c r="K971" s="10" t="s">
        <v>5053</v>
      </c>
      <c r="L971" s="19" t="str">
        <f>IF(K971="",C971,K971)</f>
        <v xml:space="preserve"> Today I have been treated like a fool by staff just following a script. My initial contact contained enough information to flag that is was serious issue. Instead I had endure stupid questions about home phone cables . When I asked the tech support to call my number and listen to the message, they clearly did not. Been with  since 1996, very disappointed to treated like a fool by tech support, then billing. Will need to start looking who to go with when the NBN arrives in our area. </v>
      </c>
      <c r="M971" s="10" t="s">
        <v>4775</v>
      </c>
      <c r="N971" s="26" t="s">
        <v>4775</v>
      </c>
      <c r="O971" s="18" t="str">
        <f t="shared" si="80"/>
        <v>GeneralComplain</v>
      </c>
      <c r="P971" s="18" t="str">
        <f t="shared" ca="1" si="81"/>
        <v>TRAIN</v>
      </c>
      <c r="Q971" s="11" t="s">
        <v>1799</v>
      </c>
      <c r="R971" s="19" t="str">
        <f t="shared" si="82"/>
        <v>GeneralComplain - TRAIN</v>
      </c>
      <c r="S971" s="10" t="s">
        <v>4598</v>
      </c>
    </row>
    <row r="972" spans="1:19" s="19" customFormat="1" ht="25" customHeight="1" x14ac:dyDescent="0.15">
      <c r="A972" s="19">
        <v>971</v>
      </c>
      <c r="B972" s="11" t="s">
        <v>20</v>
      </c>
      <c r="C972" s="11" t="s">
        <v>2408</v>
      </c>
      <c r="E972" s="11"/>
      <c r="F972" s="11"/>
      <c r="G972" s="11"/>
      <c r="K972" s="11"/>
      <c r="M972" s="10" t="s">
        <v>4027</v>
      </c>
      <c r="N972" s="26" t="s">
        <v>4027</v>
      </c>
      <c r="O972" s="18" t="str">
        <f t="shared" si="80"/>
        <v>BillComplain</v>
      </c>
      <c r="P972" s="18" t="str">
        <f t="shared" ca="1" si="81"/>
        <v>TRAIN</v>
      </c>
      <c r="Q972" s="11" t="s">
        <v>1799</v>
      </c>
      <c r="R972" s="19" t="str">
        <f t="shared" si="82"/>
        <v>BillComplain - TRAIN</v>
      </c>
      <c r="S972" s="10" t="s">
        <v>4598</v>
      </c>
    </row>
    <row r="973" spans="1:19" s="19" customFormat="1" ht="25" customHeight="1" x14ac:dyDescent="0.15">
      <c r="A973" s="19">
        <v>972</v>
      </c>
      <c r="B973" s="13" t="s">
        <v>415</v>
      </c>
      <c r="C973" s="11" t="s">
        <v>5054</v>
      </c>
      <c r="D973" s="20" t="str">
        <f>IF(ISERR(FIND("):",C973,1)),C973,MID(C973,FIND("):",C973,1)+2,999))</f>
        <v>HI, my home phone 02 XXX XXX , has been down for at least 3 weeks. There is an  message saying there is temporay difficulties.</v>
      </c>
      <c r="E973" s="11"/>
      <c r="F973" s="11"/>
      <c r="G973" s="10" t="s">
        <v>1018</v>
      </c>
      <c r="H973" s="19" t="str">
        <f>IFERROR(IF(ISBLANK(G973),"",LEFT(G973, FIND(":",G973) - 1)),"")</f>
        <v/>
      </c>
      <c r="I973" s="19" t="str">
        <f>IFERROR(IF(ISBLANK(G973),"",RIGHT(G973, LEN(G973)-FIND(":",G973) )),"")</f>
        <v/>
      </c>
      <c r="K973" s="10" t="s">
        <v>5055</v>
      </c>
      <c r="L973" s="19" t="str">
        <f>IF(K973="",C973,K973)</f>
        <v>my home phone &lt;02 XXX XXX&gt; , has been down for at least 3 weeks. There is an  message saying there is temporay difficulties.</v>
      </c>
      <c r="M973" s="11" t="s">
        <v>5056</v>
      </c>
      <c r="N973" s="20" t="s">
        <v>5056</v>
      </c>
      <c r="O973" s="18" t="str">
        <f t="shared" si="80"/>
        <v>PhoneServiceComplain</v>
      </c>
      <c r="P973" s="18" t="str">
        <f t="shared" ca="1" si="81"/>
        <v>TRAIN</v>
      </c>
      <c r="Q973" s="11" t="s">
        <v>1799</v>
      </c>
      <c r="R973" s="19" t="str">
        <f t="shared" si="82"/>
        <v>PhoneServiceComplain - TRAIN</v>
      </c>
      <c r="S973" s="10" t="s">
        <v>4598</v>
      </c>
    </row>
    <row r="974" spans="1:19" s="19" customFormat="1" ht="25" customHeight="1" x14ac:dyDescent="0.15">
      <c r="A974" s="19">
        <v>973</v>
      </c>
      <c r="B974" s="11" t="s">
        <v>229</v>
      </c>
      <c r="C974" s="11" t="s">
        <v>1930</v>
      </c>
      <c r="E974" s="10" t="s">
        <v>2940</v>
      </c>
      <c r="F974" s="11"/>
      <c r="G974" s="11"/>
      <c r="K974" s="11"/>
      <c r="L974" s="19" t="str">
        <f xml:space="preserve"> IF(ISBLANK(K974),C974,K974)</f>
        <v>i set up direct debit for my bills a few weeks ago which has not occurred and now my bill is overdue?</v>
      </c>
      <c r="M974" s="11" t="s">
        <v>1930</v>
      </c>
      <c r="N974" s="20" t="s">
        <v>1930</v>
      </c>
      <c r="O974" s="18" t="str">
        <f t="shared" si="80"/>
        <v>DirectDebitComplain</v>
      </c>
      <c r="P974" s="18" t="str">
        <f t="shared" ca="1" si="81"/>
        <v>TRAIN</v>
      </c>
      <c r="Q974" s="11" t="s">
        <v>1799</v>
      </c>
      <c r="R974" s="19" t="str">
        <f t="shared" si="82"/>
        <v>DirectDebitComplain - TRAIN</v>
      </c>
      <c r="S974" s="10" t="s">
        <v>4598</v>
      </c>
    </row>
    <row r="975" spans="1:19" s="19" customFormat="1" ht="25" customHeight="1" x14ac:dyDescent="0.15">
      <c r="A975" s="19">
        <v>974</v>
      </c>
      <c r="B975" s="13" t="s">
        <v>735</v>
      </c>
      <c r="C975" s="11" t="s">
        <v>5057</v>
      </c>
      <c r="D975" s="20" t="str">
        <f>IF(ISERR(FIND("):",C975,1)),C975,MID(C975,FIND("):",C975,1)+2,999))</f>
        <v>Hi Neville, I'm very unhappy. i have ordered an nbn modem and this is the 4th time that I am contacting  to arrange redelivery</v>
      </c>
      <c r="E975" s="11" t="s">
        <v>1272</v>
      </c>
      <c r="F975" s="11"/>
      <c r="G975" s="10" t="s">
        <v>1737</v>
      </c>
      <c r="H975" s="19" t="str">
        <f>IFERROR(IF(ISBLANK(G975),"",LEFT(G975, FIND(":",G975) - 1)),"")</f>
        <v>InternetTechnology</v>
      </c>
      <c r="I975" s="19" t="str">
        <f>IFERROR(IF(ISBLANK(G975),"",RIGHT(G975, LEN(G975)-FIND(":",G975) )),"")</f>
        <v>NBN; AccessoryType:Modem</v>
      </c>
      <c r="K975" s="10" t="s">
        <v>5058</v>
      </c>
      <c r="L975" s="19" t="str">
        <f>IF(K975="",C975,K975)</f>
        <v>i have ordered an &lt;nbn&gt; &lt;modem&gt; and this is the 4th time that I am contacting  to arrange redelivery</v>
      </c>
      <c r="M975" s="11" t="s">
        <v>5059</v>
      </c>
      <c r="N975" s="20" t="s">
        <v>5059</v>
      </c>
      <c r="O975" s="18" t="str">
        <f t="shared" si="80"/>
        <v>NBNInstallationComplain</v>
      </c>
      <c r="P975" s="18" t="str">
        <f t="shared" ca="1" si="81"/>
        <v>TRAIN</v>
      </c>
      <c r="Q975" s="11" t="s">
        <v>1799</v>
      </c>
      <c r="R975" s="19" t="str">
        <f t="shared" si="82"/>
        <v>NBNInstallationComplain - TRAIN</v>
      </c>
      <c r="S975" s="10" t="s">
        <v>4598</v>
      </c>
    </row>
    <row r="976" spans="1:19" s="19" customFormat="1" ht="25" customHeight="1" x14ac:dyDescent="0.15">
      <c r="A976" s="19">
        <v>975</v>
      </c>
      <c r="B976" s="13" t="s">
        <v>883</v>
      </c>
      <c r="C976" s="11" t="s">
        <v>554</v>
      </c>
      <c r="D976" s="20" t="str">
        <f>IF(ISERR(FIND("):",C976,1)),C976,MID(C976,FIND("):",C976,1)+2,999))</f>
        <v>Thanks. I'd like to know the cost of terminating my home phone and broadband contract</v>
      </c>
      <c r="E976" s="14" t="s">
        <v>123</v>
      </c>
      <c r="F976" s="11"/>
      <c r="G976" s="10" t="s">
        <v>1742</v>
      </c>
      <c r="H976" s="19" t="str">
        <f>IFERROR(IF(ISBLANK(G976),"",LEFT(G976, FIND(":",G976) - 1)),"")</f>
        <v>ProductType</v>
      </c>
      <c r="I976" s="19" t="str">
        <f>IFERROR(IF(ISBLANK(G976),"",RIGHT(G976, LEN(G976)-FIND(":",G976) )),"")</f>
        <v>Phone; ServiceType:Internet; InternetTechnology:ADSL</v>
      </c>
      <c r="K976" s="10" t="s">
        <v>1049</v>
      </c>
      <c r="L976" s="19" t="str">
        <f>IF(K976="",C976,K976)</f>
        <v>I'd like to know the cost of terminating my &lt;home phone&gt; and &lt;broadband&gt; contract</v>
      </c>
      <c r="M976" s="11" t="s">
        <v>1229</v>
      </c>
      <c r="N976" s="20" t="s">
        <v>1229</v>
      </c>
      <c r="O976" s="18" t="str">
        <f t="shared" si="80"/>
        <v>ContractExpiryRequest</v>
      </c>
      <c r="P976" s="18" t="str">
        <f t="shared" ca="1" si="81"/>
        <v>TRAIN</v>
      </c>
      <c r="Q976" s="11" t="s">
        <v>1799</v>
      </c>
      <c r="R976" s="19" t="str">
        <f t="shared" si="82"/>
        <v>ContractExpiryRequest - TRAIN</v>
      </c>
      <c r="S976" s="10" t="s">
        <v>4598</v>
      </c>
    </row>
    <row r="977" spans="1:19" s="19" customFormat="1" ht="25" customHeight="1" x14ac:dyDescent="0.15">
      <c r="A977" s="19">
        <v>976</v>
      </c>
      <c r="B977" s="11" t="s">
        <v>208</v>
      </c>
      <c r="C977" s="11" t="s">
        <v>1327</v>
      </c>
      <c r="E977" s="11"/>
      <c r="F977" s="11"/>
      <c r="G977" s="11"/>
      <c r="K977" s="10" t="s">
        <v>1413</v>
      </c>
      <c r="L977" s="19" t="str">
        <f xml:space="preserve"> IF(ISBLANK(K977),C977,K977)</f>
        <v>i just want to pay my phone bill so i can get my services turned back on</v>
      </c>
      <c r="M977" s="10" t="s">
        <v>3586</v>
      </c>
      <c r="N977" s="26" t="s">
        <v>3586</v>
      </c>
      <c r="O977" s="18" t="str">
        <f t="shared" si="80"/>
        <v>BillPay</v>
      </c>
      <c r="P977" s="18" t="str">
        <f t="shared" ca="1" si="81"/>
        <v>TEST</v>
      </c>
      <c r="Q977" s="11" t="s">
        <v>1799</v>
      </c>
      <c r="R977" s="19" t="str">
        <f t="shared" si="82"/>
        <v>BillPay - TRAIN</v>
      </c>
      <c r="S977" s="11" t="s">
        <v>4598</v>
      </c>
    </row>
    <row r="978" spans="1:19" s="19" customFormat="1" ht="25" customHeight="1" x14ac:dyDescent="0.15">
      <c r="A978" s="19">
        <v>977</v>
      </c>
      <c r="B978" s="13" t="s">
        <v>979</v>
      </c>
      <c r="C978" s="11" t="s">
        <v>5060</v>
      </c>
      <c r="D978" s="20" t="str">
        <f>IF(ISERR(FIND("):",C978,1)),C978,MID(C978,FIND("):",C978,1)+2,999))</f>
        <v>Hi I just wanted to get an extension on my phone bill and my  login isn’t working so I wasn’t able to to that be myself</v>
      </c>
      <c r="E978" s="10" t="s">
        <v>979</v>
      </c>
      <c r="F978" s="11"/>
      <c r="G978" s="10" t="s">
        <v>730</v>
      </c>
      <c r="H978" s="19" t="str">
        <f>IFERROR(IF(ISBLANK(G978),"",LEFT(G978, FIND(":",G978) - 1)),"")</f>
        <v>ProductType</v>
      </c>
      <c r="I978" s="19" t="str">
        <f>IFERROR(IF(ISBLANK(G978),"",RIGHT(G978, LEN(G978)-FIND(":",G978) )),"")</f>
        <v>Phone</v>
      </c>
      <c r="K978" s="10" t="s">
        <v>1025</v>
      </c>
      <c r="L978" s="19" t="str">
        <f>IF(K978="",C978,K978)</f>
        <v xml:space="preserve">I just wanted to get an extension on my &lt;phone&gt; bill </v>
      </c>
      <c r="M978" s="11" t="s">
        <v>1223</v>
      </c>
      <c r="N978" s="20" t="s">
        <v>2842</v>
      </c>
      <c r="O978" s="18" t="str">
        <f t="shared" si="80"/>
        <v>PaymentExtend</v>
      </c>
      <c r="P978" s="18" t="str">
        <f t="shared" ca="1" si="81"/>
        <v>TEST</v>
      </c>
      <c r="Q978" s="11" t="s">
        <v>1798</v>
      </c>
      <c r="R978" s="19" t="str">
        <f t="shared" si="82"/>
        <v>PaymentExtend - TEST</v>
      </c>
      <c r="S978" s="10" t="s">
        <v>4598</v>
      </c>
    </row>
    <row r="979" spans="1:19" s="19" customFormat="1" ht="25" customHeight="1" x14ac:dyDescent="0.15">
      <c r="A979" s="19">
        <v>978</v>
      </c>
      <c r="B979" s="11" t="s">
        <v>979</v>
      </c>
      <c r="C979" s="11" t="s">
        <v>1318</v>
      </c>
      <c r="E979" s="11"/>
      <c r="F979" s="11"/>
      <c r="G979" s="11"/>
      <c r="K979" s="10" t="s">
        <v>1405</v>
      </c>
      <c r="L979" s="19" t="str">
        <f xml:space="preserve"> IF(ISBLANK(K979),C979,K979)</f>
        <v>i had an extenstion to thursday to pay my bill but wasnt able to. can i please have an extension until monday?</v>
      </c>
      <c r="M979" s="11" t="s">
        <v>3680</v>
      </c>
      <c r="N979" s="20" t="s">
        <v>3680</v>
      </c>
      <c r="O979" s="18" t="str">
        <f t="shared" si="80"/>
        <v>PaymentExtend</v>
      </c>
      <c r="P979" s="18" t="str">
        <f t="shared" ca="1" si="81"/>
        <v>TEST</v>
      </c>
      <c r="Q979" s="11" t="s">
        <v>1798</v>
      </c>
      <c r="R979" s="19" t="str">
        <f t="shared" si="82"/>
        <v>PaymentExtend - TEST</v>
      </c>
      <c r="S979" s="11" t="s">
        <v>4598</v>
      </c>
    </row>
    <row r="980" spans="1:19" s="19" customFormat="1" ht="25" customHeight="1" x14ac:dyDescent="0.15">
      <c r="A980" s="19">
        <v>979</v>
      </c>
      <c r="B980" s="13" t="s">
        <v>979</v>
      </c>
      <c r="C980" s="11" t="s">
        <v>545</v>
      </c>
      <c r="D980" s="20" t="str">
        <f>IF(ISERR(FIND("):",C980,1)),C980,MID(C980,FIND("):",C980,1)+2,999))</f>
        <v>Wanting a billing extension please</v>
      </c>
      <c r="E980" s="10" t="s">
        <v>979</v>
      </c>
      <c r="F980" s="11"/>
      <c r="G980" s="11"/>
      <c r="H980" s="19" t="str">
        <f>IFERROR(IF(ISBLANK(G980),"",LEFT(G980, FIND(":",G980) - 1)),"")</f>
        <v/>
      </c>
      <c r="I980" s="19" t="str">
        <f>IFERROR(IF(ISBLANK(G980),"",RIGHT(G980, LEN(G980)-FIND(":",G980) )),"")</f>
        <v/>
      </c>
      <c r="K980" s="11" t="s">
        <v>545</v>
      </c>
      <c r="L980" s="19" t="str">
        <f>IF(K980="",C980,K980)</f>
        <v>Wanting a billing extension please</v>
      </c>
      <c r="M980" s="10" t="s">
        <v>3318</v>
      </c>
      <c r="N980" s="26" t="s">
        <v>3318</v>
      </c>
      <c r="O980" s="18" t="str">
        <f t="shared" si="80"/>
        <v>PaymentExtend</v>
      </c>
      <c r="P980" s="18" t="str">
        <f t="shared" ca="1" si="81"/>
        <v>TRAIN</v>
      </c>
      <c r="Q980" s="11" t="s">
        <v>1799</v>
      </c>
      <c r="R980" s="19" t="str">
        <f t="shared" si="82"/>
        <v>PaymentExtend - TRAIN</v>
      </c>
      <c r="S980" s="10" t="s">
        <v>4598</v>
      </c>
    </row>
    <row r="981" spans="1:19" s="19" customFormat="1" ht="25" customHeight="1" x14ac:dyDescent="0.15">
      <c r="A981" s="19">
        <v>980</v>
      </c>
      <c r="B981" s="11" t="s">
        <v>123</v>
      </c>
      <c r="C981" s="11" t="s">
        <v>1932</v>
      </c>
      <c r="E981" s="14" t="s">
        <v>123</v>
      </c>
      <c r="F981" s="11"/>
      <c r="G981" s="11"/>
      <c r="K981" s="11"/>
      <c r="L981" s="19" t="str">
        <f xml:space="preserve"> IF(ISBLANK(K981),C981,K981)</f>
        <v>hi nald. i just want to know when my current contract finishes?</v>
      </c>
      <c r="M981" s="11" t="s">
        <v>2691</v>
      </c>
      <c r="N981" s="20" t="s">
        <v>2691</v>
      </c>
      <c r="O981" s="18" t="str">
        <f t="shared" si="80"/>
        <v>ContractExpiryRequest</v>
      </c>
      <c r="P981" s="18" t="str">
        <f t="shared" ca="1" si="81"/>
        <v>TRAIN</v>
      </c>
      <c r="Q981" s="11" t="s">
        <v>1798</v>
      </c>
      <c r="R981" s="19" t="str">
        <f t="shared" si="82"/>
        <v>ContractExpiryRequest - TEST</v>
      </c>
      <c r="S981" s="10" t="s">
        <v>4598</v>
      </c>
    </row>
    <row r="982" spans="1:19" s="19" customFormat="1" ht="25" customHeight="1" x14ac:dyDescent="0.15">
      <c r="A982" s="19">
        <v>981</v>
      </c>
      <c r="B982" s="11" t="s">
        <v>208</v>
      </c>
      <c r="C982" s="11" t="s">
        <v>1333</v>
      </c>
      <c r="E982" s="11"/>
      <c r="F982" s="11"/>
      <c r="G982" s="11"/>
      <c r="K982" s="11"/>
      <c r="L982" s="19" t="str">
        <f xml:space="preserve"> IF(ISBLANK(K982),C982,K982)</f>
        <v>just paying a bill</v>
      </c>
      <c r="M982" s="11" t="s">
        <v>1333</v>
      </c>
      <c r="N982" s="20" t="s">
        <v>1333</v>
      </c>
      <c r="O982" s="18" t="str">
        <f t="shared" si="80"/>
        <v>BillPay</v>
      </c>
      <c r="P982" s="18" t="str">
        <f t="shared" ca="1" si="81"/>
        <v>TEST</v>
      </c>
      <c r="Q982" s="11" t="s">
        <v>1798</v>
      </c>
      <c r="R982" s="19" t="str">
        <f t="shared" si="82"/>
        <v>BillPay - TEST</v>
      </c>
      <c r="S982" s="11" t="s">
        <v>4598</v>
      </c>
    </row>
    <row r="983" spans="1:19" s="19" customFormat="1" ht="25" customHeight="1" x14ac:dyDescent="0.15">
      <c r="A983" s="19">
        <v>982</v>
      </c>
      <c r="B983" s="14" t="s">
        <v>914</v>
      </c>
      <c r="C983" s="11" t="s">
        <v>5061</v>
      </c>
      <c r="D983" s="18" t="str">
        <f>IF(ISERR(FIND("):",C983,1)),C983,MID(C983,FIND("):",C983,1)+2,999))</f>
        <v>Hi Aaron I rcently signed up for galaxy tab s4 and received my tablet :) how can i get a proof of purchase from  so i can claim my free jbl headphones</v>
      </c>
      <c r="E983" s="11"/>
      <c r="F983" s="11"/>
      <c r="G983" s="11"/>
      <c r="H983" s="19" t="str">
        <f>IFERROR(IF(ISBLANK(G983),"",LEFT(G983, FIND(":",G983) - 1)),"")</f>
        <v/>
      </c>
      <c r="I983" s="19" t="str">
        <f>IFERROR(IF(ISBLANK(G983),"",RIGHT(G983, LEN(G983)-FIND(":",G983) )),"")</f>
        <v/>
      </c>
      <c r="K983" s="10" t="s">
        <v>5062</v>
      </c>
      <c r="L983" s="18" t="str">
        <f>IF(K983="",C983,K983)</f>
        <v>can i get a proof of purchase from  so i can claim my free jbl headphones</v>
      </c>
      <c r="M983" s="10" t="s">
        <v>4602</v>
      </c>
      <c r="N983" s="26" t="s">
        <v>4602</v>
      </c>
      <c r="O983" s="18" t="str">
        <f t="shared" si="80"/>
        <v>ReceiptRequest</v>
      </c>
      <c r="P983" s="18" t="str">
        <f t="shared" ca="1" si="81"/>
        <v>TRAIN</v>
      </c>
      <c r="Q983" s="11" t="s">
        <v>1799</v>
      </c>
      <c r="R983" s="19" t="str">
        <f t="shared" si="82"/>
        <v>ReceiptRequest - TRAIN</v>
      </c>
      <c r="S983" s="10" t="s">
        <v>4598</v>
      </c>
    </row>
    <row r="984" spans="1:19" s="19" customFormat="1" ht="25" customHeight="1" x14ac:dyDescent="0.15">
      <c r="A984" s="19">
        <v>983</v>
      </c>
      <c r="B984" s="11" t="s">
        <v>229</v>
      </c>
      <c r="C984" s="11" t="s">
        <v>1933</v>
      </c>
      <c r="E984" s="10" t="s">
        <v>1790</v>
      </c>
      <c r="F984" s="11"/>
      <c r="G984" s="11"/>
      <c r="K984" s="11"/>
      <c r="L984" s="19" t="str">
        <f xml:space="preserve"> IF(ISBLANK(K984),C984,K984)</f>
        <v>hello zan...i am trying to update my direct debit details.</v>
      </c>
      <c r="M984" s="11" t="s">
        <v>2749</v>
      </c>
      <c r="N984" s="20" t="s">
        <v>2749</v>
      </c>
      <c r="O984" s="18" t="str">
        <f t="shared" si="80"/>
        <v>DirectDebitChange</v>
      </c>
      <c r="P984" s="18" t="str">
        <f t="shared" ca="1" si="81"/>
        <v>TRAIN</v>
      </c>
      <c r="Q984" s="11" t="s">
        <v>1799</v>
      </c>
      <c r="R984" s="19" t="str">
        <f t="shared" si="82"/>
        <v>DirectDebitChange - TRAIN</v>
      </c>
      <c r="S984" s="10" t="s">
        <v>4598</v>
      </c>
    </row>
    <row r="985" spans="1:19" s="19" customFormat="1" ht="25" customHeight="1" x14ac:dyDescent="0.15">
      <c r="A985" s="19">
        <v>984</v>
      </c>
      <c r="B985" s="14" t="s">
        <v>735</v>
      </c>
      <c r="C985" s="11" t="s">
        <v>557</v>
      </c>
      <c r="D985" s="20" t="str">
        <f>IF(ISERR(FIND("):",C985,1)),C985,MID(C985,FIND("):",C985,1)+2,999))</f>
        <v>I’m having a bit of trouble with my delivery of my new phone</v>
      </c>
      <c r="E985" s="11"/>
      <c r="F985" s="11"/>
      <c r="G985" s="10" t="s">
        <v>844</v>
      </c>
      <c r="H985" s="19" t="str">
        <f>IFERROR(IF(ISBLANK(G985),"",LEFT(G985, FIND(":",G985) - 1)),"")</f>
        <v>ProductType</v>
      </c>
      <c r="I985" s="19" t="str">
        <f>IFERROR(IF(ISBLANK(G985),"",RIGHT(G985, LEN(G985)-FIND(":",G985) )),"")</f>
        <v>Mobile Handset</v>
      </c>
      <c r="J985" s="21" t="s">
        <v>3206</v>
      </c>
      <c r="K985" s="10" t="s">
        <v>1052</v>
      </c>
      <c r="L985" s="19" t="str">
        <f>IF(K985="",C985,K985)</f>
        <v>I’m having a bit of trouble with my delivery of my new &lt;phone&gt;</v>
      </c>
      <c r="M985" s="11" t="s">
        <v>557</v>
      </c>
      <c r="N985" s="20" t="s">
        <v>2843</v>
      </c>
      <c r="O985" s="18" t="str">
        <f t="shared" si="80"/>
        <v>OrderEnquire</v>
      </c>
      <c r="P985" s="18" t="str">
        <f t="shared" ca="1" si="81"/>
        <v>TRAIN</v>
      </c>
      <c r="Q985" s="11" t="s">
        <v>1799</v>
      </c>
      <c r="R985" s="19" t="str">
        <f t="shared" si="82"/>
        <v>OrderEnquire - TRAIN</v>
      </c>
      <c r="S985" s="10" t="s">
        <v>4598</v>
      </c>
    </row>
    <row r="986" spans="1:19" s="19" customFormat="1" ht="25" customHeight="1" x14ac:dyDescent="0.15">
      <c r="A986" s="19">
        <v>985</v>
      </c>
      <c r="B986" s="11" t="s">
        <v>31</v>
      </c>
      <c r="C986" s="11" t="s">
        <v>1934</v>
      </c>
      <c r="E986" s="11"/>
      <c r="F986" s="11"/>
      <c r="G986" s="11"/>
      <c r="K986" s="11"/>
      <c r="L986" s="19" t="str">
        <f xml:space="preserve"> IF(ISBLANK(K986),C986,K986)</f>
        <v>i could not login my account</v>
      </c>
      <c r="M986" s="11" t="s">
        <v>1934</v>
      </c>
      <c r="N986" s="20" t="s">
        <v>1934</v>
      </c>
      <c r="O986" s="18" t="str">
        <f t="shared" si="80"/>
        <v>CredentialsRequest</v>
      </c>
      <c r="P986" s="18" t="str">
        <f t="shared" ca="1" si="81"/>
        <v>TRAIN</v>
      </c>
      <c r="Q986" s="11" t="s">
        <v>1799</v>
      </c>
      <c r="R986" s="19" t="str">
        <f t="shared" si="82"/>
        <v>CredentialsRequest - TRAIN</v>
      </c>
      <c r="S986" s="10" t="s">
        <v>4598</v>
      </c>
    </row>
    <row r="987" spans="1:19" s="19" customFormat="1" ht="25" customHeight="1" x14ac:dyDescent="0.15">
      <c r="A987" s="19">
        <v>986</v>
      </c>
      <c r="B987" s="13" t="s">
        <v>414</v>
      </c>
      <c r="C987" s="11" t="s">
        <v>559</v>
      </c>
      <c r="D987" s="20" t="str">
        <f>IF(ISERR(FIND("):",C987,1)),C987,MID(C987,FIND("):",C987,1)+2,999))</f>
        <v>Hi Ryan can you pls put me through to financial section pls</v>
      </c>
      <c r="E987" s="10" t="s">
        <v>414</v>
      </c>
      <c r="F987" s="11"/>
      <c r="G987" s="11"/>
      <c r="H987" s="19" t="str">
        <f>IFERROR(IF(ISBLANK(G987),"",LEFT(G987, FIND(":",G987) - 1)),"")</f>
        <v/>
      </c>
      <c r="I987" s="19" t="str">
        <f>IFERROR(IF(ISBLANK(G987),"",RIGHT(G987, LEN(G987)-FIND(":",G987) )),"")</f>
        <v/>
      </c>
      <c r="K987" s="10" t="s">
        <v>1054</v>
      </c>
      <c r="L987" s="19" t="str">
        <f>IF(K987="",C987,K987)</f>
        <v>can you pls put me through to financial section pls</v>
      </c>
      <c r="M987" s="10" t="s">
        <v>4006</v>
      </c>
      <c r="N987" s="26" t="s">
        <v>4006</v>
      </c>
      <c r="O987" s="18" t="str">
        <f t="shared" si="80"/>
        <v>AgentHandover</v>
      </c>
      <c r="P987" s="18" t="str">
        <f t="shared" ca="1" si="81"/>
        <v>TRAIN</v>
      </c>
      <c r="Q987" s="11" t="s">
        <v>1799</v>
      </c>
      <c r="R987" s="19" t="str">
        <f t="shared" si="82"/>
        <v>AgentHandover - TRAIN</v>
      </c>
      <c r="S987" s="10" t="s">
        <v>4598</v>
      </c>
    </row>
    <row r="988" spans="1:19" s="19" customFormat="1" ht="25" customHeight="1" x14ac:dyDescent="0.15">
      <c r="A988" s="19">
        <v>987</v>
      </c>
      <c r="B988" s="11" t="s">
        <v>1161</v>
      </c>
      <c r="C988" s="11" t="s">
        <v>1937</v>
      </c>
      <c r="E988" s="11"/>
      <c r="F988" s="11"/>
      <c r="G988" s="11"/>
      <c r="K988" s="11"/>
      <c r="L988" s="19" t="str">
        <f xml:space="preserve"> IF(ISBLANK(K988),C988,K988)</f>
        <v>hi oscar my name is leza and i would like to chat about my internet servie</v>
      </c>
      <c r="M988" s="11" t="s">
        <v>2748</v>
      </c>
      <c r="N988" s="20" t="s">
        <v>2748</v>
      </c>
      <c r="O988" s="18" t="str">
        <f t="shared" si="80"/>
        <v>InternetAccess</v>
      </c>
      <c r="P988" s="18" t="str">
        <f t="shared" ca="1" si="81"/>
        <v>TRAIN</v>
      </c>
      <c r="Q988" s="11" t="s">
        <v>1799</v>
      </c>
      <c r="R988" s="19" t="str">
        <f t="shared" si="82"/>
        <v>InternetAccess - TRAIN</v>
      </c>
      <c r="S988" s="10" t="s">
        <v>4598</v>
      </c>
    </row>
    <row r="989" spans="1:19" s="19" customFormat="1" ht="25" customHeight="1" x14ac:dyDescent="0.15">
      <c r="A989" s="19">
        <v>988</v>
      </c>
      <c r="B989" s="11" t="s">
        <v>1161</v>
      </c>
      <c r="C989" s="11" t="s">
        <v>1942</v>
      </c>
      <c r="E989" s="11"/>
      <c r="F989" s="11"/>
      <c r="G989" s="11"/>
      <c r="K989" s="11"/>
      <c r="L989" s="19" t="str">
        <f xml:space="preserve"> IF(ISBLANK(K989),C989,K989)</f>
        <v>hi. my internet isn't working. i've tried resetting it multiple ways and still nothing. it's been this way for the past two hours</v>
      </c>
      <c r="M989" s="11" t="s">
        <v>2747</v>
      </c>
      <c r="N989" s="20" t="s">
        <v>2747</v>
      </c>
      <c r="O989" s="18" t="str">
        <f t="shared" ref="O989:O1052" si="83">IF(E989="",B989,E989)</f>
        <v>InternetAccess</v>
      </c>
      <c r="P989" s="18" t="str">
        <f t="shared" ref="P989:P1052" ca="1" si="84">IF(RAND()&gt;0.2,"TRAIN", "TEST")</f>
        <v>TRAIN</v>
      </c>
      <c r="Q989" s="11" t="s">
        <v>1799</v>
      </c>
      <c r="R989" s="19" t="str">
        <f t="shared" ref="R989:R1052" si="85">O989 &amp; " - " &amp; Q989</f>
        <v>InternetAccess - TRAIN</v>
      </c>
      <c r="S989" s="10" t="s">
        <v>4598</v>
      </c>
    </row>
    <row r="990" spans="1:19" s="19" customFormat="1" ht="25" customHeight="1" x14ac:dyDescent="0.15">
      <c r="A990" s="19">
        <v>989</v>
      </c>
      <c r="B990" s="11" t="s">
        <v>978</v>
      </c>
      <c r="C990" s="11" t="s">
        <v>560</v>
      </c>
      <c r="D990" s="20" t="str">
        <f>IF(ISERR(FIND("):",C990,1)),C990,MID(C990,FIND("):",C990,1)+2,999))</f>
        <v>When I signed up for my new plan I wasn’t given the option to bundle an Apple Watch</v>
      </c>
      <c r="E990" s="11"/>
      <c r="F990" s="11"/>
      <c r="G990" s="10" t="s">
        <v>862</v>
      </c>
      <c r="H990" s="19" t="str">
        <f>IFERROR(IF(ISBLANK(G990),"",LEFT(G990, FIND(":",G990) - 1)),"")</f>
        <v>ProductType</v>
      </c>
      <c r="I990" s="19" t="str">
        <f>IFERROR(IF(ISBLANK(G990),"",RIGHT(G990, LEN(G990)-FIND(":",G990) )),"")</f>
        <v>Watch</v>
      </c>
      <c r="K990" s="10" t="s">
        <v>1055</v>
      </c>
      <c r="L990" s="19" t="str">
        <f>IF(K990="",C990,K990)</f>
        <v>When I signed up for my new plan I wasn’t given the option to bundle an &lt;Apple Watch&gt;</v>
      </c>
      <c r="M990" s="10" t="s">
        <v>560</v>
      </c>
      <c r="N990" s="20" t="s">
        <v>2844</v>
      </c>
      <c r="O990" s="18" t="str">
        <f t="shared" si="83"/>
        <v>SalesEnquire</v>
      </c>
      <c r="P990" s="18" t="str">
        <f t="shared" ca="1" si="84"/>
        <v>TRAIN</v>
      </c>
      <c r="Q990" s="11" t="s">
        <v>1799</v>
      </c>
      <c r="R990" s="19" t="str">
        <f t="shared" si="85"/>
        <v>SalesEnquire - TRAIN</v>
      </c>
      <c r="S990" s="10" t="s">
        <v>4598</v>
      </c>
    </row>
    <row r="991" spans="1:19" s="19" customFormat="1" ht="25" customHeight="1" x14ac:dyDescent="0.15">
      <c r="A991" s="19">
        <v>990</v>
      </c>
      <c r="B991" s="13" t="s">
        <v>979</v>
      </c>
      <c r="C991" s="11" t="s">
        <v>541</v>
      </c>
      <c r="D991" s="20" t="str">
        <f>IF(ISERR(FIND("):",C991,1)),C991,MID(C991,FIND("):",C991,1)+2,999))</f>
        <v>Good morning :) I have a bill due on the 9th nov, and I want to know if it’s ok to pay it on the 15th.. do I have to get an extension ?</v>
      </c>
      <c r="E991" s="10" t="s">
        <v>979</v>
      </c>
      <c r="F991" s="11"/>
      <c r="G991" s="10" t="s">
        <v>1033</v>
      </c>
      <c r="H991" s="19" t="str">
        <f>IFERROR(IF(ISBLANK(G991),"",LEFT(G991, FIND(":",G991) - 1)),"")</f>
        <v/>
      </c>
      <c r="I991" s="19" t="str">
        <f>IFERROR(IF(ISBLANK(G991),"",RIGHT(G991, LEN(G991)-FIND(":",G991) )),"")</f>
        <v/>
      </c>
      <c r="K991" s="10" t="s">
        <v>1032</v>
      </c>
      <c r="L991" s="19" t="str">
        <f>IF(K991="",C991,K991)</f>
        <v>I have a bill due on the &lt;9th nov&gt;, and I want to know if it’s ok to pay it on the &lt;15th&gt;.. do I have to get an extension ?</v>
      </c>
      <c r="M991" s="11" t="s">
        <v>1226</v>
      </c>
      <c r="N991" s="20" t="s">
        <v>2845</v>
      </c>
      <c r="O991" s="18" t="str">
        <f t="shared" si="83"/>
        <v>PaymentExtend</v>
      </c>
      <c r="P991" s="18" t="str">
        <f t="shared" ca="1" si="84"/>
        <v>TRAIN</v>
      </c>
      <c r="Q991" s="11" t="s">
        <v>1798</v>
      </c>
      <c r="R991" s="19" t="str">
        <f t="shared" si="85"/>
        <v>PaymentExtend - TEST</v>
      </c>
      <c r="S991" s="10" t="s">
        <v>4598</v>
      </c>
    </row>
    <row r="992" spans="1:19" s="19" customFormat="1" ht="25" customHeight="1" x14ac:dyDescent="0.15">
      <c r="A992" s="19">
        <v>991</v>
      </c>
      <c r="B992" s="11" t="s">
        <v>123</v>
      </c>
      <c r="C992" s="11" t="s">
        <v>1938</v>
      </c>
      <c r="E992" s="14" t="s">
        <v>123</v>
      </c>
      <c r="F992" s="11"/>
      <c r="G992" s="11"/>
      <c r="K992" s="11"/>
      <c r="L992" s="19" t="str">
        <f xml:space="preserve"> IF(ISBLANK(K992),C992,K992)</f>
        <v>i was wondering if you can tell me how long i have left on the contract for a couple of numbers?</v>
      </c>
      <c r="M992" s="11" t="s">
        <v>1938</v>
      </c>
      <c r="N992" s="20" t="s">
        <v>1938</v>
      </c>
      <c r="O992" s="18" t="str">
        <f t="shared" si="83"/>
        <v>ContractExpiryRequest</v>
      </c>
      <c r="P992" s="18" t="str">
        <f t="shared" ca="1" si="84"/>
        <v>TRAIN</v>
      </c>
      <c r="Q992" s="11" t="s">
        <v>1798</v>
      </c>
      <c r="R992" s="19" t="str">
        <f t="shared" si="85"/>
        <v>ContractExpiryRequest - TEST</v>
      </c>
      <c r="S992" s="10" t="s">
        <v>4598</v>
      </c>
    </row>
    <row r="993" spans="1:19" s="19" customFormat="1" ht="25" customHeight="1" x14ac:dyDescent="0.15">
      <c r="A993" s="19">
        <v>992</v>
      </c>
      <c r="B993" s="13" t="s">
        <v>81</v>
      </c>
      <c r="C993" s="11" t="s">
        <v>562</v>
      </c>
      <c r="D993" s="20" t="str">
        <f>IF(ISERR(FIND("):",C993,1)),C993,MID(C993,FIND("):",C993,1)+2,999))</f>
        <v>Looking to up grade my phone are you able to call me</v>
      </c>
      <c r="E993" s="11"/>
      <c r="F993" s="11"/>
      <c r="G993" s="11"/>
      <c r="H993" s="19" t="str">
        <f>IFERROR(IF(ISBLANK(G993),"",LEFT(G993, FIND(":",G993) - 1)),"")</f>
        <v/>
      </c>
      <c r="I993" s="19" t="str">
        <f>IFERROR(IF(ISBLANK(G993),"",RIGHT(G993, LEN(G993)-FIND(":",G993) )),"")</f>
        <v/>
      </c>
      <c r="K993" s="11" t="s">
        <v>562</v>
      </c>
      <c r="L993" s="19" t="str">
        <f>IF(K993="",C993,K993)</f>
        <v>Looking to up grade my phone are you able to call me</v>
      </c>
      <c r="M993" s="10" t="s">
        <v>3985</v>
      </c>
      <c r="N993" s="26" t="s">
        <v>3985</v>
      </c>
      <c r="O993" s="18" t="str">
        <f t="shared" si="83"/>
        <v>ContractUpgrade</v>
      </c>
      <c r="P993" s="18" t="str">
        <f t="shared" ca="1" si="84"/>
        <v>TEST</v>
      </c>
      <c r="Q993" s="11" t="s">
        <v>1799</v>
      </c>
      <c r="R993" s="19" t="str">
        <f t="shared" si="85"/>
        <v>ContractUpgrade - TRAIN</v>
      </c>
      <c r="S993" s="10" t="s">
        <v>4598</v>
      </c>
    </row>
    <row r="994" spans="1:19" s="19" customFormat="1" ht="25" customHeight="1" x14ac:dyDescent="0.15">
      <c r="A994" s="19">
        <v>993</v>
      </c>
      <c r="B994" s="11" t="s">
        <v>979</v>
      </c>
      <c r="C994" s="11" t="s">
        <v>1319</v>
      </c>
      <c r="E994" s="11"/>
      <c r="F994" s="11"/>
      <c r="G994" s="11"/>
      <c r="K994" s="11"/>
      <c r="L994" s="19" t="str">
        <f xml:space="preserve"> IF(ISBLANK(K994),C994,K994)</f>
        <v>i would ike to obtain an extension for mt home phone please</v>
      </c>
      <c r="M994" s="10" t="s">
        <v>3302</v>
      </c>
      <c r="N994" s="26" t="s">
        <v>3303</v>
      </c>
      <c r="O994" s="18" t="str">
        <f t="shared" si="83"/>
        <v>PaymentExtend</v>
      </c>
      <c r="P994" s="18" t="str">
        <f t="shared" ca="1" si="84"/>
        <v>TRAIN</v>
      </c>
      <c r="Q994" s="11" t="s">
        <v>1799</v>
      </c>
      <c r="R994" s="19" t="str">
        <f t="shared" si="85"/>
        <v>PaymentExtend - TRAIN</v>
      </c>
      <c r="S994" s="11" t="s">
        <v>4598</v>
      </c>
    </row>
    <row r="995" spans="1:19" s="19" customFormat="1" ht="25" customHeight="1" x14ac:dyDescent="0.15">
      <c r="A995" s="19">
        <v>994</v>
      </c>
      <c r="B995" s="11" t="s">
        <v>979</v>
      </c>
      <c r="C995" s="11" t="s">
        <v>1320</v>
      </c>
      <c r="E995" s="11"/>
      <c r="F995" s="11"/>
      <c r="G995" s="11"/>
      <c r="K995" s="10" t="s">
        <v>1406</v>
      </c>
      <c r="L995" s="19" t="str">
        <f xml:space="preserve"> IF(ISBLANK(K995),C995,K995)</f>
        <v>i just need an extension on my bill...just moved to this new place and completely forgot this bill..i thought i'd paid it already...the thing is i get paid monthly and that's not till the 15th of this month...</v>
      </c>
      <c r="M995" s="10" t="s">
        <v>3289</v>
      </c>
      <c r="N995" s="26" t="s">
        <v>3289</v>
      </c>
      <c r="O995" s="18" t="str">
        <f t="shared" si="83"/>
        <v>PaymentExtend</v>
      </c>
      <c r="P995" s="18" t="str">
        <f t="shared" ca="1" si="84"/>
        <v>TRAIN</v>
      </c>
      <c r="Q995" s="11" t="s">
        <v>1799</v>
      </c>
      <c r="R995" s="19" t="str">
        <f t="shared" si="85"/>
        <v>PaymentExtend - TRAIN</v>
      </c>
      <c r="S995" s="11" t="s">
        <v>4598</v>
      </c>
    </row>
    <row r="996" spans="1:19" s="19" customFormat="1" ht="25" customHeight="1" x14ac:dyDescent="0.15">
      <c r="A996" s="19">
        <v>995</v>
      </c>
      <c r="B996" s="13" t="s">
        <v>979</v>
      </c>
      <c r="C996" s="11" t="s">
        <v>558</v>
      </c>
      <c r="D996" s="20" t="str">
        <f>IF(ISERR(FIND("):",C996,1)),C996,MID(C996,FIND("):",C996,1)+2,999))</f>
        <v>Hi Jordon ! Hoping to get a payment extension ! I need 1 more week to have funds available as I get paid fortnightly</v>
      </c>
      <c r="E996" s="10"/>
      <c r="F996" s="11"/>
      <c r="G996" s="11"/>
      <c r="H996" s="19" t="str">
        <f>IFERROR(IF(ISBLANK(G996),"",LEFT(G996, FIND(":",G996) - 1)),"")</f>
        <v/>
      </c>
      <c r="I996" s="19" t="str">
        <f>IFERROR(IF(ISBLANK(G996),"",RIGHT(G996, LEN(G996)-FIND(":",G996) )),"")</f>
        <v/>
      </c>
      <c r="K996" s="10" t="s">
        <v>1053</v>
      </c>
      <c r="L996" s="19" t="str">
        <f>IF(K996="",C996,K996)</f>
        <v>Hoping to get a payment extension ! I need 1 more week to have funds available as I get paid fortnightly</v>
      </c>
      <c r="M996" s="11" t="s">
        <v>1053</v>
      </c>
      <c r="N996" s="20" t="s">
        <v>1053</v>
      </c>
      <c r="O996" s="18" t="str">
        <f t="shared" si="83"/>
        <v>PaymentExtend</v>
      </c>
      <c r="P996" s="18" t="str">
        <f t="shared" ca="1" si="84"/>
        <v>TEST</v>
      </c>
      <c r="Q996" s="11" t="s">
        <v>1799</v>
      </c>
      <c r="R996" s="19" t="str">
        <f t="shared" si="85"/>
        <v>PaymentExtend - TRAIN</v>
      </c>
      <c r="S996" s="10" t="s">
        <v>4598</v>
      </c>
    </row>
    <row r="997" spans="1:19" s="19" customFormat="1" ht="25" customHeight="1" x14ac:dyDescent="0.15">
      <c r="A997" s="19">
        <v>996</v>
      </c>
      <c r="B997" s="11" t="s">
        <v>208</v>
      </c>
      <c r="C997" s="11" t="s">
        <v>1334</v>
      </c>
      <c r="E997" s="11"/>
      <c r="F997" s="11"/>
      <c r="G997" s="11"/>
      <c r="K997" s="11" t="s">
        <v>1369</v>
      </c>
      <c r="L997" s="19" t="str">
        <f xml:space="preserve"> IF(ISBLANK(K997),C997,K997)</f>
        <v>can u please bring up my account so i can make a payment</v>
      </c>
      <c r="M997" s="10" t="s">
        <v>3369</v>
      </c>
      <c r="N997" s="26" t="s">
        <v>3369</v>
      </c>
      <c r="O997" s="18" t="str">
        <f t="shared" si="83"/>
        <v>BillPay</v>
      </c>
      <c r="P997" s="18" t="str">
        <f t="shared" ca="1" si="84"/>
        <v>TRAIN</v>
      </c>
      <c r="Q997" s="11" t="s">
        <v>1798</v>
      </c>
      <c r="R997" s="19" t="str">
        <f t="shared" si="85"/>
        <v>BillPay - TEST</v>
      </c>
      <c r="S997" s="11" t="s">
        <v>4598</v>
      </c>
    </row>
    <row r="998" spans="1:19" s="19" customFormat="1" ht="25" customHeight="1" x14ac:dyDescent="0.15">
      <c r="A998" s="19">
        <v>997</v>
      </c>
      <c r="B998" s="11" t="s">
        <v>132</v>
      </c>
      <c r="C998" s="11" t="s">
        <v>2245</v>
      </c>
      <c r="E998" s="10" t="s">
        <v>433</v>
      </c>
      <c r="F998" s="11"/>
      <c r="G998" s="11"/>
      <c r="K998" s="11"/>
      <c r="M998" s="11" t="s">
        <v>2183</v>
      </c>
      <c r="N998" s="20" t="s">
        <v>2183</v>
      </c>
      <c r="O998" s="18" t="str">
        <f t="shared" si="83"/>
        <v>ServiceRelocate</v>
      </c>
      <c r="P998" s="18" t="str">
        <f t="shared" ca="1" si="84"/>
        <v>TRAIN</v>
      </c>
      <c r="Q998" s="11" t="s">
        <v>1799</v>
      </c>
      <c r="R998" s="19" t="str">
        <f t="shared" si="85"/>
        <v>ServiceRelocate - TRAIN</v>
      </c>
      <c r="S998" s="10" t="s">
        <v>4598</v>
      </c>
    </row>
    <row r="999" spans="1:19" s="19" customFormat="1" ht="25" customHeight="1" x14ac:dyDescent="0.15">
      <c r="A999" s="19">
        <v>998</v>
      </c>
      <c r="B999" s="11" t="s">
        <v>4842</v>
      </c>
      <c r="C999" s="11" t="s">
        <v>1941</v>
      </c>
      <c r="E999" s="11"/>
      <c r="F999" s="11"/>
      <c r="G999" s="11"/>
      <c r="K999" s="11"/>
      <c r="L999" s="19" t="str">
        <f xml:space="preserve"> IF(ISBLANK(K999),C999,K999)</f>
        <v>hi paxton. i'd like to change both the prepaid mobiles in my name to postpaid sim only contracts. the $35 plan that provides 30gig data</v>
      </c>
      <c r="M999" s="10" t="s">
        <v>3443</v>
      </c>
      <c r="N999" s="26" t="s">
        <v>3444</v>
      </c>
      <c r="O999" s="18" t="str">
        <f t="shared" si="83"/>
        <v>PlanChange</v>
      </c>
      <c r="P999" s="18" t="str">
        <f t="shared" ca="1" si="84"/>
        <v>TRAIN</v>
      </c>
      <c r="Q999" s="11" t="s">
        <v>1799</v>
      </c>
      <c r="R999" s="19" t="str">
        <f t="shared" si="85"/>
        <v>PlanChange - TRAIN</v>
      </c>
      <c r="S999" s="10" t="s">
        <v>4598</v>
      </c>
    </row>
    <row r="1000" spans="1:19" s="19" customFormat="1" ht="25" customHeight="1" x14ac:dyDescent="0.15">
      <c r="A1000" s="19">
        <v>999</v>
      </c>
      <c r="B1000" s="13" t="s">
        <v>4842</v>
      </c>
      <c r="C1000" s="11" t="s">
        <v>565</v>
      </c>
      <c r="D1000" s="20" t="str">
        <f>IF(ISERR(FIND("):",C1000,1)),C1000,MID(C1000,FIND("):",C1000,1)+2,999))</f>
        <v>Hi. I’d like to change my sim only plan to the $45p/month with 50GB data</v>
      </c>
      <c r="E1000" s="11"/>
      <c r="F1000" s="11"/>
      <c r="G1000" s="10" t="s">
        <v>1020</v>
      </c>
      <c r="H1000" s="19" t="str">
        <f>IFERROR(IF(ISBLANK(G1000),"",LEFT(G1000, FIND(":",G1000) - 1)),"")</f>
        <v/>
      </c>
      <c r="I1000" s="19" t="str">
        <f>IFERROR(IF(ISBLANK(G1000),"",RIGHT(G1000, LEN(G1000)-FIND(":",G1000) )),"")</f>
        <v/>
      </c>
      <c r="K1000" s="10" t="s">
        <v>1058</v>
      </c>
      <c r="L1000" s="19" t="str">
        <f>IF(K1000="",C1000,K1000)</f>
        <v>I’d like to change my sim only plan to the $45p/month with &lt;50GB&gt; &lt;data&gt;</v>
      </c>
      <c r="M1000" s="11" t="s">
        <v>1056</v>
      </c>
      <c r="N1000" s="20" t="s">
        <v>2846</v>
      </c>
      <c r="O1000" s="18" t="str">
        <f t="shared" si="83"/>
        <v>PlanChange</v>
      </c>
      <c r="P1000" s="18" t="str">
        <f t="shared" ca="1" si="84"/>
        <v>TEST</v>
      </c>
      <c r="Q1000" s="11" t="s">
        <v>1799</v>
      </c>
      <c r="R1000" s="19" t="str">
        <f t="shared" si="85"/>
        <v>PlanChange - TRAIN</v>
      </c>
      <c r="S1000" s="10" t="s">
        <v>4598</v>
      </c>
    </row>
    <row r="1001" spans="1:19" s="19" customFormat="1" ht="25" customHeight="1" x14ac:dyDescent="0.15">
      <c r="A1001" s="19">
        <v>1000</v>
      </c>
      <c r="B1001" s="11" t="s">
        <v>1161</v>
      </c>
      <c r="C1001" s="11" t="s">
        <v>1943</v>
      </c>
      <c r="E1001" s="11"/>
      <c r="F1001" s="11"/>
      <c r="G1001" s="11"/>
      <c r="K1001" s="11"/>
      <c r="L1001" s="19" t="str">
        <f xml:space="preserve"> IF(ISBLANK(K1001),C1001,K1001)</f>
        <v>hi, i've notice the last few weeks my internet is always disconnecting</v>
      </c>
      <c r="M1001" s="11" t="s">
        <v>2623</v>
      </c>
      <c r="N1001" s="20" t="s">
        <v>2623</v>
      </c>
      <c r="O1001" s="18" t="str">
        <f t="shared" si="83"/>
        <v>InternetAccess</v>
      </c>
      <c r="P1001" s="18" t="str">
        <f t="shared" ca="1" si="84"/>
        <v>TRAIN</v>
      </c>
      <c r="Q1001" s="11" t="s">
        <v>1798</v>
      </c>
      <c r="R1001" s="19" t="str">
        <f t="shared" si="85"/>
        <v>InternetAccess - TEST</v>
      </c>
      <c r="S1001" s="10" t="s">
        <v>4598</v>
      </c>
    </row>
    <row r="1002" spans="1:19" s="19" customFormat="1" ht="25" customHeight="1" x14ac:dyDescent="0.15">
      <c r="A1002" s="19">
        <v>1001</v>
      </c>
      <c r="B1002" s="11" t="s">
        <v>1161</v>
      </c>
      <c r="C1002" s="11" t="s">
        <v>5063</v>
      </c>
      <c r="E1002" s="11"/>
      <c r="F1002" s="11"/>
      <c r="G1002" s="11"/>
      <c r="K1002" s="11"/>
      <c r="L1002" s="19" t="str">
        <f xml:space="preserve"> IF(ISBLANK(K1002),C1002,K1002)</f>
        <v>hi my internet isn't working i have turned my phone on and off i think it's the wifi maybe.is  experiencing any difficulties today</v>
      </c>
      <c r="M1002" s="11" t="s">
        <v>5064</v>
      </c>
      <c r="N1002" s="20" t="s">
        <v>5064</v>
      </c>
      <c r="O1002" s="18" t="str">
        <f t="shared" si="83"/>
        <v>InternetAccess</v>
      </c>
      <c r="P1002" s="18" t="str">
        <f t="shared" ca="1" si="84"/>
        <v>TEST</v>
      </c>
      <c r="Q1002" s="11" t="s">
        <v>1799</v>
      </c>
      <c r="R1002" s="19" t="str">
        <f t="shared" si="85"/>
        <v>InternetAccess - TRAIN</v>
      </c>
      <c r="S1002" s="10" t="s">
        <v>4598</v>
      </c>
    </row>
    <row r="1003" spans="1:19" s="19" customFormat="1" ht="25" customHeight="1" x14ac:dyDescent="0.15">
      <c r="A1003" s="19">
        <v>1002</v>
      </c>
      <c r="B1003" s="13" t="s">
        <v>1161</v>
      </c>
      <c r="C1003" s="11" t="s">
        <v>566</v>
      </c>
      <c r="D1003" s="20" t="str">
        <f>IF(ISERR(FIND("):",C1003,1)),C1003,MID(C1003,FIND("):",C1003,1)+2,999))</f>
        <v>My phone and internet not working following on from recontracting my account effective November 1 account number XXXX-XXXX-XXXX-XXXX</v>
      </c>
      <c r="E1003" s="10" t="s">
        <v>1279</v>
      </c>
      <c r="F1003" s="11"/>
      <c r="G1003" s="10" t="s">
        <v>1070</v>
      </c>
      <c r="H1003" s="19" t="str">
        <f>IFERROR(IF(ISBLANK(G1003),"",LEFT(G1003, FIND(":",G1003) - 1)),"")</f>
        <v>ProductType</v>
      </c>
      <c r="I1003" s="19" t="str">
        <f>IFERROR(IF(ISBLANK(G1003),"",RIGHT(G1003, LEN(G1003)-FIND(":",G1003) )),"")</f>
        <v>Phone; ServiceType:Internet</v>
      </c>
      <c r="K1003" s="10" t="s">
        <v>1059</v>
      </c>
      <c r="L1003" s="19" t="str">
        <f>IF(K1003="",C1003,K1003)</f>
        <v>My &lt;phone&gt; and &lt;internet&gt; not working following on from recontracting my account effective November 1 account number XXXX-XXXX-XXXX-XXXX</v>
      </c>
      <c r="M1003" s="10" t="s">
        <v>3334</v>
      </c>
      <c r="N1003" s="26" t="s">
        <v>3334</v>
      </c>
      <c r="O1003" s="18" t="str">
        <f t="shared" si="83"/>
        <v>InternetReactivate</v>
      </c>
      <c r="P1003" s="18" t="str">
        <f t="shared" ca="1" si="84"/>
        <v>TRAIN</v>
      </c>
      <c r="Q1003" s="11" t="s">
        <v>1799</v>
      </c>
      <c r="R1003" s="19" t="str">
        <f t="shared" si="85"/>
        <v>InternetReactivate - TRAIN</v>
      </c>
      <c r="S1003" s="10" t="s">
        <v>4598</v>
      </c>
    </row>
    <row r="1004" spans="1:19" s="19" customFormat="1" ht="25" customHeight="1" x14ac:dyDescent="0.15">
      <c r="A1004" s="19">
        <v>1003</v>
      </c>
      <c r="B1004" s="11" t="s">
        <v>952</v>
      </c>
      <c r="C1004" s="11" t="s">
        <v>1944</v>
      </c>
      <c r="E1004" s="11"/>
      <c r="F1004" s="11"/>
      <c r="G1004" s="11"/>
      <c r="K1004" s="11"/>
      <c r="L1004" s="19" t="str">
        <f xml:space="preserve"> IF(ISBLANK(K1004),C1004,K1004)</f>
        <v>im tryinng to activte my new sim, but seems there is a problem</v>
      </c>
      <c r="M1004" s="11" t="s">
        <v>1944</v>
      </c>
      <c r="N1004" s="20" t="s">
        <v>1944</v>
      </c>
      <c r="O1004" s="18" t="str">
        <f t="shared" si="83"/>
        <v>SimActivate</v>
      </c>
      <c r="P1004" s="18" t="str">
        <f t="shared" ca="1" si="84"/>
        <v>TRAIN</v>
      </c>
      <c r="Q1004" s="11" t="s">
        <v>1799</v>
      </c>
      <c r="R1004" s="19" t="str">
        <f t="shared" si="85"/>
        <v>SimActivate - TRAIN</v>
      </c>
      <c r="S1004" s="10" t="s">
        <v>4598</v>
      </c>
    </row>
    <row r="1005" spans="1:19" s="19" customFormat="1" ht="25" customHeight="1" x14ac:dyDescent="0.15">
      <c r="A1005" s="19">
        <v>1004</v>
      </c>
      <c r="B1005" s="11" t="s">
        <v>208</v>
      </c>
      <c r="C1005" s="11" t="s">
        <v>1676</v>
      </c>
      <c r="E1005" s="10" t="s">
        <v>31</v>
      </c>
      <c r="F1005" s="11"/>
      <c r="G1005" s="11"/>
      <c r="K1005" s="11" t="s">
        <v>1589</v>
      </c>
      <c r="L1005" s="19" t="str">
        <f xml:space="preserve"> IF(ISBLANK(K1005),C1005,K1005)</f>
        <v>i cannot log in to my account as i want to pay the bill</v>
      </c>
      <c r="M1005" s="11" t="s">
        <v>1589</v>
      </c>
      <c r="N1005" s="20" t="s">
        <v>1589</v>
      </c>
      <c r="O1005" s="18" t="str">
        <f t="shared" si="83"/>
        <v>CredentialsRequest</v>
      </c>
      <c r="P1005" s="18" t="str">
        <f t="shared" ca="1" si="84"/>
        <v>TRAIN</v>
      </c>
      <c r="Q1005" s="11" t="s">
        <v>1799</v>
      </c>
      <c r="R1005" s="19" t="str">
        <f t="shared" si="85"/>
        <v>CredentialsRequest - TRAIN</v>
      </c>
      <c r="S1005" s="10" t="s">
        <v>4598</v>
      </c>
    </row>
    <row r="1006" spans="1:19" s="19" customFormat="1" ht="25" customHeight="1" x14ac:dyDescent="0.15">
      <c r="A1006" s="19">
        <v>1005</v>
      </c>
      <c r="B1006" s="14" t="s">
        <v>914</v>
      </c>
      <c r="C1006" s="11" t="s">
        <v>568</v>
      </c>
      <c r="D1006" s="20" t="str">
        <f>IF(ISERR(FIND("):",C1006,1)),C1006,MID(C1006,FIND("):",C1006,1)+2,999))</f>
        <v>Hi Ems, I'm great, yourself? I ordered the Mate 20 Pro that is being delivered today but I never recieved an email receipt for the purchase. I need a copy of it to claim the preorder bonus. Can that please be emailed to me?</v>
      </c>
      <c r="E1006" s="11"/>
      <c r="F1006" s="11"/>
      <c r="G1006" s="10" t="s">
        <v>785</v>
      </c>
      <c r="H1006" s="19" t="str">
        <f>IFERROR(IF(ISBLANK(G1006),"",LEFT(G1006, FIND(":",G1006) - 1)),"")</f>
        <v>CommunicationChannel</v>
      </c>
      <c r="I1006" s="19" t="str">
        <f>IFERROR(IF(ISBLANK(G1006),"",RIGHT(G1006, LEN(G1006)-FIND(":",G1006) )),"")</f>
        <v>Email</v>
      </c>
      <c r="K1006" s="10" t="s">
        <v>1061</v>
      </c>
      <c r="L1006" s="19" t="str">
        <f>IF(K1006="",C1006,K1006)</f>
        <v>I need a copy of it to claim the preorder bonus. Can that please be &lt;emailed&gt; to me?</v>
      </c>
      <c r="M1006" s="11" t="s">
        <v>3681</v>
      </c>
      <c r="N1006" s="20" t="s">
        <v>3681</v>
      </c>
      <c r="O1006" s="18" t="str">
        <f t="shared" si="83"/>
        <v>ReceiptRequest</v>
      </c>
      <c r="P1006" s="18" t="str">
        <f t="shared" ca="1" si="84"/>
        <v>TRAIN</v>
      </c>
      <c r="Q1006" s="11" t="s">
        <v>1799</v>
      </c>
      <c r="R1006" s="19" t="str">
        <f t="shared" si="85"/>
        <v>ReceiptRequest - TRAIN</v>
      </c>
      <c r="S1006" s="10" t="s">
        <v>4598</v>
      </c>
    </row>
    <row r="1007" spans="1:19" s="19" customFormat="1" ht="25" customHeight="1" x14ac:dyDescent="0.15">
      <c r="A1007" s="19">
        <v>1006</v>
      </c>
      <c r="B1007" s="13" t="s">
        <v>414</v>
      </c>
      <c r="C1007" s="11" t="s">
        <v>569</v>
      </c>
      <c r="D1007" s="20" t="str">
        <f>IF(ISERR(FIND("):",C1007,1)),C1007,MID(C1007,FIND("):",C1007,1)+2,999))</f>
        <v>Hello can you put me through to financial team thanks.</v>
      </c>
      <c r="E1007" s="10" t="s">
        <v>414</v>
      </c>
      <c r="F1007" s="11"/>
      <c r="G1007" s="11"/>
      <c r="H1007" s="19" t="str">
        <f>IFERROR(IF(ISBLANK(G1007),"",LEFT(G1007, FIND(":",G1007) - 1)),"")</f>
        <v/>
      </c>
      <c r="I1007" s="19" t="str">
        <f>IFERROR(IF(ISBLANK(G1007),"",RIGHT(G1007, LEN(G1007)-FIND(":",G1007) )),"")</f>
        <v/>
      </c>
      <c r="K1007" s="10" t="s">
        <v>1062</v>
      </c>
      <c r="L1007" s="19" t="str">
        <f>IF(K1007="",C1007,K1007)</f>
        <v>can you put me through to financial team thanks.</v>
      </c>
      <c r="M1007" s="11" t="s">
        <v>2718</v>
      </c>
      <c r="N1007" s="20" t="s">
        <v>2718</v>
      </c>
      <c r="O1007" s="18" t="str">
        <f t="shared" si="83"/>
        <v>AgentHandover</v>
      </c>
      <c r="P1007" s="18" t="str">
        <f t="shared" ca="1" si="84"/>
        <v>TRAIN</v>
      </c>
      <c r="Q1007" s="11" t="s">
        <v>1799</v>
      </c>
      <c r="R1007" s="19" t="str">
        <f t="shared" si="85"/>
        <v>AgentHandover - TRAIN</v>
      </c>
      <c r="S1007" s="10" t="s">
        <v>4598</v>
      </c>
    </row>
    <row r="1008" spans="1:19" s="19" customFormat="1" ht="25" customHeight="1" x14ac:dyDescent="0.15">
      <c r="A1008" s="19">
        <v>1007</v>
      </c>
      <c r="B1008" s="11" t="s">
        <v>1161</v>
      </c>
      <c r="C1008" s="11" t="s">
        <v>2072</v>
      </c>
      <c r="E1008" s="11"/>
      <c r="F1008" s="11"/>
      <c r="G1008" s="11"/>
      <c r="K1008" s="11"/>
      <c r="M1008" s="10" t="s">
        <v>3335</v>
      </c>
      <c r="N1008" s="26" t="s">
        <v>3335</v>
      </c>
      <c r="O1008" s="18" t="str">
        <f t="shared" si="83"/>
        <v>InternetAccess</v>
      </c>
      <c r="P1008" s="18" t="str">
        <f t="shared" ca="1" si="84"/>
        <v>TEST</v>
      </c>
      <c r="Q1008" s="11" t="s">
        <v>1799</v>
      </c>
      <c r="R1008" s="19" t="str">
        <f t="shared" si="85"/>
        <v>InternetAccess - TRAIN</v>
      </c>
      <c r="S1008" s="10" t="s">
        <v>4598</v>
      </c>
    </row>
    <row r="1009" spans="1:19" s="19" customFormat="1" ht="25" customHeight="1" x14ac:dyDescent="0.15">
      <c r="A1009" s="19">
        <v>1008</v>
      </c>
      <c r="B1009" s="11" t="s">
        <v>952</v>
      </c>
      <c r="C1009" s="11" t="s">
        <v>1946</v>
      </c>
      <c r="E1009" s="11"/>
      <c r="F1009" s="11"/>
      <c r="G1009" s="11"/>
      <c r="K1009" s="11"/>
      <c r="M1009" s="11" t="s">
        <v>1946</v>
      </c>
      <c r="N1009" s="20" t="s">
        <v>1946</v>
      </c>
      <c r="O1009" s="18" t="str">
        <f t="shared" si="83"/>
        <v>SimActivate</v>
      </c>
      <c r="P1009" s="18" t="str">
        <f t="shared" ca="1" si="84"/>
        <v>TRAIN</v>
      </c>
      <c r="Q1009" s="11" t="s">
        <v>1799</v>
      </c>
      <c r="R1009" s="19" t="str">
        <f t="shared" si="85"/>
        <v>SimActivate - TRAIN</v>
      </c>
      <c r="S1009" s="10" t="s">
        <v>4598</v>
      </c>
    </row>
    <row r="1010" spans="1:19" s="19" customFormat="1" ht="25" customHeight="1" x14ac:dyDescent="0.15">
      <c r="A1010" s="19">
        <v>1009</v>
      </c>
      <c r="B1010" s="10" t="s">
        <v>938</v>
      </c>
      <c r="C1010" s="11" t="s">
        <v>570</v>
      </c>
      <c r="D1010" s="20" t="str">
        <f>IF(ISERR(FIND("):",C1010,1)),C1010,MID(C1010,FIND("):",C1010,1)+2,999))</f>
        <v>Hi - I need to transfer calls from 0421490988 to 0420202288 for today as I’ve ledt my phone at home</v>
      </c>
      <c r="E1010" s="11"/>
      <c r="F1010" s="11"/>
      <c r="G1010" s="10" t="s">
        <v>1017</v>
      </c>
      <c r="H1010" s="19" t="str">
        <f>IFERROR(IF(ISBLANK(G1010),"",LEFT(G1010, FIND(":",G1010) - 1)),"")</f>
        <v/>
      </c>
      <c r="I1010" s="19" t="str">
        <f>IFERROR(IF(ISBLANK(G1010),"",RIGHT(G1010, LEN(G1010)-FIND(":",G1010) )),"")</f>
        <v/>
      </c>
      <c r="K1010" s="10" t="s">
        <v>1063</v>
      </c>
      <c r="L1010" s="19" t="str">
        <f>IF(K1010="",C1010,K1010)</f>
        <v>I need to transfer calls from &lt;0421490988&gt; to &lt;0420202288&gt; for today as I’ve ledt my phone at home</v>
      </c>
      <c r="M1010" s="11" t="s">
        <v>2726</v>
      </c>
      <c r="N1010" s="20" t="s">
        <v>2847</v>
      </c>
      <c r="O1010" s="18" t="str">
        <f t="shared" si="83"/>
        <v>CallDivert</v>
      </c>
      <c r="P1010" s="18" t="str">
        <f t="shared" ca="1" si="84"/>
        <v>TRAIN</v>
      </c>
      <c r="Q1010" s="11" t="s">
        <v>1799</v>
      </c>
      <c r="R1010" s="19" t="str">
        <f t="shared" si="85"/>
        <v>CallDivert - TRAIN</v>
      </c>
      <c r="S1010" s="10" t="s">
        <v>4598</v>
      </c>
    </row>
    <row r="1011" spans="1:19" s="19" customFormat="1" ht="25" customHeight="1" x14ac:dyDescent="0.15">
      <c r="A1011" s="19">
        <v>1010</v>
      </c>
      <c r="B1011" s="11" t="s">
        <v>979</v>
      </c>
      <c r="C1011" s="11" t="s">
        <v>1321</v>
      </c>
      <c r="E1011" s="11"/>
      <c r="F1011" s="11"/>
      <c r="G1011" s="11"/>
      <c r="K1011" s="10" t="s">
        <v>1407</v>
      </c>
      <c r="L1011" s="19" t="str">
        <f xml:space="preserve"> IF(ISBLANK(K1011),C1011,K1011)</f>
        <v>i was hoping to get an extension on my bill</v>
      </c>
      <c r="M1011" s="11" t="s">
        <v>1407</v>
      </c>
      <c r="N1011" s="20" t="s">
        <v>1407</v>
      </c>
      <c r="O1011" s="18" t="str">
        <f t="shared" si="83"/>
        <v>PaymentExtend</v>
      </c>
      <c r="P1011" s="18" t="str">
        <f t="shared" ca="1" si="84"/>
        <v>TRAIN</v>
      </c>
      <c r="Q1011" s="11" t="s">
        <v>1799</v>
      </c>
      <c r="R1011" s="19" t="str">
        <f t="shared" si="85"/>
        <v>PaymentExtend - TRAIN</v>
      </c>
      <c r="S1011" s="11" t="s">
        <v>4598</v>
      </c>
    </row>
    <row r="1012" spans="1:19" s="19" customFormat="1" ht="25" customHeight="1" x14ac:dyDescent="0.15">
      <c r="A1012" s="19">
        <v>1011</v>
      </c>
      <c r="B1012" s="11" t="s">
        <v>31</v>
      </c>
      <c r="C1012" s="11" t="s">
        <v>5065</v>
      </c>
      <c r="E1012" s="11"/>
      <c r="F1012" s="11"/>
      <c r="G1012" s="11"/>
      <c r="K1012" s="11"/>
      <c r="M1012" s="11" t="s">
        <v>5066</v>
      </c>
      <c r="N1012" s="20" t="s">
        <v>5066</v>
      </c>
      <c r="O1012" s="18" t="str">
        <f t="shared" si="83"/>
        <v>CredentialsRequest</v>
      </c>
      <c r="P1012" s="18" t="str">
        <f t="shared" ca="1" si="84"/>
        <v>TRAIN</v>
      </c>
      <c r="Q1012" s="11" t="s">
        <v>1798</v>
      </c>
      <c r="R1012" s="19" t="str">
        <f t="shared" si="85"/>
        <v>CredentialsRequest - TEST</v>
      </c>
      <c r="S1012" s="10" t="s">
        <v>4598</v>
      </c>
    </row>
    <row r="1013" spans="1:19" s="19" customFormat="1" ht="25" customHeight="1" x14ac:dyDescent="0.15">
      <c r="A1013" s="19">
        <v>1012</v>
      </c>
      <c r="B1013" s="13" t="s">
        <v>425</v>
      </c>
      <c r="C1013" s="11" t="s">
        <v>571</v>
      </c>
      <c r="D1013" s="20" t="str">
        <f>IF(ISERR(FIND("):",C1013,1)),C1013,MID(C1013,FIND("):",C1013,1)+2,999))</f>
        <v>Hello. I would like to migrate to fixed wireless NBN please as it is now apparently available at my address.</v>
      </c>
      <c r="E1013" s="10" t="s">
        <v>899</v>
      </c>
      <c r="F1013" s="11"/>
      <c r="G1013" s="10" t="s">
        <v>1738</v>
      </c>
      <c r="H1013" s="19" t="str">
        <f>IFERROR(IF(ISBLANK(G1013),"",LEFT(G1013, FIND(":",G1013) - 1)),"")</f>
        <v>InternetTechnology</v>
      </c>
      <c r="I1013" s="19" t="str">
        <f>IFERROR(IF(ISBLANK(G1013),"",RIGHT(G1013, LEN(G1013)-FIND(":",G1013) )),"")</f>
        <v>NBN; Address</v>
      </c>
      <c r="K1013" s="10" t="s">
        <v>1064</v>
      </c>
      <c r="L1013" s="19" t="str">
        <f>IF(K1013="",C1013,K1013)</f>
        <v>I would like to migrate to &lt;fixed wireless NBN&gt; please as it is now apparently available at my &lt;address&gt;.</v>
      </c>
      <c r="M1013" s="11" t="s">
        <v>3682</v>
      </c>
      <c r="N1013" s="20" t="s">
        <v>3682</v>
      </c>
      <c r="O1013" s="18" t="str">
        <f t="shared" si="83"/>
        <v>NBNRequest</v>
      </c>
      <c r="P1013" s="18" t="str">
        <f t="shared" ca="1" si="84"/>
        <v>TRAIN</v>
      </c>
      <c r="Q1013" s="11" t="s">
        <v>1799</v>
      </c>
      <c r="R1013" s="19" t="str">
        <f t="shared" si="85"/>
        <v>NBNRequest - TRAIN</v>
      </c>
      <c r="S1013" s="10" t="s">
        <v>4598</v>
      </c>
    </row>
    <row r="1014" spans="1:19" s="19" customFormat="1" ht="25" customHeight="1" x14ac:dyDescent="0.15">
      <c r="A1014" s="19">
        <v>1013</v>
      </c>
      <c r="B1014" s="11" t="s">
        <v>208</v>
      </c>
      <c r="C1014" s="11" t="s">
        <v>1678</v>
      </c>
      <c r="E1014" s="11"/>
      <c r="F1014" s="11"/>
      <c r="G1014" s="11"/>
      <c r="K1014" s="11" t="s">
        <v>1591</v>
      </c>
      <c r="L1014" s="19" t="str">
        <f xml:space="preserve"> IF(ISBLANK(K1014),C1014,K1014)</f>
        <v>i need to speak to in regards to paying my bill ?</v>
      </c>
      <c r="M1014" s="10" t="s">
        <v>3589</v>
      </c>
      <c r="N1014" s="26" t="s">
        <v>3589</v>
      </c>
      <c r="O1014" s="18" t="str">
        <f t="shared" si="83"/>
        <v>BillPay</v>
      </c>
      <c r="P1014" s="18" t="str">
        <f t="shared" ca="1" si="84"/>
        <v>TRAIN</v>
      </c>
      <c r="Q1014" s="11" t="s">
        <v>1799</v>
      </c>
      <c r="R1014" s="19" t="str">
        <f t="shared" si="85"/>
        <v>BillPay - TRAIN</v>
      </c>
      <c r="S1014" s="10" t="s">
        <v>4598</v>
      </c>
    </row>
    <row r="1015" spans="1:19" s="19" customFormat="1" ht="25" customHeight="1" x14ac:dyDescent="0.15">
      <c r="A1015" s="19">
        <v>1014</v>
      </c>
      <c r="B1015" s="11" t="s">
        <v>31</v>
      </c>
      <c r="C1015" s="11" t="s">
        <v>572</v>
      </c>
      <c r="D1015" s="20" t="str">
        <f>IF(ISERR(FIND("):",C1015,1)),C1015,MID(C1015,FIND("):",C1015,1)+2,999))</f>
        <v>Hi i dont know my username or password to log in and look at my bills</v>
      </c>
      <c r="E1015" s="11"/>
      <c r="F1015" s="11"/>
      <c r="G1015" s="11"/>
      <c r="H1015" s="19" t="str">
        <f>IFERROR(IF(ISBLANK(G1015),"",LEFT(G1015, FIND(":",G1015) - 1)),"")</f>
        <v/>
      </c>
      <c r="I1015" s="19" t="str">
        <f>IFERROR(IF(ISBLANK(G1015),"",RIGHT(G1015, LEN(G1015)-FIND(":",G1015) )),"")</f>
        <v/>
      </c>
      <c r="K1015" s="10" t="s">
        <v>1066</v>
      </c>
      <c r="L1015" s="19" t="str">
        <f>IF(K1015="",C1015,K1015)</f>
        <v>i dont know my &lt;username&gt; or &lt;password&gt; to log in and look at my bills</v>
      </c>
      <c r="M1015" s="11" t="s">
        <v>1065</v>
      </c>
      <c r="N1015" s="20" t="s">
        <v>1065</v>
      </c>
      <c r="O1015" s="18" t="str">
        <f t="shared" si="83"/>
        <v>CredentialsRequest</v>
      </c>
      <c r="P1015" s="18" t="str">
        <f t="shared" ca="1" si="84"/>
        <v>TEST</v>
      </c>
      <c r="Q1015" s="11" t="s">
        <v>1799</v>
      </c>
      <c r="R1015" s="19" t="str">
        <f t="shared" si="85"/>
        <v>CredentialsRequest - TRAIN</v>
      </c>
      <c r="S1015" s="10" t="s">
        <v>4598</v>
      </c>
    </row>
    <row r="1016" spans="1:19" s="19" customFormat="1" ht="25" customHeight="1" x14ac:dyDescent="0.15">
      <c r="A1016" s="19">
        <v>1015</v>
      </c>
      <c r="B1016" s="11" t="s">
        <v>31</v>
      </c>
      <c r="C1016" s="11" t="s">
        <v>1949</v>
      </c>
      <c r="E1016" s="11"/>
      <c r="F1016" s="11"/>
      <c r="G1016" s="11"/>
      <c r="K1016" s="11"/>
      <c r="M1016" s="11" t="s">
        <v>1949</v>
      </c>
      <c r="N1016" s="20" t="s">
        <v>1949</v>
      </c>
      <c r="O1016" s="18" t="str">
        <f t="shared" si="83"/>
        <v>CredentialsRequest</v>
      </c>
      <c r="P1016" s="18" t="str">
        <f t="shared" ca="1" si="84"/>
        <v>TRAIN</v>
      </c>
      <c r="Q1016" s="11" t="s">
        <v>1799</v>
      </c>
      <c r="R1016" s="19" t="str">
        <f t="shared" si="85"/>
        <v>CredentialsRequest - TRAIN</v>
      </c>
      <c r="S1016" s="10" t="s">
        <v>4598</v>
      </c>
    </row>
    <row r="1017" spans="1:19" s="19" customFormat="1" ht="25" customHeight="1" x14ac:dyDescent="0.15">
      <c r="A1017" s="19">
        <v>1016</v>
      </c>
      <c r="B1017" s="13" t="s">
        <v>979</v>
      </c>
      <c r="C1017" s="11" t="s">
        <v>567</v>
      </c>
      <c r="D1017" s="20" t="str">
        <f>IF(ISERR(FIND("):",C1017,1)),C1017,MID(C1017,FIND("):",C1017,1)+2,999))</f>
        <v>Hi I was wonder if I could get an extension until the 15th of November</v>
      </c>
      <c r="E1017" s="10"/>
      <c r="F1017" s="11"/>
      <c r="G1017" s="10" t="s">
        <v>1033</v>
      </c>
      <c r="H1017" s="19" t="str">
        <f>IFERROR(IF(ISBLANK(G1017),"",LEFT(G1017, FIND(":",G1017) - 1)),"")</f>
        <v/>
      </c>
      <c r="I1017" s="19" t="str">
        <f>IFERROR(IF(ISBLANK(G1017),"",RIGHT(G1017, LEN(G1017)-FIND(":",G1017) )),"")</f>
        <v/>
      </c>
      <c r="K1017" s="10" t="s">
        <v>1060</v>
      </c>
      <c r="L1017" s="19" t="str">
        <f>IF(K1017="",C1017,K1017)</f>
        <v>I was wonder if I could get an extension until the &lt;15th of November&gt;</v>
      </c>
      <c r="M1017" s="11" t="s">
        <v>1230</v>
      </c>
      <c r="N1017" s="20" t="s">
        <v>2848</v>
      </c>
      <c r="O1017" s="18" t="str">
        <f t="shared" si="83"/>
        <v>PaymentExtend</v>
      </c>
      <c r="P1017" s="18" t="str">
        <f t="shared" ca="1" si="84"/>
        <v>TRAIN</v>
      </c>
      <c r="Q1017" s="11" t="s">
        <v>1799</v>
      </c>
      <c r="R1017" s="19" t="str">
        <f t="shared" si="85"/>
        <v>PaymentExtend - TRAIN</v>
      </c>
      <c r="S1017" s="10" t="s">
        <v>4598</v>
      </c>
    </row>
    <row r="1018" spans="1:19" s="19" customFormat="1" ht="25" customHeight="1" x14ac:dyDescent="0.15">
      <c r="A1018" s="19">
        <v>1017</v>
      </c>
      <c r="B1018" s="11" t="s">
        <v>1161</v>
      </c>
      <c r="C1018" s="11" t="s">
        <v>1954</v>
      </c>
      <c r="E1018" s="11"/>
      <c r="F1018" s="11"/>
      <c r="G1018" s="11"/>
      <c r="K1018" s="11"/>
      <c r="M1018" s="11" t="s">
        <v>1954</v>
      </c>
      <c r="N1018" s="20" t="s">
        <v>1954</v>
      </c>
      <c r="O1018" s="18" t="str">
        <f t="shared" si="83"/>
        <v>InternetAccess</v>
      </c>
      <c r="P1018" s="18" t="str">
        <f t="shared" ca="1" si="84"/>
        <v>TRAIN</v>
      </c>
      <c r="Q1018" s="11" t="s">
        <v>1799</v>
      </c>
      <c r="R1018" s="19" t="str">
        <f t="shared" si="85"/>
        <v>InternetAccess - TRAIN</v>
      </c>
      <c r="S1018" s="10" t="s">
        <v>4598</v>
      </c>
    </row>
    <row r="1019" spans="1:19" s="19" customFormat="1" ht="25" customHeight="1" x14ac:dyDescent="0.15">
      <c r="A1019" s="19">
        <v>1018</v>
      </c>
      <c r="B1019" s="11" t="s">
        <v>208</v>
      </c>
      <c r="C1019" s="11" t="s">
        <v>1666</v>
      </c>
      <c r="E1019" s="11"/>
      <c r="F1019" s="11"/>
      <c r="G1019" s="11"/>
      <c r="K1019" s="11" t="s">
        <v>1666</v>
      </c>
      <c r="L1019" s="19" t="str">
        <f xml:space="preserve"> IF(ISBLANK(K1019),C1019,K1019)</f>
        <v>i'm wanting to pay a bill</v>
      </c>
      <c r="M1019" s="11" t="s">
        <v>1666</v>
      </c>
      <c r="N1019" s="20" t="s">
        <v>1666</v>
      </c>
      <c r="O1019" s="18" t="str">
        <f t="shared" si="83"/>
        <v>BillPay</v>
      </c>
      <c r="P1019" s="18" t="str">
        <f t="shared" ca="1" si="84"/>
        <v>TRAIN</v>
      </c>
      <c r="Q1019" s="11" t="s">
        <v>1799</v>
      </c>
      <c r="R1019" s="19" t="str">
        <f t="shared" si="85"/>
        <v>BillPay - TRAIN</v>
      </c>
      <c r="S1019" s="10" t="s">
        <v>4598</v>
      </c>
    </row>
    <row r="1020" spans="1:19" s="19" customFormat="1" ht="25" customHeight="1" x14ac:dyDescent="0.15">
      <c r="A1020" s="19">
        <v>1019</v>
      </c>
      <c r="B1020" s="13" t="s">
        <v>289</v>
      </c>
      <c r="C1020" s="11" t="s">
        <v>574</v>
      </c>
      <c r="D1020" s="20" t="str">
        <f>IF(ISERR(FIND("):",C1020,1)),C1020,MID(C1020,FIND("):",C1020,1)+2,999))</f>
        <v>I will like to talk to someone about my account and I am looking into changing my number</v>
      </c>
      <c r="E1020" s="11"/>
      <c r="F1020" s="11"/>
      <c r="G1020" s="11"/>
      <c r="H1020" s="19" t="str">
        <f>IFERROR(IF(ISBLANK(G1020),"",LEFT(G1020, FIND(":",G1020) - 1)),"")</f>
        <v/>
      </c>
      <c r="I1020" s="19" t="str">
        <f>IFERROR(IF(ISBLANK(G1020),"",RIGHT(G1020, LEN(G1020)-FIND(":",G1020) )),"")</f>
        <v/>
      </c>
      <c r="K1020" s="11" t="s">
        <v>574</v>
      </c>
      <c r="L1020" s="19" t="str">
        <f>IF(K1020="",C1020,K1020)</f>
        <v>I will like to talk to someone about my account and I am looking into changing my number</v>
      </c>
      <c r="M1020" s="11" t="s">
        <v>574</v>
      </c>
      <c r="N1020" s="20" t="s">
        <v>574</v>
      </c>
      <c r="O1020" s="18" t="str">
        <f t="shared" si="83"/>
        <v>PhoneNumberChange</v>
      </c>
      <c r="P1020" s="18" t="str">
        <f t="shared" ca="1" si="84"/>
        <v>TRAIN</v>
      </c>
      <c r="Q1020" s="11" t="s">
        <v>1799</v>
      </c>
      <c r="R1020" s="19" t="str">
        <f t="shared" si="85"/>
        <v>PhoneNumberChange - TRAIN</v>
      </c>
      <c r="S1020" s="10" t="s">
        <v>4598</v>
      </c>
    </row>
    <row r="1021" spans="1:19" s="19" customFormat="1" ht="25" customHeight="1" x14ac:dyDescent="0.15">
      <c r="A1021" s="19">
        <v>1020</v>
      </c>
      <c r="B1021" s="13" t="s">
        <v>979</v>
      </c>
      <c r="C1021" s="11" t="s">
        <v>573</v>
      </c>
      <c r="D1021" s="20" t="str">
        <f>IF(ISERR(FIND("):",C1021,1)),C1021,MID(C1021,FIND("):",C1021,1)+2,999))</f>
        <v>Hi could i pls request a extension to pay my bill pls</v>
      </c>
      <c r="E1021" s="10"/>
      <c r="F1021" s="11"/>
      <c r="G1021" s="11"/>
      <c r="H1021" s="19" t="str">
        <f>IFERROR(IF(ISBLANK(G1021),"",LEFT(G1021, FIND(":",G1021) - 1)),"")</f>
        <v/>
      </c>
      <c r="I1021" s="19" t="str">
        <f>IFERROR(IF(ISBLANK(G1021),"",RIGHT(G1021, LEN(G1021)-FIND(":",G1021) )),"")</f>
        <v/>
      </c>
      <c r="K1021" s="10" t="s">
        <v>1067</v>
      </c>
      <c r="L1021" s="19" t="str">
        <f>IF(K1021="",C1021,K1021)</f>
        <v>could i pls request a extension to pay my bill pls</v>
      </c>
      <c r="M1021" s="10" t="s">
        <v>3639</v>
      </c>
      <c r="N1021" s="26" t="s">
        <v>3639</v>
      </c>
      <c r="O1021" s="18" t="str">
        <f t="shared" si="83"/>
        <v>PaymentExtend</v>
      </c>
      <c r="P1021" s="18" t="str">
        <f t="shared" ca="1" si="84"/>
        <v>TRAIN</v>
      </c>
      <c r="Q1021" s="11" t="s">
        <v>1799</v>
      </c>
      <c r="R1021" s="19" t="str">
        <f t="shared" si="85"/>
        <v>PaymentExtend - TRAIN</v>
      </c>
      <c r="S1021" s="10" t="s">
        <v>4598</v>
      </c>
    </row>
    <row r="1022" spans="1:19" s="19" customFormat="1" ht="25" customHeight="1" x14ac:dyDescent="0.15">
      <c r="A1022" s="19">
        <v>1021</v>
      </c>
      <c r="B1022" s="13" t="s">
        <v>979</v>
      </c>
      <c r="C1022" s="11" t="s">
        <v>556</v>
      </c>
      <c r="D1022" s="20" t="str">
        <f>IF(ISERR(FIND("):",C1022,1)),C1022,MID(C1022,FIND("):",C1022,1)+2,999))</f>
        <v>Hi o would like to ask for an extention in my bill please i have ungil 2nd nov but i need more time for payment some thing has come up important i need to pay prior and i cant do both</v>
      </c>
      <c r="E1022" s="10" t="s">
        <v>979</v>
      </c>
      <c r="F1022" s="11"/>
      <c r="G1022" s="10" t="s">
        <v>1033</v>
      </c>
      <c r="H1022" s="19" t="str">
        <f>IFERROR(IF(ISBLANK(G1022),"",LEFT(G1022, FIND(":",G1022) - 1)),"")</f>
        <v/>
      </c>
      <c r="I1022" s="19" t="str">
        <f>IFERROR(IF(ISBLANK(G1022),"",RIGHT(G1022, LEN(G1022)-FIND(":",G1022) )),"")</f>
        <v/>
      </c>
      <c r="K1022" s="10" t="s">
        <v>1051</v>
      </c>
      <c r="L1022" s="19" t="str">
        <f>IF(K1022="",C1022,K1022)</f>
        <v>would like to ask for an extention in my bill please i have ungil &lt;2nd nov&gt; but i need more time for payment some thing has come up important i need to pay prior and i cant do both</v>
      </c>
      <c r="M1022" s="11" t="s">
        <v>3683</v>
      </c>
      <c r="N1022" s="20" t="s">
        <v>3744</v>
      </c>
      <c r="O1022" s="18" t="str">
        <f t="shared" si="83"/>
        <v>PaymentExtend</v>
      </c>
      <c r="P1022" s="18" t="str">
        <f t="shared" ca="1" si="84"/>
        <v>TEST</v>
      </c>
      <c r="Q1022" s="11" t="s">
        <v>1798</v>
      </c>
      <c r="R1022" s="19" t="str">
        <f t="shared" si="85"/>
        <v>PaymentExtend - TEST</v>
      </c>
      <c r="S1022" s="10" t="s">
        <v>4598</v>
      </c>
    </row>
    <row r="1023" spans="1:19" s="19" customFormat="1" ht="25" customHeight="1" x14ac:dyDescent="0.15">
      <c r="A1023" s="19">
        <v>1022</v>
      </c>
      <c r="B1023" s="11" t="s">
        <v>979</v>
      </c>
      <c r="C1023" s="11" t="s">
        <v>1322</v>
      </c>
      <c r="E1023" s="11"/>
      <c r="F1023" s="11"/>
      <c r="G1023" s="11"/>
      <c r="K1023" s="10" t="s">
        <v>1408</v>
      </c>
      <c r="L1023" s="19" t="str">
        <f xml:space="preserve"> IF(ISBLANK(K1023),C1023,K1023)</f>
        <v>i have a mobile service for my son that has an overdue balance and was wondering if i could get a short payment extension</v>
      </c>
      <c r="M1023" s="11" t="s">
        <v>1408</v>
      </c>
      <c r="N1023" s="20" t="s">
        <v>1408</v>
      </c>
      <c r="O1023" s="18" t="str">
        <f t="shared" si="83"/>
        <v>PaymentExtend</v>
      </c>
      <c r="P1023" s="18" t="str">
        <f t="shared" ca="1" si="84"/>
        <v>TRAIN</v>
      </c>
      <c r="Q1023" s="11" t="s">
        <v>1798</v>
      </c>
      <c r="R1023" s="19" t="str">
        <f t="shared" si="85"/>
        <v>PaymentExtend - TEST</v>
      </c>
      <c r="S1023" s="11" t="s">
        <v>4598</v>
      </c>
    </row>
    <row r="1024" spans="1:19" s="19" customFormat="1" ht="25" customHeight="1" x14ac:dyDescent="0.15">
      <c r="A1024" s="19">
        <v>1023</v>
      </c>
      <c r="B1024" s="13" t="s">
        <v>979</v>
      </c>
      <c r="C1024" s="11" t="s">
        <v>576</v>
      </c>
      <c r="D1024" s="20" t="str">
        <f>IF(ISERR(FIND("):",C1024,1)),C1024,MID(C1024,FIND("):",C1024,1)+2,999))</f>
        <v>Hi can I please get one more week to pay overdue amount?</v>
      </c>
      <c r="E1024" s="10"/>
      <c r="F1024" s="11"/>
      <c r="G1024" s="11"/>
      <c r="H1024" s="19" t="str">
        <f>IFERROR(IF(ISBLANK(G1024),"",LEFT(G1024, FIND(":",G1024) - 1)),"")</f>
        <v/>
      </c>
      <c r="I1024" s="19" t="str">
        <f>IFERROR(IF(ISBLANK(G1024),"",RIGHT(G1024, LEN(G1024)-FIND(":",G1024) )),"")</f>
        <v/>
      </c>
      <c r="K1024" s="10" t="s">
        <v>1068</v>
      </c>
      <c r="L1024" s="19" t="str">
        <f>IF(K1024="",C1024,K1024)</f>
        <v>can I please get one more week to pay overdue amount?</v>
      </c>
      <c r="M1024" s="11" t="s">
        <v>3684</v>
      </c>
      <c r="N1024" s="20" t="s">
        <v>3684</v>
      </c>
      <c r="O1024" s="18" t="str">
        <f t="shared" si="83"/>
        <v>PaymentExtend</v>
      </c>
      <c r="P1024" s="18" t="str">
        <f t="shared" ca="1" si="84"/>
        <v>TRAIN</v>
      </c>
      <c r="Q1024" s="11" t="s">
        <v>1799</v>
      </c>
      <c r="R1024" s="19" t="str">
        <f t="shared" si="85"/>
        <v>PaymentExtend - TRAIN</v>
      </c>
      <c r="S1024" s="10" t="s">
        <v>4598</v>
      </c>
    </row>
    <row r="1025" spans="1:19" s="19" customFormat="1" ht="25" customHeight="1" x14ac:dyDescent="0.15">
      <c r="A1025" s="19">
        <v>1024</v>
      </c>
      <c r="B1025" s="11" t="s">
        <v>979</v>
      </c>
      <c r="C1025" s="11" t="s">
        <v>1323</v>
      </c>
      <c r="E1025" s="11"/>
      <c r="F1025" s="11"/>
      <c r="G1025" s="11"/>
      <c r="K1025" s="10" t="s">
        <v>1409</v>
      </c>
      <c r="L1025" s="19" t="str">
        <f xml:space="preserve"> IF(ISBLANK(K1025),C1025,K1025)</f>
        <v>i was wondering if it's possible to get an extension on my account until the 6th of december</v>
      </c>
      <c r="M1025" s="11" t="s">
        <v>1409</v>
      </c>
      <c r="N1025" s="20" t="s">
        <v>2895</v>
      </c>
      <c r="O1025" s="18" t="str">
        <f t="shared" si="83"/>
        <v>PaymentExtend</v>
      </c>
      <c r="P1025" s="18" t="str">
        <f t="shared" ca="1" si="84"/>
        <v>TRAIN</v>
      </c>
      <c r="Q1025" s="11" t="s">
        <v>1799</v>
      </c>
      <c r="R1025" s="19" t="str">
        <f t="shared" si="85"/>
        <v>PaymentExtend - TRAIN</v>
      </c>
      <c r="S1025" s="11" t="s">
        <v>4598</v>
      </c>
    </row>
    <row r="1026" spans="1:19" s="19" customFormat="1" ht="25" customHeight="1" x14ac:dyDescent="0.15">
      <c r="A1026" s="19">
        <v>1025</v>
      </c>
      <c r="B1026" s="11" t="s">
        <v>1790</v>
      </c>
      <c r="C1026" s="11" t="s">
        <v>2076</v>
      </c>
      <c r="E1026" s="11"/>
      <c r="F1026" s="11"/>
      <c r="G1026" s="11"/>
      <c r="K1026" s="11"/>
      <c r="M1026" s="11" t="s">
        <v>1952</v>
      </c>
      <c r="N1026" s="20" t="s">
        <v>1952</v>
      </c>
      <c r="O1026" s="18" t="str">
        <f t="shared" si="83"/>
        <v>DirectDebitChange</v>
      </c>
      <c r="P1026" s="18" t="str">
        <f t="shared" ca="1" si="84"/>
        <v>TRAIN</v>
      </c>
      <c r="Q1026" s="11" t="s">
        <v>1798</v>
      </c>
      <c r="R1026" s="19" t="str">
        <f t="shared" si="85"/>
        <v>DirectDebitChange - TEST</v>
      </c>
      <c r="S1026" s="10" t="s">
        <v>4598</v>
      </c>
    </row>
    <row r="1027" spans="1:19" s="19" customFormat="1" ht="25" customHeight="1" x14ac:dyDescent="0.15">
      <c r="A1027" s="19">
        <v>1026</v>
      </c>
      <c r="B1027" s="13" t="s">
        <v>1161</v>
      </c>
      <c r="C1027" s="11" t="s">
        <v>448</v>
      </c>
      <c r="D1027" s="20" t="str">
        <f>IF(ISERR(FIND("):",C1027,1)),C1027,MID(C1027,FIND("):",C1027,1)+2,999))</f>
        <v>we dont have internet all day</v>
      </c>
      <c r="E1027" s="11"/>
      <c r="F1027" s="11"/>
      <c r="G1027" s="11"/>
      <c r="H1027" s="19" t="str">
        <f>IFERROR(IF(ISBLANK(G1027),"",LEFT(G1027, FIND(":",G1027) - 1)),"")</f>
        <v/>
      </c>
      <c r="I1027" s="19" t="str">
        <f>IFERROR(IF(ISBLANK(G1027),"",RIGHT(G1027, LEN(G1027)-FIND(":",G1027) )),"")</f>
        <v/>
      </c>
      <c r="K1027" s="11" t="s">
        <v>448</v>
      </c>
      <c r="L1027" s="19" t="str">
        <f>IF(K1027="",C1027,K1027)</f>
        <v>we dont have internet all day</v>
      </c>
      <c r="M1027" s="11" t="s">
        <v>448</v>
      </c>
      <c r="N1027" s="20" t="s">
        <v>448</v>
      </c>
      <c r="O1027" s="18" t="str">
        <f t="shared" si="83"/>
        <v>InternetAccess</v>
      </c>
      <c r="P1027" s="18" t="str">
        <f t="shared" ca="1" si="84"/>
        <v>TRAIN</v>
      </c>
      <c r="Q1027" s="11" t="s">
        <v>1798</v>
      </c>
      <c r="R1027" s="19" t="str">
        <f t="shared" si="85"/>
        <v>InternetAccess - TEST</v>
      </c>
      <c r="S1027" s="10" t="s">
        <v>4598</v>
      </c>
    </row>
    <row r="1028" spans="1:19" s="19" customFormat="1" ht="25" customHeight="1" x14ac:dyDescent="0.15">
      <c r="A1028" s="19">
        <v>1027</v>
      </c>
      <c r="B1028" s="13" t="s">
        <v>979</v>
      </c>
      <c r="C1028" s="11" t="s">
        <v>584</v>
      </c>
      <c r="D1028" s="20" t="str">
        <f>IF(ISERR(FIND("):",C1028,1)),C1028,MID(C1028,FIND("):",C1028,1)+2,999))</f>
        <v>I was just looking at getting an extension on my phone bill</v>
      </c>
      <c r="E1028" s="10"/>
      <c r="F1028" s="11"/>
      <c r="G1028" s="10" t="s">
        <v>730</v>
      </c>
      <c r="H1028" s="19" t="str">
        <f>IFERROR(IF(ISBLANK(G1028),"",LEFT(G1028, FIND(":",G1028) - 1)),"")</f>
        <v>ProductType</v>
      </c>
      <c r="I1028" s="19" t="str">
        <f>IFERROR(IF(ISBLANK(G1028),"",RIGHT(G1028, LEN(G1028)-FIND(":",G1028) )),"")</f>
        <v>Phone</v>
      </c>
      <c r="K1028" s="10" t="s">
        <v>1075</v>
      </c>
      <c r="L1028" s="19" t="str">
        <f>IF(K1028="",C1028,K1028)</f>
        <v>I was just looking at getting an extension on my &lt;phone&gt; bill</v>
      </c>
      <c r="M1028" s="11" t="s">
        <v>584</v>
      </c>
      <c r="N1028" s="20" t="s">
        <v>584</v>
      </c>
      <c r="O1028" s="18" t="str">
        <f t="shared" si="83"/>
        <v>PaymentExtend</v>
      </c>
      <c r="P1028" s="18" t="str">
        <f t="shared" ca="1" si="84"/>
        <v>TRAIN</v>
      </c>
      <c r="Q1028" s="11" t="s">
        <v>1799</v>
      </c>
      <c r="R1028" s="19" t="str">
        <f t="shared" si="85"/>
        <v>PaymentExtend - TRAIN</v>
      </c>
      <c r="S1028" s="10" t="s">
        <v>4598</v>
      </c>
    </row>
    <row r="1029" spans="1:19" s="19" customFormat="1" ht="25" customHeight="1" x14ac:dyDescent="0.15">
      <c r="A1029" s="19">
        <v>1028</v>
      </c>
      <c r="B1029" s="11" t="s">
        <v>952</v>
      </c>
      <c r="C1029" s="11" t="s">
        <v>2077</v>
      </c>
      <c r="E1029" s="11"/>
      <c r="F1029" s="11"/>
      <c r="G1029" s="11"/>
      <c r="K1029" s="11"/>
      <c r="M1029" s="10" t="s">
        <v>4734</v>
      </c>
      <c r="N1029" s="26" t="s">
        <v>4734</v>
      </c>
      <c r="O1029" s="18" t="str">
        <f t="shared" si="83"/>
        <v>SimActivate</v>
      </c>
      <c r="P1029" s="18" t="str">
        <f t="shared" ca="1" si="84"/>
        <v>TRAIN</v>
      </c>
      <c r="Q1029" s="11" t="s">
        <v>1799</v>
      </c>
      <c r="R1029" s="19" t="str">
        <f t="shared" si="85"/>
        <v>SimActivate - TRAIN</v>
      </c>
      <c r="S1029" s="10" t="s">
        <v>4598</v>
      </c>
    </row>
    <row r="1030" spans="1:19" s="19" customFormat="1" ht="25" customHeight="1" x14ac:dyDescent="0.15">
      <c r="A1030" s="19">
        <v>1029</v>
      </c>
      <c r="B1030" s="11" t="s">
        <v>31</v>
      </c>
      <c r="C1030" s="11" t="s">
        <v>2078</v>
      </c>
      <c r="E1030" s="11"/>
      <c r="F1030" s="11"/>
      <c r="G1030" s="11"/>
      <c r="K1030" s="11"/>
      <c r="M1030" s="11" t="s">
        <v>1953</v>
      </c>
      <c r="N1030" s="20" t="s">
        <v>1953</v>
      </c>
      <c r="O1030" s="18" t="str">
        <f t="shared" si="83"/>
        <v>CredentialsRequest</v>
      </c>
      <c r="P1030" s="18" t="str">
        <f t="shared" ca="1" si="84"/>
        <v>TRAIN</v>
      </c>
      <c r="Q1030" s="11" t="s">
        <v>1799</v>
      </c>
      <c r="R1030" s="19" t="str">
        <f t="shared" si="85"/>
        <v>CredentialsRequest - TRAIN</v>
      </c>
      <c r="S1030" s="10" t="s">
        <v>4598</v>
      </c>
    </row>
    <row r="1031" spans="1:19" s="19" customFormat="1" ht="25" customHeight="1" x14ac:dyDescent="0.15">
      <c r="A1031" s="19">
        <v>1030</v>
      </c>
      <c r="B1031" s="13" t="s">
        <v>255</v>
      </c>
      <c r="C1031" s="11" t="s">
        <v>578</v>
      </c>
      <c r="D1031" s="20" t="str">
        <f>IF(ISERR(FIND("):",C1031,1)),C1031,MID(C1031,FIND("):",C1031,1)+2,999))</f>
        <v>but I actually need to keep the old number</v>
      </c>
      <c r="E1031" s="11"/>
      <c r="F1031" s="11"/>
      <c r="G1031" s="11"/>
      <c r="H1031" s="19" t="str">
        <f>IFERROR(IF(ISBLANK(G1031),"",LEFT(G1031, FIND(":",G1031) - 1)),"")</f>
        <v/>
      </c>
      <c r="I1031" s="19" t="str">
        <f>IFERROR(IF(ISBLANK(G1031),"",RIGHT(G1031, LEN(G1031)-FIND(":",G1031) )),"")</f>
        <v/>
      </c>
      <c r="K1031" s="11" t="s">
        <v>578</v>
      </c>
      <c r="L1031" s="19" t="str">
        <f>IF(K1031="",C1031,K1031)</f>
        <v>but I actually need to keep the old number</v>
      </c>
      <c r="M1031" s="10" t="s">
        <v>4601</v>
      </c>
      <c r="N1031" s="26" t="s">
        <v>4601</v>
      </c>
      <c r="O1031" s="18" t="str">
        <f t="shared" si="83"/>
        <v>PhoneNumberRetain</v>
      </c>
      <c r="P1031" s="18" t="str">
        <f t="shared" ca="1" si="84"/>
        <v>TRAIN</v>
      </c>
      <c r="Q1031" s="11" t="s">
        <v>1799</v>
      </c>
      <c r="R1031" s="19" t="str">
        <f t="shared" si="85"/>
        <v>PhoneNumberRetain - TRAIN</v>
      </c>
      <c r="S1031" s="10" t="s">
        <v>4598</v>
      </c>
    </row>
    <row r="1032" spans="1:19" s="19" customFormat="1" ht="25" customHeight="1" x14ac:dyDescent="0.15">
      <c r="A1032" s="19">
        <v>1031</v>
      </c>
      <c r="B1032" s="11" t="s">
        <v>1161</v>
      </c>
      <c r="C1032" s="11" t="s">
        <v>1959</v>
      </c>
      <c r="E1032" s="11"/>
      <c r="F1032" s="11"/>
      <c r="G1032" s="11"/>
      <c r="K1032" s="11"/>
      <c r="M1032" s="11" t="s">
        <v>1959</v>
      </c>
      <c r="N1032" s="20" t="s">
        <v>1959</v>
      </c>
      <c r="O1032" s="18" t="str">
        <f t="shared" si="83"/>
        <v>InternetAccess</v>
      </c>
      <c r="P1032" s="18" t="str">
        <f t="shared" ca="1" si="84"/>
        <v>TRAIN</v>
      </c>
      <c r="Q1032" s="11" t="s">
        <v>1799</v>
      </c>
      <c r="R1032" s="19" t="str">
        <f t="shared" si="85"/>
        <v>InternetAccess - TRAIN</v>
      </c>
      <c r="S1032" s="10" t="s">
        <v>4598</v>
      </c>
    </row>
    <row r="1033" spans="1:19" s="19" customFormat="1" ht="25" customHeight="1" x14ac:dyDescent="0.15">
      <c r="A1033" s="19">
        <v>1032</v>
      </c>
      <c r="B1033" s="14" t="s">
        <v>978</v>
      </c>
      <c r="C1033" s="11" t="s">
        <v>579</v>
      </c>
      <c r="D1033" s="20" t="str">
        <f>IF(ISERR(FIND("):",C1033,1)),C1033,MID(C1033,FIND("):",C1033,1)+2,999))</f>
        <v>i was wondering when i can get a new phone and what are your business contact like</v>
      </c>
      <c r="E1033" s="11"/>
      <c r="F1033" s="11"/>
      <c r="G1033" s="10" t="s">
        <v>730</v>
      </c>
      <c r="H1033" s="19" t="str">
        <f>IFERROR(IF(ISBLANK(G1033),"",LEFT(G1033, FIND(":",G1033) - 1)),"")</f>
        <v>ProductType</v>
      </c>
      <c r="I1033" s="19" t="str">
        <f>IFERROR(IF(ISBLANK(G1033),"",RIGHT(G1033, LEN(G1033)-FIND(":",G1033) )),"")</f>
        <v>Phone</v>
      </c>
      <c r="K1033" s="10" t="s">
        <v>1069</v>
      </c>
      <c r="L1033" s="19" t="str">
        <f>IF(K1033="",C1033,K1033)</f>
        <v>i was wondering when i can get a new &lt;phone&gt; and what are your business contact like</v>
      </c>
      <c r="M1033" s="11" t="s">
        <v>579</v>
      </c>
      <c r="N1033" s="20" t="s">
        <v>579</v>
      </c>
      <c r="O1033" s="18" t="str">
        <f t="shared" si="83"/>
        <v>SalesEnquire</v>
      </c>
      <c r="P1033" s="18" t="str">
        <f t="shared" ca="1" si="84"/>
        <v>TRAIN</v>
      </c>
      <c r="Q1033" s="11" t="s">
        <v>1799</v>
      </c>
      <c r="R1033" s="19" t="str">
        <f t="shared" si="85"/>
        <v>SalesEnquire - TRAIN</v>
      </c>
      <c r="S1033" s="10" t="s">
        <v>4598</v>
      </c>
    </row>
    <row r="1034" spans="1:19" s="19" customFormat="1" ht="25" customHeight="1" x14ac:dyDescent="0.15">
      <c r="A1034" s="19">
        <v>1033</v>
      </c>
      <c r="B1034" s="13" t="s">
        <v>20</v>
      </c>
      <c r="C1034" s="11" t="s">
        <v>580</v>
      </c>
      <c r="D1034" s="20" t="str">
        <f>IF(ISERR(FIND("):",C1034,1)),C1034,MID(C1034,FIND("):",C1034,1)+2,999))</f>
        <v>Hello. I have been overcharged for data use for the 4th time. Last time I was told the problem would be fixed however it hasn’t and you have overcharged me yet again</v>
      </c>
      <c r="E1034" s="10" t="s">
        <v>4194</v>
      </c>
      <c r="F1034" s="11"/>
      <c r="G1034" s="10" t="s">
        <v>388</v>
      </c>
      <c r="H1034" s="19" t="str">
        <f>IFERROR(IF(ISBLANK(G1034),"",LEFT(G1034, FIND(":",G1034) - 1)),"")</f>
        <v>ProductType</v>
      </c>
      <c r="I1034" s="19" t="str">
        <f>IFERROR(IF(ISBLANK(G1034),"",RIGHT(G1034, LEN(G1034)-FIND(":",G1034) )),"")</f>
        <v>Data</v>
      </c>
      <c r="K1034" s="10" t="s">
        <v>1071</v>
      </c>
      <c r="L1034" s="19" t="str">
        <f>IF(K1034="",C1034,K1034)</f>
        <v>I have been overcharged for &lt;data&gt; use for the 4th time. Last time I was told the problem would be fixed however it hasn’t and you have overcharged me yet again</v>
      </c>
      <c r="M1034" s="10" t="s">
        <v>4577</v>
      </c>
      <c r="N1034" s="26" t="s">
        <v>4577</v>
      </c>
      <c r="O1034" s="18" t="str">
        <f t="shared" si="83"/>
        <v>BillIssueRepeatComplain</v>
      </c>
      <c r="P1034" s="18" t="str">
        <f t="shared" ca="1" si="84"/>
        <v>TRAIN</v>
      </c>
      <c r="Q1034" s="11" t="s">
        <v>1799</v>
      </c>
      <c r="R1034" s="19" t="str">
        <f t="shared" si="85"/>
        <v>BillIssueRepeatComplain - TRAIN</v>
      </c>
      <c r="S1034" s="10" t="s">
        <v>4598</v>
      </c>
    </row>
    <row r="1035" spans="1:19" s="19" customFormat="1" ht="25" customHeight="1" x14ac:dyDescent="0.15">
      <c r="A1035" s="19">
        <v>1034</v>
      </c>
      <c r="B1035" s="11" t="s">
        <v>123</v>
      </c>
      <c r="C1035" s="11" t="s">
        <v>2079</v>
      </c>
      <c r="E1035" s="14" t="s">
        <v>123</v>
      </c>
      <c r="F1035" s="11"/>
      <c r="G1035" s="11"/>
      <c r="K1035" s="11"/>
      <c r="M1035" s="11" t="s">
        <v>1955</v>
      </c>
      <c r="N1035" s="20" t="s">
        <v>1955</v>
      </c>
      <c r="O1035" s="18" t="str">
        <f t="shared" si="83"/>
        <v>ContractExpiryRequest</v>
      </c>
      <c r="P1035" s="18" t="str">
        <f t="shared" ca="1" si="84"/>
        <v>TRAIN</v>
      </c>
      <c r="Q1035" s="11" t="s">
        <v>1799</v>
      </c>
      <c r="R1035" s="19" t="str">
        <f t="shared" si="85"/>
        <v>ContractExpiryRequest - TRAIN</v>
      </c>
      <c r="S1035" s="10" t="s">
        <v>4598</v>
      </c>
    </row>
    <row r="1036" spans="1:19" s="19" customFormat="1" ht="25" customHeight="1" x14ac:dyDescent="0.15">
      <c r="A1036" s="19">
        <v>1035</v>
      </c>
      <c r="B1036" s="14" t="s">
        <v>49</v>
      </c>
      <c r="C1036" s="11" t="s">
        <v>581</v>
      </c>
      <c r="D1036" s="20" t="str">
        <f>IF(ISERR(FIND("):",C1036,1)),C1036,MID(C1036,FIND("):",C1036,1)+2,999))</f>
        <v>I need a copy of my mobile contract with all my details and IMEI etc</v>
      </c>
      <c r="E1036" s="11"/>
      <c r="F1036" s="11"/>
      <c r="G1036" s="10" t="s">
        <v>844</v>
      </c>
      <c r="H1036" s="19" t="str">
        <f>IFERROR(IF(ISBLANK(G1036),"",LEFT(G1036, FIND(":",G1036) - 1)),"")</f>
        <v>ProductType</v>
      </c>
      <c r="I1036" s="19" t="str">
        <f>IFERROR(IF(ISBLANK(G1036),"",RIGHT(G1036, LEN(G1036)-FIND(":",G1036) )),"")</f>
        <v>Mobile Handset</v>
      </c>
      <c r="K1036" s="10" t="s">
        <v>1072</v>
      </c>
      <c r="L1036" s="19" t="str">
        <f>IF(K1036="",C1036,K1036)</f>
        <v>I need a copy of my &lt;mobile&gt; contract with all my details and IMEI etc</v>
      </c>
      <c r="M1036" s="10" t="s">
        <v>3467</v>
      </c>
      <c r="N1036" s="26" t="s">
        <v>3467</v>
      </c>
      <c r="O1036" s="18" t="str">
        <f t="shared" si="83"/>
        <v>ContractDetailsRequest</v>
      </c>
      <c r="P1036" s="18" t="str">
        <f t="shared" ca="1" si="84"/>
        <v>TRAIN</v>
      </c>
      <c r="Q1036" s="11" t="s">
        <v>1799</v>
      </c>
      <c r="R1036" s="19" t="str">
        <f t="shared" si="85"/>
        <v>ContractDetailsRequest - TRAIN</v>
      </c>
      <c r="S1036" s="10" t="s">
        <v>4598</v>
      </c>
    </row>
    <row r="1037" spans="1:19" s="19" customFormat="1" ht="25" customHeight="1" x14ac:dyDescent="0.15">
      <c r="A1037" s="19">
        <v>1036</v>
      </c>
      <c r="B1037" s="11" t="s">
        <v>123</v>
      </c>
      <c r="C1037" s="11" t="s">
        <v>2080</v>
      </c>
      <c r="E1037" s="14" t="s">
        <v>123</v>
      </c>
      <c r="F1037" s="11"/>
      <c r="G1037" s="11"/>
      <c r="K1037" s="11"/>
      <c r="M1037" s="11" t="s">
        <v>1956</v>
      </c>
      <c r="N1037" s="20" t="s">
        <v>1956</v>
      </c>
      <c r="O1037" s="18" t="str">
        <f t="shared" si="83"/>
        <v>ContractExpiryRequest</v>
      </c>
      <c r="P1037" s="18" t="str">
        <f t="shared" ca="1" si="84"/>
        <v>TRAIN</v>
      </c>
      <c r="Q1037" s="11" t="s">
        <v>1799</v>
      </c>
      <c r="R1037" s="19" t="str">
        <f t="shared" si="85"/>
        <v>ContractExpiryRequest - TRAIN</v>
      </c>
      <c r="S1037" s="10" t="s">
        <v>4598</v>
      </c>
    </row>
    <row r="1038" spans="1:19" s="19" customFormat="1" ht="25" customHeight="1" x14ac:dyDescent="0.15">
      <c r="A1038" s="19">
        <v>1037</v>
      </c>
      <c r="B1038" s="13" t="s">
        <v>49</v>
      </c>
      <c r="C1038" s="11" t="s">
        <v>582</v>
      </c>
      <c r="D1038" s="20" t="str">
        <f>IF(ISERR(FIND("):",C1038,1)),C1038,MID(C1038,FIND("):",C1038,1)+2,999))</f>
        <v>i see on my bill im paying for insurance for my handset but ive recently paid out that plan and started on a sim only plan. is my handset still covered under insurance of am i paying for nothing?</v>
      </c>
      <c r="E1038" s="10" t="s">
        <v>3061</v>
      </c>
      <c r="F1038" s="11"/>
      <c r="G1038" s="10" t="s">
        <v>1074</v>
      </c>
      <c r="H1038" s="19" t="str">
        <f>IFERROR(IF(ISBLANK(G1038),"",LEFT(G1038, FIND(":",G1038) - 1)),"")</f>
        <v>ProductType</v>
      </c>
      <c r="I1038" s="19" t="str">
        <f>IFERROR(IF(ISBLANK(G1038),"",RIGHT(G1038, LEN(G1038)-FIND(":",G1038) )),"")</f>
        <v>Mobile Handset; ProductType:Sim</v>
      </c>
      <c r="K1038" s="10" t="s">
        <v>1073</v>
      </c>
      <c r="L1038" s="19" t="str">
        <f>IF(K1038="",C1038,K1038)</f>
        <v>i see on my bill im paying for insurance for my &lt;handset&gt; but ive recently paid out that plan and started on a &lt;sim&gt; only plan. is my handset still covered under insurance of am i paying for nothing?</v>
      </c>
      <c r="M1038" s="10" t="s">
        <v>3487</v>
      </c>
      <c r="N1038" s="26" t="s">
        <v>3487</v>
      </c>
      <c r="O1038" s="18" t="str">
        <f t="shared" si="83"/>
        <v>InsuranceEnquire</v>
      </c>
      <c r="P1038" s="18" t="str">
        <f t="shared" ca="1" si="84"/>
        <v>TEST</v>
      </c>
      <c r="Q1038" s="11" t="s">
        <v>1799</v>
      </c>
      <c r="R1038" s="19" t="str">
        <f t="shared" si="85"/>
        <v>InsuranceEnquire - TRAIN</v>
      </c>
      <c r="S1038" s="10" t="s">
        <v>4598</v>
      </c>
    </row>
    <row r="1039" spans="1:19" s="19" customFormat="1" ht="25" customHeight="1" x14ac:dyDescent="0.15">
      <c r="A1039" s="19">
        <v>1038</v>
      </c>
      <c r="B1039" s="11" t="s">
        <v>979</v>
      </c>
      <c r="C1039" s="11" t="s">
        <v>1347</v>
      </c>
      <c r="E1039" s="11"/>
      <c r="F1039" s="11"/>
      <c r="G1039" s="11"/>
      <c r="K1039" s="11" t="s">
        <v>1379</v>
      </c>
      <c r="L1039" s="19" t="str">
        <f xml:space="preserve"> IF(ISBLANK(K1039),C1039,K1039)</f>
        <v>i'm trying to get and extension on my bill?</v>
      </c>
      <c r="M1039" s="11" t="s">
        <v>1379</v>
      </c>
      <c r="N1039" s="20" t="s">
        <v>1379</v>
      </c>
      <c r="O1039" s="18" t="str">
        <f t="shared" si="83"/>
        <v>PaymentExtend</v>
      </c>
      <c r="P1039" s="18" t="str">
        <f t="shared" ca="1" si="84"/>
        <v>TRAIN</v>
      </c>
      <c r="Q1039" s="11" t="s">
        <v>1799</v>
      </c>
      <c r="R1039" s="19" t="str">
        <f t="shared" si="85"/>
        <v>PaymentExtend - TRAIN</v>
      </c>
      <c r="S1039" s="11" t="s">
        <v>4598</v>
      </c>
    </row>
    <row r="1040" spans="1:19" s="19" customFormat="1" ht="25" customHeight="1" x14ac:dyDescent="0.15">
      <c r="A1040" s="19">
        <v>1039</v>
      </c>
      <c r="B1040" s="14" t="s">
        <v>945</v>
      </c>
      <c r="C1040" s="11" t="s">
        <v>583</v>
      </c>
      <c r="D1040" s="20" t="str">
        <f>IF(ISERR(FIND("):",C1040,1)),C1040,MID(C1040,FIND("):",C1040,1)+2,999))</f>
        <v>Just want to see if my payment went through</v>
      </c>
      <c r="E1040" s="10" t="s">
        <v>2941</v>
      </c>
      <c r="F1040" s="11"/>
      <c r="G1040" s="11"/>
      <c r="H1040" s="19" t="str">
        <f>IFERROR(IF(ISBLANK(G1040),"",LEFT(G1040, FIND(":",G1040) - 1)),"")</f>
        <v/>
      </c>
      <c r="I1040" s="19" t="str">
        <f>IFERROR(IF(ISBLANK(G1040),"",RIGHT(G1040, LEN(G1040)-FIND(":",G1040) )),"")</f>
        <v/>
      </c>
      <c r="K1040" s="11" t="s">
        <v>583</v>
      </c>
      <c r="L1040" s="19" t="str">
        <f>IF(K1040="",C1040,K1040)</f>
        <v>Just want to see if my payment went through</v>
      </c>
      <c r="M1040" s="10" t="s">
        <v>3519</v>
      </c>
      <c r="N1040" s="26" t="s">
        <v>3519</v>
      </c>
      <c r="O1040" s="18" t="str">
        <f t="shared" si="83"/>
        <v>BillPaymentClarify</v>
      </c>
      <c r="P1040" s="18" t="str">
        <f t="shared" ca="1" si="84"/>
        <v>TRAIN</v>
      </c>
      <c r="Q1040" s="11" t="s">
        <v>1799</v>
      </c>
      <c r="R1040" s="19" t="str">
        <f t="shared" si="85"/>
        <v>BillPaymentClarify - TRAIN</v>
      </c>
      <c r="S1040" s="10" t="s">
        <v>4598</v>
      </c>
    </row>
    <row r="1041" spans="1:19" s="19" customFormat="1" ht="25" customHeight="1" x14ac:dyDescent="0.15">
      <c r="A1041" s="19">
        <v>1040</v>
      </c>
      <c r="B1041" s="11" t="s">
        <v>735</v>
      </c>
      <c r="C1041" s="11" t="s">
        <v>2082</v>
      </c>
      <c r="E1041" s="11"/>
      <c r="F1041" s="11"/>
      <c r="G1041" s="10" t="s">
        <v>3200</v>
      </c>
      <c r="H1041" s="19" t="str">
        <f>IFERROR(IF(ISBLANK(G1041),"",LEFT(G1041, FIND(":",G1041) - 1)),"")</f>
        <v>ServiceType</v>
      </c>
      <c r="I1041" s="19" t="str">
        <f>IFERROR(IF(ISBLANK(G1041),"",RIGHT(G1041, LEN(G1041)-FIND(":",G1041) )),"")</f>
        <v>Internet; AccessoryType:Modem</v>
      </c>
      <c r="J1041" s="21" t="s">
        <v>3207</v>
      </c>
      <c r="K1041" s="11"/>
      <c r="M1041" s="11" t="s">
        <v>1958</v>
      </c>
      <c r="N1041" s="20" t="s">
        <v>1958</v>
      </c>
      <c r="O1041" s="18" t="str">
        <f t="shared" si="83"/>
        <v>OrderEnquire</v>
      </c>
      <c r="P1041" s="18" t="str">
        <f t="shared" ca="1" si="84"/>
        <v>TRAIN</v>
      </c>
      <c r="Q1041" s="11" t="s">
        <v>1799</v>
      </c>
      <c r="R1041" s="19" t="str">
        <f t="shared" si="85"/>
        <v>OrderEnquire - TRAIN</v>
      </c>
      <c r="S1041" s="10" t="s">
        <v>4598</v>
      </c>
    </row>
    <row r="1042" spans="1:19" s="19" customFormat="1" ht="25" customHeight="1" x14ac:dyDescent="0.15">
      <c r="A1042" s="19">
        <v>1041</v>
      </c>
      <c r="B1042" s="13" t="s">
        <v>979</v>
      </c>
      <c r="C1042" s="11" t="s">
        <v>592</v>
      </c>
      <c r="D1042" s="20" t="str">
        <f>IF(ISERR(FIND("):",C1042,1)),C1042,MID(C1042,FIND("):",C1042,1)+2,999))</f>
        <v>Hi can I get a extension on my Bill we have just paid for a bond for a new place and I completely forgot about the bill being due on the 30of October</v>
      </c>
      <c r="E1042" s="10"/>
      <c r="F1042" s="11"/>
      <c r="G1042" s="11"/>
      <c r="H1042" s="19" t="str">
        <f>IFERROR(IF(ISBLANK(G1042),"",LEFT(G1042, FIND(":",G1042) - 1)),"")</f>
        <v/>
      </c>
      <c r="I1042" s="19" t="str">
        <f>IFERROR(IF(ISBLANK(G1042),"",RIGHT(G1042, LEN(G1042)-FIND(":",G1042) )),"")</f>
        <v/>
      </c>
      <c r="K1042" s="10" t="s">
        <v>1085</v>
      </c>
      <c r="L1042" s="19" t="str">
        <f>IF(K1042="",C1042,K1042)</f>
        <v>can I get a extension on my Bill we have just paid for a bond for a new place and I completely forgot about the bill being due on the 30of October</v>
      </c>
      <c r="M1042" s="11" t="s">
        <v>1085</v>
      </c>
      <c r="N1042" s="20" t="s">
        <v>1085</v>
      </c>
      <c r="O1042" s="18" t="str">
        <f t="shared" si="83"/>
        <v>PaymentExtend</v>
      </c>
      <c r="P1042" s="18" t="str">
        <f t="shared" ca="1" si="84"/>
        <v>TRAIN</v>
      </c>
      <c r="Q1042" s="11" t="s">
        <v>1799</v>
      </c>
      <c r="R1042" s="19" t="str">
        <f t="shared" si="85"/>
        <v>PaymentExtend - TRAIN</v>
      </c>
      <c r="S1042" s="10" t="s">
        <v>4598</v>
      </c>
    </row>
    <row r="1043" spans="1:19" s="19" customFormat="1" ht="25" customHeight="1" x14ac:dyDescent="0.15">
      <c r="A1043" s="19">
        <v>1042</v>
      </c>
      <c r="B1043" s="11" t="s">
        <v>1161</v>
      </c>
      <c r="C1043" s="11" t="s">
        <v>2090</v>
      </c>
      <c r="E1043" s="11"/>
      <c r="F1043" s="11"/>
      <c r="G1043" s="11"/>
      <c r="K1043" s="11"/>
      <c r="M1043" s="11" t="s">
        <v>1967</v>
      </c>
      <c r="N1043" s="20" t="s">
        <v>1967</v>
      </c>
      <c r="O1043" s="18" t="str">
        <f t="shared" si="83"/>
        <v>InternetAccess</v>
      </c>
      <c r="P1043" s="18" t="str">
        <f t="shared" ca="1" si="84"/>
        <v>TRAIN</v>
      </c>
      <c r="Q1043" s="11" t="s">
        <v>1799</v>
      </c>
      <c r="R1043" s="19" t="str">
        <f t="shared" si="85"/>
        <v>InternetAccess - TRAIN</v>
      </c>
      <c r="S1043" s="10" t="s">
        <v>4598</v>
      </c>
    </row>
    <row r="1044" spans="1:19" s="19" customFormat="1" ht="25" customHeight="1" x14ac:dyDescent="0.15">
      <c r="A1044" s="19">
        <v>1043</v>
      </c>
      <c r="B1044" s="13" t="s">
        <v>217</v>
      </c>
      <c r="C1044" s="11" t="s">
        <v>585</v>
      </c>
      <c r="D1044" s="20" t="str">
        <f>IF(ISERR(FIND("):",C1044,1)),C1044,MID(C1044,FIND("):",C1044,1)+2,999))</f>
        <v>hay I'm just wondering if I can get a plan on a iPhone xs with out data</v>
      </c>
      <c r="E1044" s="11"/>
      <c r="F1044" s="11"/>
      <c r="G1044" s="10" t="s">
        <v>381</v>
      </c>
      <c r="H1044" s="19" t="str">
        <f>IFERROR(IF(ISBLANK(G1044),"",LEFT(G1044, FIND(":",G1044) - 1)),"")</f>
        <v>ProductType</v>
      </c>
      <c r="I1044" s="19" t="str">
        <f>IFERROR(IF(ISBLANK(G1044),"",RIGHT(G1044, LEN(G1044)-FIND(":",G1044) )),"")</f>
        <v>iPhone</v>
      </c>
      <c r="K1044" s="10" t="s">
        <v>1076</v>
      </c>
      <c r="L1044" s="19" t="str">
        <f>IF(K1044="",C1044,K1044)</f>
        <v>I'm just wondering if I can get a plan on a &lt;iPhone xs&gt; with out data</v>
      </c>
      <c r="M1044" s="11" t="s">
        <v>1231</v>
      </c>
      <c r="N1044" s="20" t="s">
        <v>1231</v>
      </c>
      <c r="O1044" s="18" t="str">
        <f t="shared" si="83"/>
        <v>PhonePurchase</v>
      </c>
      <c r="P1044" s="18" t="str">
        <f t="shared" ca="1" si="84"/>
        <v>TRAIN</v>
      </c>
      <c r="Q1044" s="11" t="s">
        <v>1799</v>
      </c>
      <c r="R1044" s="19" t="str">
        <f t="shared" si="85"/>
        <v>PhonePurchase - TRAIN</v>
      </c>
      <c r="S1044" s="10" t="s">
        <v>4598</v>
      </c>
    </row>
    <row r="1045" spans="1:19" s="19" customFormat="1" ht="25" customHeight="1" x14ac:dyDescent="0.15">
      <c r="A1045" s="19">
        <v>1044</v>
      </c>
      <c r="B1045" s="14" t="s">
        <v>945</v>
      </c>
      <c r="C1045" s="11" t="s">
        <v>586</v>
      </c>
      <c r="D1045" s="20" t="str">
        <f>IF(ISERR(FIND("):",C1045,1)),C1045,MID(C1045,FIND("):",C1045,1)+2,999))</f>
        <v>Hey Jordan,i just want to see how much is putstanding on both my bills</v>
      </c>
      <c r="E1045" s="11"/>
      <c r="F1045" s="11"/>
      <c r="G1045" s="11"/>
      <c r="H1045" s="19" t="str">
        <f>IFERROR(IF(ISBLANK(G1045),"",LEFT(G1045, FIND(":",G1045) - 1)),"")</f>
        <v/>
      </c>
      <c r="I1045" s="19" t="str">
        <f>IFERROR(IF(ISBLANK(G1045),"",RIGHT(G1045, LEN(G1045)-FIND(":",G1045) )),"")</f>
        <v/>
      </c>
      <c r="K1045" s="10" t="s">
        <v>1077</v>
      </c>
      <c r="L1045" s="19" t="str">
        <f>IF(K1045="",C1045,K1045)</f>
        <v>i just want to see how much is putstanding on both my bills</v>
      </c>
      <c r="M1045" s="10" t="s">
        <v>3570</v>
      </c>
      <c r="N1045" s="26" t="s">
        <v>3570</v>
      </c>
      <c r="O1045" s="18" t="str">
        <f t="shared" si="83"/>
        <v>BalanceCheck</v>
      </c>
      <c r="P1045" s="18" t="str">
        <f t="shared" ca="1" si="84"/>
        <v>TEST</v>
      </c>
      <c r="Q1045" s="11" t="s">
        <v>1799</v>
      </c>
      <c r="R1045" s="19" t="str">
        <f t="shared" si="85"/>
        <v>BalanceCheck - TRAIN</v>
      </c>
      <c r="S1045" s="10" t="s">
        <v>4598</v>
      </c>
    </row>
    <row r="1046" spans="1:19" s="19" customFormat="1" ht="25" customHeight="1" x14ac:dyDescent="0.15">
      <c r="A1046" s="19">
        <v>1045</v>
      </c>
      <c r="B1046" s="11" t="s">
        <v>979</v>
      </c>
      <c r="C1046" s="11" t="s">
        <v>1348</v>
      </c>
      <c r="E1046" s="11"/>
      <c r="F1046" s="11"/>
      <c r="G1046" s="11"/>
      <c r="K1046" s="11" t="s">
        <v>1380</v>
      </c>
      <c r="L1046" s="19" t="str">
        <f xml:space="preserve"> IF(ISBLANK(K1046),C1046,K1046)</f>
        <v>was just wondering if i cld please get an extension on my account?</v>
      </c>
      <c r="M1046" s="11" t="s">
        <v>3685</v>
      </c>
      <c r="N1046" s="20" t="s">
        <v>3685</v>
      </c>
      <c r="O1046" s="18" t="str">
        <f t="shared" si="83"/>
        <v>PaymentExtend</v>
      </c>
      <c r="P1046" s="18" t="str">
        <f t="shared" ca="1" si="84"/>
        <v>TRAIN</v>
      </c>
      <c r="Q1046" s="11" t="s">
        <v>1798</v>
      </c>
      <c r="R1046" s="19" t="str">
        <f t="shared" si="85"/>
        <v>PaymentExtend - TEST</v>
      </c>
      <c r="S1046" s="11" t="s">
        <v>4598</v>
      </c>
    </row>
    <row r="1047" spans="1:19" s="19" customFormat="1" ht="25" customHeight="1" x14ac:dyDescent="0.15">
      <c r="A1047" s="19">
        <v>1046</v>
      </c>
      <c r="B1047" s="13" t="s">
        <v>20</v>
      </c>
      <c r="C1047" s="11" t="s">
        <v>587</v>
      </c>
      <c r="D1047" s="20" t="str">
        <f>IF(ISERR(FIND("):",C1047,1)),C1047,MID(C1047,FIND("):",C1047,1)+2,999))</f>
        <v>Hello I wanted to know about some extra changes, can you help?</v>
      </c>
      <c r="E1047" s="10"/>
      <c r="F1047" s="11"/>
      <c r="G1047" s="11"/>
      <c r="H1047" s="19" t="str">
        <f>IFERROR(IF(ISBLANK(G1047),"",LEFT(G1047, FIND(":",G1047) - 1)),"")</f>
        <v/>
      </c>
      <c r="I1047" s="19" t="str">
        <f>IFERROR(IF(ISBLANK(G1047),"",RIGHT(G1047, LEN(G1047)-FIND(":",G1047) )),"")</f>
        <v/>
      </c>
      <c r="K1047" s="10" t="s">
        <v>1078</v>
      </c>
      <c r="L1047" s="19" t="str">
        <f>IF(K1047="",C1047,K1047)</f>
        <v>I wanted to know about some extra changes, can you help?</v>
      </c>
      <c r="M1047" s="11" t="s">
        <v>4136</v>
      </c>
      <c r="N1047" s="20" t="s">
        <v>4136</v>
      </c>
      <c r="O1047" s="18" t="str">
        <f t="shared" si="83"/>
        <v>BillComplain</v>
      </c>
      <c r="P1047" s="18" t="str">
        <f t="shared" ca="1" si="84"/>
        <v>TRAIN</v>
      </c>
      <c r="Q1047" s="11" t="s">
        <v>1799</v>
      </c>
      <c r="R1047" s="19" t="str">
        <f t="shared" si="85"/>
        <v>BillComplain - TRAIN</v>
      </c>
      <c r="S1047" s="10" t="s">
        <v>4598</v>
      </c>
    </row>
    <row r="1048" spans="1:19" s="19" customFormat="1" ht="25" customHeight="1" x14ac:dyDescent="0.15">
      <c r="A1048" s="19">
        <v>1047</v>
      </c>
      <c r="B1048" s="13" t="s">
        <v>979</v>
      </c>
      <c r="C1048" s="11" t="s">
        <v>610</v>
      </c>
      <c r="D1048" s="20" t="str">
        <f>IF(ISERR(FIND("):",C1048,1)),C1048,MID(C1048,FIND("):",C1048,1)+2,999))</f>
        <v>Hi Dan, I'd like to request a payment extension please till XX/XXXX if possible</v>
      </c>
      <c r="E1048" s="10"/>
      <c r="F1048" s="11"/>
      <c r="G1048" s="11"/>
      <c r="H1048" s="19" t="str">
        <f>IFERROR(IF(ISBLANK(G1048),"",LEFT(G1048, FIND(":",G1048) - 1)),"")</f>
        <v/>
      </c>
      <c r="I1048" s="19" t="str">
        <f>IFERROR(IF(ISBLANK(G1048),"",RIGHT(G1048, LEN(G1048)-FIND(":",G1048) )),"")</f>
        <v/>
      </c>
      <c r="K1048" s="10" t="s">
        <v>1100</v>
      </c>
      <c r="L1048" s="19" t="str">
        <f>IF(K1048="",C1048,K1048)</f>
        <v>I'd like to request a payment extension please till XX/XXXX if possible</v>
      </c>
      <c r="M1048" s="11" t="s">
        <v>3686</v>
      </c>
      <c r="N1048" s="20" t="s">
        <v>3686</v>
      </c>
      <c r="O1048" s="18" t="str">
        <f t="shared" si="83"/>
        <v>PaymentExtend</v>
      </c>
      <c r="P1048" s="18" t="str">
        <f t="shared" ca="1" si="84"/>
        <v>TRAIN</v>
      </c>
      <c r="Q1048" s="11" t="s">
        <v>1799</v>
      </c>
      <c r="R1048" s="19" t="str">
        <f t="shared" si="85"/>
        <v>PaymentExtend - TRAIN</v>
      </c>
      <c r="S1048" s="10" t="s">
        <v>4598</v>
      </c>
    </row>
    <row r="1049" spans="1:19" s="19" customFormat="1" ht="25" customHeight="1" x14ac:dyDescent="0.15">
      <c r="A1049" s="19">
        <v>1048</v>
      </c>
      <c r="B1049" s="11" t="s">
        <v>979</v>
      </c>
      <c r="C1049" s="11" t="s">
        <v>1349</v>
      </c>
      <c r="E1049" s="11"/>
      <c r="F1049" s="11"/>
      <c r="G1049" s="11"/>
      <c r="K1049" s="11" t="s">
        <v>1381</v>
      </c>
      <c r="L1049" s="19" t="str">
        <f xml:space="preserve"> IF(ISBLANK(K1049),C1049,K1049)</f>
        <v>id like to request an extension for my november bill pls</v>
      </c>
      <c r="M1049" s="10" t="s">
        <v>3308</v>
      </c>
      <c r="N1049" s="26" t="s">
        <v>3308</v>
      </c>
      <c r="O1049" s="18" t="str">
        <f t="shared" si="83"/>
        <v>PaymentExtend</v>
      </c>
      <c r="P1049" s="18" t="str">
        <f t="shared" ca="1" si="84"/>
        <v>TRAIN</v>
      </c>
      <c r="Q1049" s="11" t="s">
        <v>1798</v>
      </c>
      <c r="R1049" s="19" t="str">
        <f t="shared" si="85"/>
        <v>PaymentExtend - TEST</v>
      </c>
      <c r="S1049" s="11" t="s">
        <v>4598</v>
      </c>
    </row>
    <row r="1050" spans="1:19" s="19" customFormat="1" ht="25" customHeight="1" x14ac:dyDescent="0.15">
      <c r="A1050" s="19">
        <v>1049</v>
      </c>
      <c r="B1050" s="13" t="s">
        <v>306</v>
      </c>
      <c r="C1050" s="11" t="s">
        <v>589</v>
      </c>
      <c r="D1050" s="20" t="str">
        <f>IF(ISERR(FIND("):",C1050,1)),C1050,MID(C1050,FIND("):",C1050,1)+2,999))</f>
        <v>Hi Carly, how can I change to paperless billing?</v>
      </c>
      <c r="E1050" s="11"/>
      <c r="F1050" s="11"/>
      <c r="G1050" s="10" t="s">
        <v>785</v>
      </c>
      <c r="H1050" s="19" t="str">
        <f>IFERROR(IF(ISBLANK(G1050),"",LEFT(G1050, FIND(":",G1050) - 1)),"")</f>
        <v>CommunicationChannel</v>
      </c>
      <c r="I1050" s="19" t="str">
        <f>IFERROR(IF(ISBLANK(G1050),"",RIGHT(G1050, LEN(G1050)-FIND(":",G1050) )),"")</f>
        <v>Email</v>
      </c>
      <c r="K1050" s="10" t="s">
        <v>1081</v>
      </c>
      <c r="L1050" s="19" t="str">
        <f>IF(K1050="",C1050,K1050)</f>
        <v>how can I change to &lt;paperless&gt; billing?</v>
      </c>
      <c r="M1050" s="11" t="s">
        <v>1080</v>
      </c>
      <c r="N1050" s="20" t="s">
        <v>1080</v>
      </c>
      <c r="O1050" s="18" t="str">
        <f t="shared" si="83"/>
        <v>BillCommunicationSwitch</v>
      </c>
      <c r="P1050" s="18" t="str">
        <f t="shared" ca="1" si="84"/>
        <v>TRAIN</v>
      </c>
      <c r="Q1050" s="11" t="s">
        <v>1799</v>
      </c>
      <c r="R1050" s="19" t="str">
        <f t="shared" si="85"/>
        <v>BillCommunicationSwitch - TRAIN</v>
      </c>
      <c r="S1050" s="10" t="s">
        <v>4598</v>
      </c>
    </row>
    <row r="1051" spans="1:19" s="19" customFormat="1" ht="25" customHeight="1" x14ac:dyDescent="0.15">
      <c r="A1051" s="19">
        <v>1050</v>
      </c>
      <c r="B1051" s="10" t="s">
        <v>208</v>
      </c>
      <c r="C1051" s="10" t="s">
        <v>1281</v>
      </c>
      <c r="D1051" s="21"/>
      <c r="E1051" s="10" t="s">
        <v>945</v>
      </c>
      <c r="F1051" s="11"/>
      <c r="G1051" s="11"/>
      <c r="K1051" s="11"/>
      <c r="L1051" s="19" t="str">
        <f xml:space="preserve"> IF(ISBLANK(K1051),C1051,K1051)</f>
        <v>What's my bill balance I want to pay it</v>
      </c>
      <c r="M1051" s="10" t="s">
        <v>3561</v>
      </c>
      <c r="N1051" s="26" t="s">
        <v>3561</v>
      </c>
      <c r="O1051" s="18" t="str">
        <f t="shared" si="83"/>
        <v>BalanceCheck</v>
      </c>
      <c r="P1051" s="18" t="str">
        <f t="shared" ca="1" si="84"/>
        <v>TRAIN</v>
      </c>
      <c r="Q1051" s="11" t="s">
        <v>1798</v>
      </c>
      <c r="R1051" s="19" t="str">
        <f t="shared" si="85"/>
        <v>BalanceCheck - TEST</v>
      </c>
      <c r="S1051" s="10" t="s">
        <v>4598</v>
      </c>
    </row>
    <row r="1052" spans="1:19" s="19" customFormat="1" ht="25" customHeight="1" x14ac:dyDescent="0.15">
      <c r="A1052" s="19">
        <v>1051</v>
      </c>
      <c r="B1052" s="11" t="s">
        <v>31</v>
      </c>
      <c r="C1052" s="11" t="s">
        <v>2087</v>
      </c>
      <c r="E1052" s="11"/>
      <c r="F1052" s="11"/>
      <c r="G1052" s="11"/>
      <c r="K1052" s="11"/>
      <c r="M1052" s="11" t="s">
        <v>1962</v>
      </c>
      <c r="N1052" s="20" t="s">
        <v>1962</v>
      </c>
      <c r="O1052" s="18" t="str">
        <f t="shared" si="83"/>
        <v>CredentialsRequest</v>
      </c>
      <c r="P1052" s="18" t="str">
        <f t="shared" ca="1" si="84"/>
        <v>TRAIN</v>
      </c>
      <c r="Q1052" s="11" t="s">
        <v>1799</v>
      </c>
      <c r="R1052" s="19" t="str">
        <f t="shared" si="85"/>
        <v>CredentialsRequest - TRAIN</v>
      </c>
      <c r="S1052" s="10" t="s">
        <v>4598</v>
      </c>
    </row>
    <row r="1053" spans="1:19" s="19" customFormat="1" ht="25" customHeight="1" x14ac:dyDescent="0.15">
      <c r="A1053" s="19">
        <v>1052</v>
      </c>
      <c r="B1053" s="11" t="s">
        <v>81</v>
      </c>
      <c r="C1053" s="11" t="s">
        <v>1963</v>
      </c>
      <c r="E1053" s="11"/>
      <c r="F1053" s="11"/>
      <c r="G1053" s="11"/>
      <c r="K1053" s="11"/>
      <c r="M1053" s="10" t="s">
        <v>3986</v>
      </c>
      <c r="N1053" s="26" t="s">
        <v>4105</v>
      </c>
      <c r="O1053" s="18" t="str">
        <f t="shared" ref="O1053:O1116" si="86">IF(E1053="",B1053,E1053)</f>
        <v>ContractUpgrade</v>
      </c>
      <c r="P1053" s="18" t="str">
        <f t="shared" ref="P1053:P1116" ca="1" si="87">IF(RAND()&gt;0.2,"TRAIN", "TEST")</f>
        <v>TRAIN</v>
      </c>
      <c r="Q1053" s="11" t="s">
        <v>1798</v>
      </c>
      <c r="R1053" s="19" t="str">
        <f t="shared" ref="R1053:R1116" si="88">O1053 &amp; " - " &amp; Q1053</f>
        <v>ContractUpgrade - TEST</v>
      </c>
      <c r="S1053" s="10" t="s">
        <v>4598</v>
      </c>
    </row>
    <row r="1054" spans="1:19" s="19" customFormat="1" ht="25" customHeight="1" x14ac:dyDescent="0.15">
      <c r="A1054" s="19">
        <v>1053</v>
      </c>
      <c r="B1054" s="13" t="s">
        <v>735</v>
      </c>
      <c r="C1054" s="11" t="s">
        <v>590</v>
      </c>
      <c r="D1054" s="20" t="str">
        <f>IF(ISERR(FIND("):",C1054,1)),C1054,MID(C1054,FIND("):",C1054,1)+2,999))</f>
        <v>Morning. I just wanted to check the tracking number for my order (32176263A). I was given a number yesterday, but it doesn't seem to work, and apparently my order left the warehouse.</v>
      </c>
      <c r="E1054" s="11"/>
      <c r="F1054" s="11"/>
      <c r="G1054" s="10" t="s">
        <v>3194</v>
      </c>
      <c r="H1054" s="19" t="str">
        <f>IFERROR(IF(ISBLANK(G1054),"",LEFT(G1054, FIND(":",G1054) - 1)),"")</f>
        <v>CodeType</v>
      </c>
      <c r="I1054" s="19" t="str">
        <f>IFERROR(IF(ISBLANK(G1054),"",RIGHT(G1054, LEN(G1054)-FIND(":",G1054) )),"")</f>
        <v>OrderId</v>
      </c>
      <c r="J1054" s="21" t="s">
        <v>1257</v>
      </c>
      <c r="K1054" s="10" t="s">
        <v>1083</v>
      </c>
      <c r="L1054" s="19" t="str">
        <f>IF(K1054="",C1054,K1054)</f>
        <v>Morning. I just wanted to check the tracking number for my order (&lt;32176263A&gt;). I was given a number yesterday, but it doesn't seem to work, and apparently my order left the warehouse.</v>
      </c>
      <c r="M1054" s="10" t="s">
        <v>4838</v>
      </c>
      <c r="N1054" s="26" t="s">
        <v>4838</v>
      </c>
      <c r="O1054" s="18" t="str">
        <f t="shared" si="86"/>
        <v>OrderEnquire</v>
      </c>
      <c r="P1054" s="18" t="str">
        <f t="shared" ca="1" si="87"/>
        <v>TEST</v>
      </c>
      <c r="Q1054" s="11" t="s">
        <v>1799</v>
      </c>
      <c r="R1054" s="19" t="str">
        <f t="shared" si="88"/>
        <v>OrderEnquire - TRAIN</v>
      </c>
      <c r="S1054" s="10" t="s">
        <v>4598</v>
      </c>
    </row>
    <row r="1055" spans="1:19" s="19" customFormat="1" ht="25" customHeight="1" x14ac:dyDescent="0.15">
      <c r="A1055" s="19">
        <v>1054</v>
      </c>
      <c r="B1055" s="13" t="s">
        <v>979</v>
      </c>
      <c r="C1055" s="11" t="s">
        <v>627</v>
      </c>
      <c r="D1055" s="20" t="str">
        <f>IF(ISERR(FIND("):",C1055,1)),C1055,MID(C1055,FIND("):",C1055,1)+2,999))</f>
        <v>Time extenchen</v>
      </c>
      <c r="E1055" s="10"/>
      <c r="F1055" s="11"/>
      <c r="G1055" s="11"/>
      <c r="H1055" s="19" t="str">
        <f>IFERROR(IF(ISBLANK(G1055),"",LEFT(G1055, FIND(":",G1055) - 1)),"")</f>
        <v/>
      </c>
      <c r="I1055" s="19" t="str">
        <f>IFERROR(IF(ISBLANK(G1055),"",RIGHT(G1055, LEN(G1055)-FIND(":",G1055) )),"")</f>
        <v/>
      </c>
      <c r="K1055" s="11" t="s">
        <v>627</v>
      </c>
      <c r="L1055" s="19" t="str">
        <f>IF(K1055="",C1055,K1055)</f>
        <v>Time extenchen</v>
      </c>
      <c r="M1055" s="11" t="s">
        <v>627</v>
      </c>
      <c r="N1055" s="20" t="s">
        <v>627</v>
      </c>
      <c r="O1055" s="18" t="str">
        <f t="shared" si="86"/>
        <v>PaymentExtend</v>
      </c>
      <c r="P1055" s="18" t="str">
        <f t="shared" ca="1" si="87"/>
        <v>TRAIN</v>
      </c>
      <c r="Q1055" s="11" t="s">
        <v>1799</v>
      </c>
      <c r="R1055" s="19" t="str">
        <f t="shared" si="88"/>
        <v>PaymentExtend - TRAIN</v>
      </c>
      <c r="S1055" s="10" t="s">
        <v>4598</v>
      </c>
    </row>
    <row r="1056" spans="1:19" s="19" customFormat="1" ht="25" customHeight="1" x14ac:dyDescent="0.15">
      <c r="A1056" s="19">
        <v>1055</v>
      </c>
      <c r="B1056" s="11" t="s">
        <v>369</v>
      </c>
      <c r="C1056" s="11" t="s">
        <v>1964</v>
      </c>
      <c r="E1056" s="11"/>
      <c r="F1056" s="11"/>
      <c r="G1056" s="11"/>
      <c r="K1056" s="11"/>
      <c r="M1056" s="11" t="s">
        <v>1964</v>
      </c>
      <c r="N1056" s="20" t="s">
        <v>1964</v>
      </c>
      <c r="O1056" s="18" t="str">
        <f t="shared" si="86"/>
        <v>DataComplain</v>
      </c>
      <c r="P1056" s="18" t="str">
        <f t="shared" ca="1" si="87"/>
        <v>TRAIN</v>
      </c>
      <c r="Q1056" s="11" t="s">
        <v>1798</v>
      </c>
      <c r="R1056" s="19" t="str">
        <f t="shared" si="88"/>
        <v>DataComplain - TEST</v>
      </c>
      <c r="S1056" s="10" t="s">
        <v>4598</v>
      </c>
    </row>
    <row r="1057" spans="1:19" s="19" customFormat="1" ht="25" customHeight="1" x14ac:dyDescent="0.15">
      <c r="A1057" s="19">
        <v>1056</v>
      </c>
      <c r="B1057" s="13" t="s">
        <v>979</v>
      </c>
      <c r="C1057" s="11" t="s">
        <v>634</v>
      </c>
      <c r="D1057" s="20" t="str">
        <f>IF(ISERR(FIND("):",C1057,1)),C1057,MID(C1057,FIND("):",C1057,1)+2,999))</f>
        <v>I spoke with someone last fortnight about setting up a payment plan for the outstanding amount on my bill</v>
      </c>
      <c r="E1057" s="10" t="s">
        <v>3130</v>
      </c>
      <c r="F1057" s="11"/>
      <c r="G1057" s="11"/>
      <c r="H1057" s="19" t="str">
        <f>IFERROR(IF(ISBLANK(G1057),"",LEFT(G1057, FIND(":",G1057) - 1)),"")</f>
        <v/>
      </c>
      <c r="I1057" s="19" t="str">
        <f>IFERROR(IF(ISBLANK(G1057),"",RIGHT(G1057, LEN(G1057)-FIND(":",G1057) )),"")</f>
        <v/>
      </c>
      <c r="K1057" s="11" t="s">
        <v>634</v>
      </c>
      <c r="L1057" s="19" t="str">
        <f>IF(K1057="",C1057,K1057)</f>
        <v>I spoke with someone last fortnight about setting up a payment plan for the outstanding amount on my bill</v>
      </c>
      <c r="M1057" s="10" t="s">
        <v>4621</v>
      </c>
      <c r="N1057" s="26" t="s">
        <v>4621</v>
      </c>
      <c r="O1057" s="18" t="str">
        <f t="shared" si="86"/>
        <v>PaymentPlan</v>
      </c>
      <c r="P1057" s="18" t="str">
        <f t="shared" ca="1" si="87"/>
        <v>TRAIN</v>
      </c>
      <c r="Q1057" s="11" t="s">
        <v>1799</v>
      </c>
      <c r="R1057" s="19" t="str">
        <f t="shared" si="88"/>
        <v>PaymentPlan - TRAIN</v>
      </c>
      <c r="S1057" s="10" t="s">
        <v>4598</v>
      </c>
    </row>
    <row r="1058" spans="1:19" s="19" customFormat="1" ht="25" customHeight="1" x14ac:dyDescent="0.15">
      <c r="A1058" s="19">
        <v>1057</v>
      </c>
      <c r="B1058" s="11" t="s">
        <v>952</v>
      </c>
      <c r="C1058" s="11" t="s">
        <v>2088</v>
      </c>
      <c r="E1058" s="11"/>
      <c r="F1058" s="11"/>
      <c r="G1058" s="11"/>
      <c r="K1058" s="11"/>
      <c r="M1058" s="11" t="s">
        <v>1965</v>
      </c>
      <c r="N1058" s="20" t="s">
        <v>1965</v>
      </c>
      <c r="O1058" s="18" t="str">
        <f t="shared" si="86"/>
        <v>SimActivate</v>
      </c>
      <c r="P1058" s="18" t="str">
        <f t="shared" ca="1" si="87"/>
        <v>TRAIN</v>
      </c>
      <c r="Q1058" s="11" t="s">
        <v>1798</v>
      </c>
      <c r="R1058" s="19" t="str">
        <f t="shared" si="88"/>
        <v>SimActivate - TEST</v>
      </c>
      <c r="S1058" s="10" t="s">
        <v>4598</v>
      </c>
    </row>
    <row r="1059" spans="1:19" s="19" customFormat="1" ht="25" customHeight="1" x14ac:dyDescent="0.15">
      <c r="A1059" s="19">
        <v>1058</v>
      </c>
      <c r="B1059" s="14" t="s">
        <v>31</v>
      </c>
      <c r="C1059" s="11" t="s">
        <v>593</v>
      </c>
      <c r="D1059" s="20" t="str">
        <f>IF(ISERR(FIND("):",C1059,1)),C1059,MID(C1059,FIND("):",C1059,1)+2,999))</f>
        <v>can you help me get access to my internet account</v>
      </c>
      <c r="E1059" s="11"/>
      <c r="F1059" s="11"/>
      <c r="G1059" s="11"/>
      <c r="H1059" s="19" t="str">
        <f>IFERROR(IF(ISBLANK(G1059),"",LEFT(G1059, FIND(":",G1059) - 1)),"")</f>
        <v/>
      </c>
      <c r="I1059" s="19" t="str">
        <f>IFERROR(IF(ISBLANK(G1059),"",RIGHT(G1059, LEN(G1059)-FIND(":",G1059) )),"")</f>
        <v/>
      </c>
      <c r="K1059" s="11" t="s">
        <v>593</v>
      </c>
      <c r="L1059" s="19" t="str">
        <f>IF(K1059="",C1059,K1059)</f>
        <v>can you help me get access to my internet account</v>
      </c>
      <c r="M1059" s="11" t="s">
        <v>593</v>
      </c>
      <c r="N1059" s="20" t="s">
        <v>593</v>
      </c>
      <c r="O1059" s="18" t="str">
        <f t="shared" si="86"/>
        <v>CredentialsRequest</v>
      </c>
      <c r="P1059" s="18" t="str">
        <f t="shared" ca="1" si="87"/>
        <v>TEST</v>
      </c>
      <c r="Q1059" s="11" t="s">
        <v>1798</v>
      </c>
      <c r="R1059" s="19" t="str">
        <f t="shared" si="88"/>
        <v>CredentialsRequest - TEST</v>
      </c>
      <c r="S1059" s="10" t="s">
        <v>4598</v>
      </c>
    </row>
    <row r="1060" spans="1:19" s="19" customFormat="1" ht="25" customHeight="1" x14ac:dyDescent="0.15">
      <c r="A1060" s="19">
        <v>1059</v>
      </c>
      <c r="B1060" s="13" t="s">
        <v>4842</v>
      </c>
      <c r="C1060" s="11" t="s">
        <v>594</v>
      </c>
      <c r="D1060" s="20" t="str">
        <f>IF(ISERR(FIND("):",C1060,1)),C1060,MID(C1060,FIND("):",C1060,1)+2,999))</f>
        <v>Hi mate I was just wondering how I could transition to esim on my plan</v>
      </c>
      <c r="E1060" s="10" t="s">
        <v>4688</v>
      </c>
      <c r="F1060" s="11"/>
      <c r="G1060" s="11"/>
      <c r="H1060" s="19" t="str">
        <f>IFERROR(IF(ISBLANK(G1060),"",LEFT(G1060, FIND(":",G1060) - 1)),"")</f>
        <v/>
      </c>
      <c r="I1060" s="19" t="str">
        <f>IFERROR(IF(ISBLANK(G1060),"",RIGHT(G1060, LEN(G1060)-FIND(":",G1060) )),"")</f>
        <v/>
      </c>
      <c r="K1060" s="11" t="s">
        <v>594</v>
      </c>
      <c r="L1060" s="19" t="str">
        <f>IF(K1060="",C1060,K1060)</f>
        <v>Hi mate I was just wondering how I could transition to esim on my plan</v>
      </c>
      <c r="M1060" s="10" t="s">
        <v>3445</v>
      </c>
      <c r="N1060" s="26" t="s">
        <v>3445</v>
      </c>
      <c r="O1060" s="18" t="str">
        <f t="shared" si="86"/>
        <v>EsimEnquire</v>
      </c>
      <c r="P1060" s="18" t="str">
        <f t="shared" ca="1" si="87"/>
        <v>TRAIN</v>
      </c>
      <c r="Q1060" s="11" t="s">
        <v>1799</v>
      </c>
      <c r="R1060" s="19" t="str">
        <f t="shared" si="88"/>
        <v>EsimEnquire - TRAIN</v>
      </c>
      <c r="S1060" s="10" t="s">
        <v>4598</v>
      </c>
    </row>
    <row r="1061" spans="1:19" s="19" customFormat="1" ht="25" customHeight="1" x14ac:dyDescent="0.15">
      <c r="A1061" s="19">
        <v>1060</v>
      </c>
      <c r="B1061" s="11" t="s">
        <v>31</v>
      </c>
      <c r="C1061" s="11" t="s">
        <v>2089</v>
      </c>
      <c r="E1061" s="11"/>
      <c r="F1061" s="11"/>
      <c r="G1061" s="11"/>
      <c r="K1061" s="11"/>
      <c r="M1061" s="11" t="s">
        <v>1966</v>
      </c>
      <c r="N1061" s="20" t="s">
        <v>1966</v>
      </c>
      <c r="O1061" s="18" t="str">
        <f t="shared" si="86"/>
        <v>CredentialsRequest</v>
      </c>
      <c r="P1061" s="18" t="str">
        <f t="shared" ca="1" si="87"/>
        <v>TRAIN</v>
      </c>
      <c r="Q1061" s="11" t="s">
        <v>1799</v>
      </c>
      <c r="R1061" s="19" t="str">
        <f t="shared" si="88"/>
        <v>CredentialsRequest - TRAIN</v>
      </c>
      <c r="S1061" s="10" t="s">
        <v>4598</v>
      </c>
    </row>
    <row r="1062" spans="1:19" s="19" customFormat="1" ht="25" customHeight="1" x14ac:dyDescent="0.15">
      <c r="A1062" s="19">
        <v>1061</v>
      </c>
      <c r="B1062" s="11" t="s">
        <v>1161</v>
      </c>
      <c r="C1062" s="11" t="s">
        <v>1975</v>
      </c>
      <c r="E1062" s="11"/>
      <c r="F1062" s="11"/>
      <c r="G1062" s="11"/>
      <c r="K1062" s="11"/>
      <c r="M1062" s="11" t="s">
        <v>1975</v>
      </c>
      <c r="N1062" s="20" t="s">
        <v>1975</v>
      </c>
      <c r="O1062" s="18" t="str">
        <f t="shared" si="86"/>
        <v>InternetAccess</v>
      </c>
      <c r="P1062" s="18" t="str">
        <f t="shared" ca="1" si="87"/>
        <v>TRAIN</v>
      </c>
      <c r="Q1062" s="11" t="s">
        <v>1798</v>
      </c>
      <c r="R1062" s="19" t="str">
        <f t="shared" si="88"/>
        <v>InternetAccess - TEST</v>
      </c>
      <c r="S1062" s="10" t="s">
        <v>4598</v>
      </c>
    </row>
    <row r="1063" spans="1:19" s="19" customFormat="1" ht="25" customHeight="1" x14ac:dyDescent="0.15">
      <c r="A1063" s="19">
        <v>1062</v>
      </c>
      <c r="B1063" s="13" t="s">
        <v>283</v>
      </c>
      <c r="C1063" s="11" t="s">
        <v>595</v>
      </c>
      <c r="D1063" s="20" t="str">
        <f>IF(ISERR(FIND("):",C1063,1)),C1063,MID(C1063,FIND("):",C1063,1)+2,999))</f>
        <v>I contacted someone yesterday about my nbn outage but had rang me back</v>
      </c>
      <c r="E1063" s="11"/>
      <c r="F1063" s="11"/>
      <c r="G1063" s="10" t="s">
        <v>1736</v>
      </c>
      <c r="H1063" s="19" t="str">
        <f>IFERROR(IF(ISBLANK(G1063),"",LEFT(G1063, FIND(":",G1063) - 1)),"")</f>
        <v>InternetTechnology</v>
      </c>
      <c r="I1063" s="19" t="str">
        <f>IFERROR(IF(ISBLANK(G1063),"",RIGHT(G1063, LEN(G1063)-FIND(":",G1063) )),"")</f>
        <v>NBN</v>
      </c>
      <c r="K1063" s="10" t="s">
        <v>1086</v>
      </c>
      <c r="L1063" s="19" t="str">
        <f>IF(K1063="",C1063,K1063)</f>
        <v>I contacted someone yesterday about my &lt;nbn&gt; outage but had rang me back</v>
      </c>
      <c r="M1063" s="11" t="s">
        <v>595</v>
      </c>
      <c r="N1063" s="20" t="s">
        <v>595</v>
      </c>
      <c r="O1063" s="18" t="str">
        <f t="shared" si="86"/>
        <v>NBNServiceComplain</v>
      </c>
      <c r="P1063" s="18" t="str">
        <f t="shared" ca="1" si="87"/>
        <v>TEST</v>
      </c>
      <c r="Q1063" s="11" t="s">
        <v>1799</v>
      </c>
      <c r="R1063" s="19" t="str">
        <f t="shared" si="88"/>
        <v>NBNServiceComplain - TRAIN</v>
      </c>
      <c r="S1063" s="10" t="s">
        <v>4598</v>
      </c>
    </row>
    <row r="1064" spans="1:19" s="19" customFormat="1" ht="25" customHeight="1" x14ac:dyDescent="0.15">
      <c r="A1064" s="19">
        <v>1063</v>
      </c>
      <c r="B1064" s="13" t="s">
        <v>4842</v>
      </c>
      <c r="C1064" s="11" t="s">
        <v>596</v>
      </c>
      <c r="D1064" s="20" t="str">
        <f>IF(ISERR(FIND("):",C1064,1)),C1064,MID(C1064,FIND("):",C1064,1)+2,999))</f>
        <v>Hey there im interested in changing my pre paid plan</v>
      </c>
      <c r="E1064" s="11"/>
      <c r="F1064" s="11"/>
      <c r="G1064" s="10" t="s">
        <v>1733</v>
      </c>
      <c r="H1064" s="19" t="str">
        <f>IFERROR(IF(ISBLANK(G1064),"",LEFT(G1064, FIND(":",G1064) - 1)),"")</f>
        <v>ServiceType</v>
      </c>
      <c r="I1064" s="19" t="str">
        <f>IFERROR(IF(ISBLANK(G1064),"",RIGHT(G1064, LEN(G1064)-FIND(":",G1064) )),"")</f>
        <v>Prepaid</v>
      </c>
      <c r="K1064" s="10" t="s">
        <v>1087</v>
      </c>
      <c r="L1064" s="19" t="str">
        <f>IF(K1064="",C1064,K1064)</f>
        <v>Hey there im interested in changing my &lt;pre paid plan&gt;</v>
      </c>
      <c r="M1064" s="11" t="s">
        <v>2760</v>
      </c>
      <c r="N1064" s="20" t="s">
        <v>2760</v>
      </c>
      <c r="O1064" s="18" t="str">
        <f t="shared" si="86"/>
        <v>PlanChange</v>
      </c>
      <c r="P1064" s="18" t="str">
        <f t="shared" ca="1" si="87"/>
        <v>TRAIN</v>
      </c>
      <c r="Q1064" s="11" t="s">
        <v>1798</v>
      </c>
      <c r="R1064" s="19" t="str">
        <f t="shared" si="88"/>
        <v>PlanChange - TEST</v>
      </c>
      <c r="S1064" s="10" t="s">
        <v>4598</v>
      </c>
    </row>
    <row r="1065" spans="1:19" s="19" customFormat="1" ht="25" customHeight="1" x14ac:dyDescent="0.15">
      <c r="A1065" s="19">
        <v>1064</v>
      </c>
      <c r="B1065" s="11" t="s">
        <v>952</v>
      </c>
      <c r="C1065" s="11" t="s">
        <v>1968</v>
      </c>
      <c r="E1065" s="11"/>
      <c r="F1065" s="11"/>
      <c r="G1065" s="11"/>
      <c r="K1065" s="11"/>
      <c r="M1065" s="10" t="s">
        <v>4719</v>
      </c>
      <c r="N1065" s="26" t="s">
        <v>4719</v>
      </c>
      <c r="O1065" s="18" t="str">
        <f t="shared" si="86"/>
        <v>SimActivate</v>
      </c>
      <c r="P1065" s="18" t="str">
        <f t="shared" ca="1" si="87"/>
        <v>TRAIN</v>
      </c>
      <c r="Q1065" s="11" t="s">
        <v>1799</v>
      </c>
      <c r="R1065" s="19" t="str">
        <f t="shared" si="88"/>
        <v>SimActivate - TRAIN</v>
      </c>
      <c r="S1065" s="10" t="s">
        <v>4598</v>
      </c>
    </row>
    <row r="1066" spans="1:19" s="19" customFormat="1" ht="25" customHeight="1" x14ac:dyDescent="0.15">
      <c r="A1066" s="19">
        <v>1065</v>
      </c>
      <c r="B1066" s="10" t="s">
        <v>1088</v>
      </c>
      <c r="C1066" s="11" t="s">
        <v>5067</v>
      </c>
      <c r="D1066" s="20" t="str">
        <f>IF(ISERR(FIND("):",C1066,1)),C1066,MID(C1066,FIND("):",C1066,1)+2,999))</f>
        <v>I am waiting for  , are they coming today?</v>
      </c>
      <c r="E1066" s="11"/>
      <c r="F1066" s="11"/>
      <c r="G1066" s="11"/>
      <c r="H1066" s="19" t="str">
        <f>IFERROR(IF(ISBLANK(G1066),"",LEFT(G1066, FIND(":",G1066) - 1)),"")</f>
        <v/>
      </c>
      <c r="I1066" s="19" t="str">
        <f>IFERROR(IF(ISBLANK(G1066),"",RIGHT(G1066, LEN(G1066)-FIND(":",G1066) )),"")</f>
        <v/>
      </c>
      <c r="K1066" s="11" t="s">
        <v>5067</v>
      </c>
      <c r="L1066" s="19" t="str">
        <f>IF(K1066="",C1066,K1066)</f>
        <v>I am waiting for  , are they coming today?</v>
      </c>
      <c r="M1066" s="11" t="s">
        <v>5067</v>
      </c>
      <c r="N1066" s="20" t="s">
        <v>5067</v>
      </c>
      <c r="O1066" s="18" t="str">
        <f t="shared" si="86"/>
        <v>OnpermiseService</v>
      </c>
      <c r="P1066" s="18" t="str">
        <f t="shared" ca="1" si="87"/>
        <v>TRAIN</v>
      </c>
      <c r="Q1066" s="11" t="s">
        <v>1799</v>
      </c>
      <c r="R1066" s="19" t="str">
        <f t="shared" si="88"/>
        <v>OnpermiseService - TRAIN</v>
      </c>
      <c r="S1066" s="10" t="s">
        <v>4598</v>
      </c>
    </row>
    <row r="1067" spans="1:19" s="19" customFormat="1" ht="25" customHeight="1" x14ac:dyDescent="0.15">
      <c r="A1067" s="19">
        <v>1066</v>
      </c>
      <c r="B1067" s="11" t="s">
        <v>952</v>
      </c>
      <c r="C1067" s="11" t="s">
        <v>5068</v>
      </c>
      <c r="E1067" s="11"/>
      <c r="F1067" s="11"/>
      <c r="G1067" s="11"/>
      <c r="K1067" s="11"/>
      <c r="M1067" s="10" t="s">
        <v>5069</v>
      </c>
      <c r="N1067" s="26" t="s">
        <v>5069</v>
      </c>
      <c r="O1067" s="18" t="str">
        <f t="shared" si="86"/>
        <v>SimActivate</v>
      </c>
      <c r="P1067" s="18" t="str">
        <f t="shared" ca="1" si="87"/>
        <v>TRAIN</v>
      </c>
      <c r="Q1067" s="11" t="s">
        <v>1799</v>
      </c>
      <c r="R1067" s="19" t="str">
        <f t="shared" si="88"/>
        <v>SimActivate - TRAIN</v>
      </c>
      <c r="S1067" s="10" t="s">
        <v>4598</v>
      </c>
    </row>
    <row r="1068" spans="1:19" s="19" customFormat="1" ht="25" customHeight="1" x14ac:dyDescent="0.15">
      <c r="A1068" s="19">
        <v>1067</v>
      </c>
      <c r="B1068" s="11" t="s">
        <v>1790</v>
      </c>
      <c r="C1068" s="11" t="s">
        <v>2091</v>
      </c>
      <c r="E1068" s="11"/>
      <c r="F1068" s="11"/>
      <c r="G1068" s="11"/>
      <c r="K1068" s="11"/>
      <c r="M1068" s="11" t="s">
        <v>1969</v>
      </c>
      <c r="N1068" s="20" t="s">
        <v>1969</v>
      </c>
      <c r="O1068" s="18" t="str">
        <f t="shared" si="86"/>
        <v>DirectDebitChange</v>
      </c>
      <c r="P1068" s="18" t="str">
        <f t="shared" ca="1" si="87"/>
        <v>TRAIN</v>
      </c>
      <c r="Q1068" s="11" t="s">
        <v>1799</v>
      </c>
      <c r="R1068" s="19" t="str">
        <f t="shared" si="88"/>
        <v>DirectDebitChange - TRAIN</v>
      </c>
      <c r="S1068" s="10" t="s">
        <v>4598</v>
      </c>
    </row>
    <row r="1069" spans="1:19" s="19" customFormat="1" ht="25" customHeight="1" x14ac:dyDescent="0.15">
      <c r="A1069" s="19">
        <v>1068</v>
      </c>
      <c r="B1069" s="13" t="s">
        <v>735</v>
      </c>
      <c r="C1069" s="11" t="s">
        <v>597</v>
      </c>
      <c r="D1069" s="20" t="str">
        <f>IF(ISERR(FIND("):",C1069,1)),C1069,MID(C1069,FIND("):",C1069,1)+2,999))</f>
        <v>i bought a $XXX oppo A73 black 6" pre paid mobile off you guys and i haven't recieved no email on what day has been shipped out</v>
      </c>
      <c r="E1069" s="11"/>
      <c r="F1069" s="11"/>
      <c r="G1069" s="10" t="s">
        <v>844</v>
      </c>
      <c r="H1069" s="19" t="str">
        <f>IFERROR(IF(ISBLANK(G1069),"",LEFT(G1069, FIND(":",G1069) - 1)),"")</f>
        <v>ProductType</v>
      </c>
      <c r="I1069" s="19" t="str">
        <f>IFERROR(IF(ISBLANK(G1069),"",RIGHT(G1069, LEN(G1069)-FIND(":",G1069) )),"")</f>
        <v>Mobile Handset</v>
      </c>
      <c r="J1069" s="21" t="s">
        <v>3208</v>
      </c>
      <c r="K1069" s="10" t="s">
        <v>1089</v>
      </c>
      <c r="L1069" s="19" t="str">
        <f>IF(K1069="",C1069,K1069)</f>
        <v>i bought a &lt;$XXX&gt; &lt;oppo A73 black 6"&gt; &lt;pre paid&gt; mobile off you guys and i haven't recieved no email on what day has been shipped out</v>
      </c>
      <c r="M1069" s="10" t="s">
        <v>4839</v>
      </c>
      <c r="N1069" s="26" t="s">
        <v>4839</v>
      </c>
      <c r="O1069" s="18" t="str">
        <f t="shared" si="86"/>
        <v>OrderEnquire</v>
      </c>
      <c r="P1069" s="18" t="str">
        <f t="shared" ca="1" si="87"/>
        <v>TRAIN</v>
      </c>
      <c r="Q1069" s="11" t="s">
        <v>1799</v>
      </c>
      <c r="R1069" s="19" t="str">
        <f t="shared" si="88"/>
        <v>OrderEnquire - TRAIN</v>
      </c>
      <c r="S1069" s="10" t="s">
        <v>4598</v>
      </c>
    </row>
    <row r="1070" spans="1:19" s="19" customFormat="1" ht="25" customHeight="1" x14ac:dyDescent="0.15">
      <c r="A1070" s="19">
        <v>1069</v>
      </c>
      <c r="B1070" s="13" t="s">
        <v>414</v>
      </c>
      <c r="C1070" s="11" t="s">
        <v>598</v>
      </c>
      <c r="D1070" s="20" t="str">
        <f>IF(ISERR(FIND("):",C1070,1)),C1070,MID(C1070,FIND("):",C1070,1)+2,999))</f>
        <v>Pls connect me to Geddie I am already chatting with him</v>
      </c>
      <c r="E1070" s="11"/>
      <c r="F1070" s="11"/>
      <c r="G1070" s="11"/>
      <c r="H1070" s="19" t="str">
        <f>IFERROR(IF(ISBLANK(G1070),"",LEFT(G1070, FIND(":",G1070) - 1)),"")</f>
        <v/>
      </c>
      <c r="I1070" s="19" t="str">
        <f>IFERROR(IF(ISBLANK(G1070),"",RIGHT(G1070, LEN(G1070)-FIND(":",G1070) )),"")</f>
        <v/>
      </c>
      <c r="K1070" s="11" t="s">
        <v>598</v>
      </c>
      <c r="L1070" s="19" t="str">
        <f>IF(K1070="",C1070,K1070)</f>
        <v>Pls connect me to Geddie I am already chatting with him</v>
      </c>
      <c r="M1070" s="11" t="s">
        <v>598</v>
      </c>
      <c r="N1070" s="20" t="s">
        <v>2849</v>
      </c>
      <c r="O1070" s="18" t="str">
        <f t="shared" si="86"/>
        <v>AgentHandover</v>
      </c>
      <c r="P1070" s="18" t="str">
        <f t="shared" ca="1" si="87"/>
        <v>TRAIN</v>
      </c>
      <c r="Q1070" s="11" t="s">
        <v>1799</v>
      </c>
      <c r="R1070" s="19" t="str">
        <f t="shared" si="88"/>
        <v>AgentHandover - TRAIN</v>
      </c>
      <c r="S1070" s="10" t="s">
        <v>4598</v>
      </c>
    </row>
    <row r="1071" spans="1:19" s="19" customFormat="1" ht="25" customHeight="1" x14ac:dyDescent="0.15">
      <c r="A1071" s="19">
        <v>1070</v>
      </c>
      <c r="B1071" s="11" t="s">
        <v>735</v>
      </c>
      <c r="C1071" s="11" t="s">
        <v>2092</v>
      </c>
      <c r="E1071" s="10" t="s">
        <v>4640</v>
      </c>
      <c r="F1071" s="11"/>
      <c r="G1071" s="10" t="s">
        <v>384</v>
      </c>
      <c r="H1071" s="19" t="str">
        <f>IFERROR(IF(ISBLANK(G1071),"",LEFT(G1071, FIND(":",G1071) - 1)),"")</f>
        <v>ServiceType</v>
      </c>
      <c r="I1071" s="19" t="str">
        <f>IFERROR(IF(ISBLANK(G1071),"",RIGHT(G1071, LEN(G1071)-FIND(":",G1071) )),"")</f>
        <v>Internet</v>
      </c>
      <c r="J1071" s="19" t="s">
        <v>3209</v>
      </c>
      <c r="K1071" s="11"/>
      <c r="M1071" s="11" t="s">
        <v>1970</v>
      </c>
      <c r="N1071" s="20" t="s">
        <v>1970</v>
      </c>
      <c r="O1071" s="18" t="str">
        <f t="shared" si="86"/>
        <v>OnpremiseService</v>
      </c>
      <c r="P1071" s="18" t="str">
        <f t="shared" ca="1" si="87"/>
        <v>TRAIN</v>
      </c>
      <c r="Q1071" s="11" t="s">
        <v>1799</v>
      </c>
      <c r="R1071" s="19" t="str">
        <f t="shared" si="88"/>
        <v>OnpremiseService - TRAIN</v>
      </c>
      <c r="S1071" s="10" t="s">
        <v>4598</v>
      </c>
    </row>
    <row r="1072" spans="1:19" s="19" customFormat="1" ht="25" customHeight="1" x14ac:dyDescent="0.15">
      <c r="A1072" s="19">
        <v>1071</v>
      </c>
      <c r="B1072" s="11" t="s">
        <v>142</v>
      </c>
      <c r="C1072" s="11" t="s">
        <v>707</v>
      </c>
      <c r="D1072" s="20" t="str">
        <f>IF(ISERR(FIND("):",C1072,1)),C1072,MID(C1072,FIND("):",C1072,1)+2,999))</f>
        <v>I never ordered 2GB extra and I dont want to be charged for this</v>
      </c>
      <c r="E1072" s="11"/>
      <c r="F1072" s="11"/>
      <c r="G1072" s="11"/>
      <c r="H1072" s="19" t="str">
        <f>IFERROR(IF(ISBLANK(G1072),"",LEFT(G1072, FIND(":",G1072) - 1)),"")</f>
        <v/>
      </c>
      <c r="I1072" s="19" t="str">
        <f>IFERROR(IF(ISBLANK(G1072),"",RIGHT(G1072, LEN(G1072)-FIND(":",G1072) )),"")</f>
        <v/>
      </c>
      <c r="K1072" s="11" t="s">
        <v>707</v>
      </c>
      <c r="L1072" s="19" t="str">
        <f>IF(K1072="",C1072,K1072)</f>
        <v>I never ordered 2GB extra and I dont want to be charged for this</v>
      </c>
      <c r="M1072" s="11" t="s">
        <v>707</v>
      </c>
      <c r="N1072" s="20" t="s">
        <v>707</v>
      </c>
      <c r="O1072" s="18" t="str">
        <f t="shared" si="86"/>
        <v>DataDetailsRequest</v>
      </c>
      <c r="P1072" s="18" t="str">
        <f t="shared" ca="1" si="87"/>
        <v>TRAIN</v>
      </c>
      <c r="Q1072" s="11" t="s">
        <v>1799</v>
      </c>
      <c r="R1072" s="19" t="str">
        <f t="shared" si="88"/>
        <v>DataDetailsRequest - TRAIN</v>
      </c>
      <c r="S1072" s="10" t="s">
        <v>4598</v>
      </c>
    </row>
    <row r="1073" spans="1:19" s="19" customFormat="1" ht="25" customHeight="1" x14ac:dyDescent="0.15">
      <c r="A1073" s="19">
        <v>1072</v>
      </c>
      <c r="B1073" s="11" t="s">
        <v>979</v>
      </c>
      <c r="C1073" s="11" t="s">
        <v>1350</v>
      </c>
      <c r="E1073" s="11"/>
      <c r="F1073" s="11"/>
      <c r="G1073" s="11"/>
      <c r="K1073" s="11" t="s">
        <v>1382</v>
      </c>
      <c r="L1073" s="19" t="str">
        <f xml:space="preserve"> IF(ISBLANK(K1073),C1073,K1073)</f>
        <v>can i speak to you about an extension on my bill?</v>
      </c>
      <c r="M1073" s="11" t="s">
        <v>1382</v>
      </c>
      <c r="N1073" s="20" t="s">
        <v>1382</v>
      </c>
      <c r="O1073" s="18" t="str">
        <f t="shared" si="86"/>
        <v>PaymentExtend</v>
      </c>
      <c r="P1073" s="18" t="str">
        <f t="shared" ca="1" si="87"/>
        <v>TRAIN</v>
      </c>
      <c r="Q1073" s="11" t="s">
        <v>1799</v>
      </c>
      <c r="R1073" s="19" t="str">
        <f t="shared" si="88"/>
        <v>PaymentExtend - TRAIN</v>
      </c>
      <c r="S1073" s="11" t="s">
        <v>4598</v>
      </c>
    </row>
    <row r="1074" spans="1:19" s="19" customFormat="1" ht="25" customHeight="1" x14ac:dyDescent="0.15">
      <c r="A1074" s="19">
        <v>1073</v>
      </c>
      <c r="B1074" s="11" t="s">
        <v>1161</v>
      </c>
      <c r="C1074" s="11" t="s">
        <v>709</v>
      </c>
      <c r="D1074" s="20" t="str">
        <f>IF(ISERR(FIND("):",C1074,1)),C1074,MID(C1074,FIND("):",C1074,1)+2,999))</f>
        <v>Phone line is working but there is disturbance and adsl is synching at XXX kbps</v>
      </c>
      <c r="E1074" s="11"/>
      <c r="F1074" s="11"/>
      <c r="G1074" s="11"/>
      <c r="H1074" s="19" t="str">
        <f>IFERROR(IF(ISBLANK(G1074),"",LEFT(G1074, FIND(":",G1074) - 1)),"")</f>
        <v/>
      </c>
      <c r="I1074" s="19" t="str">
        <f>IFERROR(IF(ISBLANK(G1074),"",RIGHT(G1074, LEN(G1074)-FIND(":",G1074) )),"")</f>
        <v/>
      </c>
      <c r="K1074" s="11" t="s">
        <v>709</v>
      </c>
      <c r="L1074" s="19" t="str">
        <f>IF(K1074="",C1074,K1074)</f>
        <v>Phone line is working but there is disturbance and adsl is synching at XXX kbps</v>
      </c>
      <c r="M1074" s="11" t="s">
        <v>2737</v>
      </c>
      <c r="N1074" s="20" t="s">
        <v>2737</v>
      </c>
      <c r="O1074" s="18" t="str">
        <f t="shared" si="86"/>
        <v>InternetAccess</v>
      </c>
      <c r="P1074" s="18" t="str">
        <f t="shared" ca="1" si="87"/>
        <v>TRAIN</v>
      </c>
      <c r="Q1074" s="11" t="s">
        <v>1799</v>
      </c>
      <c r="R1074" s="19" t="str">
        <f t="shared" si="88"/>
        <v>InternetAccess - TRAIN</v>
      </c>
      <c r="S1074" s="10" t="s">
        <v>4598</v>
      </c>
    </row>
    <row r="1075" spans="1:19" s="19" customFormat="1" ht="25" customHeight="1" x14ac:dyDescent="0.15">
      <c r="A1075" s="19">
        <v>1074</v>
      </c>
      <c r="B1075" s="11" t="s">
        <v>979</v>
      </c>
      <c r="C1075" s="11" t="s">
        <v>1351</v>
      </c>
      <c r="E1075" s="11"/>
      <c r="F1075" s="11"/>
      <c r="G1075" s="11"/>
      <c r="K1075" s="11"/>
      <c r="L1075" s="19" t="str">
        <f xml:space="preserve"> IF(ISBLANK(K1075),C1075,K1075)</f>
        <v>i need extension pi'l</v>
      </c>
      <c r="M1075" s="10" t="s">
        <v>3285</v>
      </c>
      <c r="N1075" s="26" t="s">
        <v>3285</v>
      </c>
      <c r="O1075" s="18" t="str">
        <f t="shared" si="86"/>
        <v>PaymentExtend</v>
      </c>
      <c r="P1075" s="18" t="str">
        <f t="shared" ca="1" si="87"/>
        <v>TEST</v>
      </c>
      <c r="Q1075" s="11" t="s">
        <v>1799</v>
      </c>
      <c r="R1075" s="19" t="str">
        <f t="shared" si="88"/>
        <v>PaymentExtend - TRAIN</v>
      </c>
      <c r="S1075" s="11" t="s">
        <v>4598</v>
      </c>
    </row>
    <row r="1076" spans="1:19" s="19" customFormat="1" ht="25" customHeight="1" x14ac:dyDescent="0.15">
      <c r="A1076" s="19">
        <v>1075</v>
      </c>
      <c r="B1076" s="13" t="s">
        <v>272</v>
      </c>
      <c r="C1076" s="11" t="s">
        <v>602</v>
      </c>
      <c r="D1076" s="20" t="str">
        <f>IF(ISERR(FIND("):",C1076,1)),C1076,MID(C1076,FIND("):",C1076,1)+2,999))</f>
        <v>Good morning sorry to ask can you put me through to fetch provider as having difficult with my fetch box</v>
      </c>
      <c r="E1076" s="11"/>
      <c r="F1076" s="11"/>
      <c r="G1076" s="10" t="s">
        <v>1729</v>
      </c>
      <c r="H1076" s="19" t="str">
        <f>IFERROR(IF(ISBLANK(G1076),"",LEFT(G1076, FIND(":",G1076) - 1)),"")</f>
        <v>ProductType</v>
      </c>
      <c r="I1076" s="19" t="str">
        <f>IFERROR(IF(ISBLANK(G1076),"",RIGHT(G1076, LEN(G1076)-FIND(":",G1076) )),"")</f>
        <v>Fetch TV</v>
      </c>
      <c r="K1076" s="10" t="s">
        <v>1252</v>
      </c>
      <c r="L1076" s="19" t="str">
        <f>IF(K1076="",C1076,K1076)</f>
        <v>sorry to ask can you put me through to fetch provider as having difficult with my &lt;fetch box&gt;</v>
      </c>
      <c r="M1076" s="11" t="s">
        <v>3164</v>
      </c>
      <c r="N1076" s="20" t="s">
        <v>3164</v>
      </c>
      <c r="O1076" s="18" t="str">
        <f t="shared" si="86"/>
        <v>FetchTVServiceComplain</v>
      </c>
      <c r="P1076" s="18" t="str">
        <f t="shared" ca="1" si="87"/>
        <v>TRAIN</v>
      </c>
      <c r="Q1076" s="11" t="s">
        <v>1799</v>
      </c>
      <c r="R1076" s="19" t="str">
        <f t="shared" si="88"/>
        <v>FetchTVServiceComplain - TRAIN</v>
      </c>
      <c r="S1076" s="10" t="s">
        <v>4598</v>
      </c>
    </row>
    <row r="1077" spans="1:19" s="19" customFormat="1" ht="25" customHeight="1" x14ac:dyDescent="0.15">
      <c r="A1077" s="19">
        <v>1076</v>
      </c>
      <c r="B1077" s="11" t="s">
        <v>123</v>
      </c>
      <c r="C1077" s="11" t="s">
        <v>2095</v>
      </c>
      <c r="E1077" s="14" t="s">
        <v>123</v>
      </c>
      <c r="F1077" s="11"/>
      <c r="G1077" s="11"/>
      <c r="H1077" s="19" t="str">
        <f>IFERROR(IF(ISBLANK(G1077),"",LEFT(G1077, FIND(":",G1077) - 1)),"")</f>
        <v/>
      </c>
      <c r="I1077" s="19" t="str">
        <f>IFERROR(IF(ISBLANK(G1077),"",RIGHT(G1077, LEN(G1077)-FIND(":",G1077) )),"")</f>
        <v/>
      </c>
      <c r="K1077" s="11"/>
      <c r="M1077" s="11" t="s">
        <v>1973</v>
      </c>
      <c r="N1077" s="20" t="s">
        <v>1973</v>
      </c>
      <c r="O1077" s="18" t="str">
        <f t="shared" si="86"/>
        <v>ContractExpiryRequest</v>
      </c>
      <c r="P1077" s="18" t="str">
        <f t="shared" ca="1" si="87"/>
        <v>TRAIN</v>
      </c>
      <c r="Q1077" s="11" t="s">
        <v>1799</v>
      </c>
      <c r="R1077" s="19" t="str">
        <f t="shared" si="88"/>
        <v>ContractExpiryRequest - TRAIN</v>
      </c>
      <c r="S1077" s="10" t="s">
        <v>4598</v>
      </c>
    </row>
    <row r="1078" spans="1:19" s="19" customFormat="1" ht="25" customHeight="1" x14ac:dyDescent="0.15">
      <c r="A1078" s="19">
        <v>1077</v>
      </c>
      <c r="B1078" s="13" t="s">
        <v>267</v>
      </c>
      <c r="C1078" s="11" t="s">
        <v>603</v>
      </c>
      <c r="D1078" s="20" t="str">
        <f>IF(ISERR(FIND("):",C1078,1)),C1078,MID(C1078,FIND("):",C1078,1)+2,999))</f>
        <v>Hi I recharged my sons phone on the $20 plan though his data isn’t working?</v>
      </c>
      <c r="E1078" s="11"/>
      <c r="F1078" s="11"/>
      <c r="G1078" s="10" t="s">
        <v>1094</v>
      </c>
      <c r="H1078" s="19" t="str">
        <f>IFERROR(IF(ISBLANK(G1078),"",LEFT(G1078, FIND(":",G1078) - 1)),"")</f>
        <v>Plan</v>
      </c>
      <c r="I1078" s="19" t="str">
        <f>IFERROR(IF(ISBLANK(G1078),"",RIGHT(G1078, LEN(G1078)-FIND(":",G1078) )),"")</f>
        <v>20GB; ProductType:Data</v>
      </c>
      <c r="K1078" s="10" t="s">
        <v>1093</v>
      </c>
      <c r="L1078" s="19" t="str">
        <f>IF(K1078="",C1078,K1078)</f>
        <v>I recharged my sons phone on the &lt;$20 plan&gt; though his &lt;data&gt; isn’t working?</v>
      </c>
      <c r="M1078" s="11" t="s">
        <v>1232</v>
      </c>
      <c r="N1078" s="20" t="s">
        <v>2850</v>
      </c>
      <c r="O1078" s="18" t="str">
        <f t="shared" si="86"/>
        <v>DataCheck</v>
      </c>
      <c r="P1078" s="18" t="str">
        <f t="shared" ca="1" si="87"/>
        <v>TRAIN</v>
      </c>
      <c r="Q1078" s="11" t="s">
        <v>1799</v>
      </c>
      <c r="R1078" s="19" t="str">
        <f t="shared" si="88"/>
        <v>DataCheck - TRAIN</v>
      </c>
      <c r="S1078" s="10" t="s">
        <v>4598</v>
      </c>
    </row>
    <row r="1079" spans="1:19" s="19" customFormat="1" ht="25" customHeight="1" x14ac:dyDescent="0.15">
      <c r="A1079" s="19">
        <v>1078</v>
      </c>
      <c r="B1079" s="11" t="s">
        <v>979</v>
      </c>
      <c r="C1079" s="11" t="s">
        <v>1352</v>
      </c>
      <c r="E1079" s="11"/>
      <c r="F1079" s="11"/>
      <c r="G1079" s="11"/>
      <c r="K1079" s="11" t="s">
        <v>1383</v>
      </c>
      <c r="L1079" s="19" t="str">
        <f xml:space="preserve"> IF(ISBLANK(K1079),C1079,K1079)</f>
        <v>i need to request an extension to pay my phone bill please.</v>
      </c>
      <c r="M1079" s="10" t="s">
        <v>3295</v>
      </c>
      <c r="N1079" s="26" t="s">
        <v>3295</v>
      </c>
      <c r="O1079" s="18" t="str">
        <f t="shared" si="86"/>
        <v>PaymentExtend</v>
      </c>
      <c r="P1079" s="18" t="str">
        <f t="shared" ca="1" si="87"/>
        <v>TRAIN</v>
      </c>
      <c r="Q1079" s="11" t="s">
        <v>1799</v>
      </c>
      <c r="R1079" s="19" t="str">
        <f t="shared" si="88"/>
        <v>PaymentExtend - TRAIN</v>
      </c>
      <c r="S1079" s="11" t="s">
        <v>4598</v>
      </c>
    </row>
    <row r="1080" spans="1:19" s="19" customFormat="1" ht="25" customHeight="1" x14ac:dyDescent="0.15">
      <c r="A1080" s="19">
        <v>1079</v>
      </c>
      <c r="B1080" s="13" t="s">
        <v>735</v>
      </c>
      <c r="C1080" s="11" t="s">
        <v>5070</v>
      </c>
      <c r="D1080" s="20" t="str">
        <f>IF(ISERR(FIND("):",C1080,1)),C1080,MID(C1080,FIND("):",C1080,1)+2,999))</f>
        <v xml:space="preserve">Hi, i have a google pixel 3 xl phone on the way and dont have a tracking number to find out if its on the way...when i first signed up i created an account but it doesnt register my number or email address even though i got a msg from  on my old phone to say that my port will be moved to </v>
      </c>
      <c r="E1080" s="11"/>
      <c r="F1080" s="11"/>
      <c r="G1080" s="10" t="s">
        <v>844</v>
      </c>
      <c r="H1080" s="19" t="str">
        <f>IFERROR(IF(ISBLANK(G1080),"",LEFT(G1080, FIND(":",G1080) - 1)),"")</f>
        <v>ProductType</v>
      </c>
      <c r="I1080" s="19" t="str">
        <f>IFERROR(IF(ISBLANK(G1080),"",RIGHT(G1080, LEN(G1080)-FIND(":",G1080) )),"")</f>
        <v>Mobile Handset</v>
      </c>
      <c r="J1080" s="21" t="s">
        <v>3210</v>
      </c>
      <c r="K1080" s="10" t="s">
        <v>5071</v>
      </c>
      <c r="L1080" s="19" t="str">
        <f>IF(K1080="",C1080,K1080)</f>
        <v xml:space="preserve">i have a &lt;google pixel 3 xl&gt; phone on the way and dont have a tracking number to find out if its on the way...when i first signed up i created an account but it doesnt register my number or email address even though i got a msg from  on my old phone to say that my port will be moved to </v>
      </c>
      <c r="M1080" s="10" t="s">
        <v>4840</v>
      </c>
      <c r="N1080" s="26" t="s">
        <v>4840</v>
      </c>
      <c r="O1080" s="18" t="str">
        <f t="shared" si="86"/>
        <v>OrderEnquire</v>
      </c>
      <c r="P1080" s="18" t="str">
        <f t="shared" ca="1" si="87"/>
        <v>TRAIN</v>
      </c>
      <c r="Q1080" s="11" t="s">
        <v>1799</v>
      </c>
      <c r="R1080" s="19" t="str">
        <f t="shared" si="88"/>
        <v>OrderEnquire - TRAIN</v>
      </c>
      <c r="S1080" s="10" t="s">
        <v>4598</v>
      </c>
    </row>
    <row r="1081" spans="1:19" s="19" customFormat="1" ht="25" customHeight="1" x14ac:dyDescent="0.15">
      <c r="A1081" s="19">
        <v>1080</v>
      </c>
      <c r="B1081" s="11" t="s">
        <v>1161</v>
      </c>
      <c r="C1081" s="11" t="s">
        <v>1978</v>
      </c>
      <c r="E1081" s="11"/>
      <c r="F1081" s="11"/>
      <c r="G1081" s="11"/>
      <c r="K1081" s="11"/>
      <c r="M1081" s="11" t="s">
        <v>1978</v>
      </c>
      <c r="N1081" s="20" t="s">
        <v>1978</v>
      </c>
      <c r="O1081" s="18" t="str">
        <f t="shared" si="86"/>
        <v>InternetAccess</v>
      </c>
      <c r="P1081" s="18" t="str">
        <f t="shared" ca="1" si="87"/>
        <v>TEST</v>
      </c>
      <c r="Q1081" s="11" t="s">
        <v>1799</v>
      </c>
      <c r="R1081" s="19" t="str">
        <f t="shared" si="88"/>
        <v>InternetAccess - TRAIN</v>
      </c>
      <c r="S1081" s="10" t="s">
        <v>4598</v>
      </c>
    </row>
    <row r="1082" spans="1:19" s="19" customFormat="1" ht="25" customHeight="1" x14ac:dyDescent="0.15">
      <c r="A1082" s="19">
        <v>1081</v>
      </c>
      <c r="B1082" s="13" t="s">
        <v>952</v>
      </c>
      <c r="C1082" s="14" t="s">
        <v>102</v>
      </c>
      <c r="D1082" s="20" t="str">
        <f>IF(ISERR(FIND("):",C1082,1)),C1082,MID(C1082,FIND("):",C1082,1)+2,999))</f>
        <v>Hi Karen, I’m trying to activate my prepaid SIM but it seems to be taking a long time</v>
      </c>
      <c r="E1082" s="13"/>
      <c r="F1082" s="13"/>
      <c r="G1082" s="10" t="s">
        <v>1733</v>
      </c>
      <c r="H1082" s="19" t="str">
        <f>IFERROR(IF(ISBLANK(G1082),"",LEFT(G1082, FIND(":",G1082) - 1)),"")</f>
        <v>ServiceType</v>
      </c>
      <c r="I1082" s="19" t="str">
        <f>IFERROR(IF(ISBLANK(G1082),"",RIGHT(G1082, LEN(G1082)-FIND(":",G1082) )),"")</f>
        <v>Prepaid</v>
      </c>
      <c r="K1082" s="14" t="s">
        <v>744</v>
      </c>
      <c r="L1082" s="19" t="str">
        <f>IF(K1082="",C1082,K1082)</f>
        <v>I’m trying to activate my &lt;prepaid&gt; SIM</v>
      </c>
      <c r="M1082" s="11" t="s">
        <v>1194</v>
      </c>
      <c r="N1082" s="20" t="s">
        <v>2851</v>
      </c>
      <c r="O1082" s="18" t="str">
        <f t="shared" si="86"/>
        <v>SimActivate</v>
      </c>
      <c r="P1082" s="18" t="str">
        <f t="shared" ca="1" si="87"/>
        <v>TEST</v>
      </c>
      <c r="Q1082" s="11" t="s">
        <v>1799</v>
      </c>
      <c r="R1082" s="19" t="str">
        <f t="shared" si="88"/>
        <v>SimActivate - TRAIN</v>
      </c>
      <c r="S1082" s="10" t="s">
        <v>4598</v>
      </c>
    </row>
    <row r="1083" spans="1:19" s="19" customFormat="1" ht="25" customHeight="1" x14ac:dyDescent="0.15">
      <c r="A1083" s="19">
        <v>1082</v>
      </c>
      <c r="B1083" s="14" t="s">
        <v>49</v>
      </c>
      <c r="C1083" s="11" t="s">
        <v>604</v>
      </c>
      <c r="D1083" s="20" t="str">
        <f>IF(ISERR(FIND("):",C1083,1)),C1083,MID(C1083,FIND("):",C1083,1)+2,999))</f>
        <v>Yes I am asking about wether we are under a contract</v>
      </c>
      <c r="E1083" s="11"/>
      <c r="F1083" s="11"/>
      <c r="G1083" s="11"/>
      <c r="H1083" s="19" t="str">
        <f>IFERROR(IF(ISBLANK(G1083),"",LEFT(G1083, FIND(":",G1083) - 1)),"")</f>
        <v/>
      </c>
      <c r="I1083" s="19" t="str">
        <f>IFERROR(IF(ISBLANK(G1083),"",RIGHT(G1083, LEN(G1083)-FIND(":",G1083) )),"")</f>
        <v/>
      </c>
      <c r="K1083" s="11" t="s">
        <v>604</v>
      </c>
      <c r="L1083" s="19" t="str">
        <f>IF(K1083="",C1083,K1083)</f>
        <v>Yes I am asking about wether we are under a contract</v>
      </c>
      <c r="M1083" s="10" t="s">
        <v>3488</v>
      </c>
      <c r="N1083" s="26" t="s">
        <v>3489</v>
      </c>
      <c r="O1083" s="18" t="str">
        <f t="shared" si="86"/>
        <v>ContractDetailsRequest</v>
      </c>
      <c r="P1083" s="18" t="str">
        <f t="shared" ca="1" si="87"/>
        <v>TRAIN</v>
      </c>
      <c r="Q1083" s="11" t="s">
        <v>1799</v>
      </c>
      <c r="R1083" s="19" t="str">
        <f t="shared" si="88"/>
        <v>ContractDetailsRequest - TRAIN</v>
      </c>
      <c r="S1083" s="10" t="s">
        <v>4598</v>
      </c>
    </row>
    <row r="1084" spans="1:19" s="19" customFormat="1" ht="25" customHeight="1" x14ac:dyDescent="0.15">
      <c r="A1084" s="19">
        <v>1083</v>
      </c>
      <c r="B1084" s="10" t="s">
        <v>208</v>
      </c>
      <c r="C1084" s="10" t="s">
        <v>1282</v>
      </c>
      <c r="D1084" s="21"/>
      <c r="E1084" s="11"/>
      <c r="F1084" s="11"/>
      <c r="G1084" s="11"/>
      <c r="K1084" s="11"/>
      <c r="L1084" s="19" t="str">
        <f xml:space="preserve"> IF(ISBLANK(K1084),C1084,K1084)</f>
        <v>I want to pay my outstanding amount</v>
      </c>
      <c r="M1084" s="11" t="s">
        <v>1282</v>
      </c>
      <c r="N1084" s="20" t="s">
        <v>1282</v>
      </c>
      <c r="O1084" s="18" t="str">
        <f t="shared" si="86"/>
        <v>BillPay</v>
      </c>
      <c r="P1084" s="18" t="str">
        <f t="shared" ca="1" si="87"/>
        <v>TRAIN</v>
      </c>
      <c r="Q1084" s="11" t="s">
        <v>1799</v>
      </c>
      <c r="R1084" s="19" t="str">
        <f t="shared" si="88"/>
        <v>BillPay - TRAIN</v>
      </c>
      <c r="S1084" s="10" t="s">
        <v>4598</v>
      </c>
    </row>
    <row r="1085" spans="1:19" s="19" customFormat="1" ht="25" customHeight="1" x14ac:dyDescent="0.15">
      <c r="A1085" s="19">
        <v>1084</v>
      </c>
      <c r="B1085" s="11" t="s">
        <v>234</v>
      </c>
      <c r="C1085" s="11" t="s">
        <v>2096</v>
      </c>
      <c r="E1085" s="11"/>
      <c r="F1085" s="11"/>
      <c r="G1085" s="11"/>
      <c r="K1085" s="11"/>
      <c r="M1085" s="11" t="s">
        <v>1976</v>
      </c>
      <c r="N1085" s="20" t="s">
        <v>1976</v>
      </c>
      <c r="O1085" s="18" t="str">
        <f t="shared" si="86"/>
        <v>ContractCancel</v>
      </c>
      <c r="P1085" s="18" t="str">
        <f t="shared" ca="1" si="87"/>
        <v>TRAIN</v>
      </c>
      <c r="Q1085" s="11" t="s">
        <v>1799</v>
      </c>
      <c r="R1085" s="19" t="str">
        <f t="shared" si="88"/>
        <v>ContractCancel - TRAIN</v>
      </c>
      <c r="S1085" s="10" t="s">
        <v>4598</v>
      </c>
    </row>
    <row r="1086" spans="1:19" s="19" customFormat="1" ht="25" customHeight="1" x14ac:dyDescent="0.15">
      <c r="A1086" s="19">
        <v>1085</v>
      </c>
      <c r="B1086" s="13" t="s">
        <v>735</v>
      </c>
      <c r="C1086" s="11" t="s">
        <v>605</v>
      </c>
      <c r="D1086" s="20" t="str">
        <f>IF(ISERR(FIND("):",C1086,1)),C1086,MID(C1086,FIND("):",C1086,1)+2,999))</f>
        <v>Hello I just wanted an update on a order for the new iphone xs max</v>
      </c>
      <c r="E1086" s="11"/>
      <c r="F1086" s="11"/>
      <c r="G1086" s="10" t="s">
        <v>844</v>
      </c>
      <c r="H1086" s="19" t="str">
        <f>IFERROR(IF(ISBLANK(G1086),"",LEFT(G1086, FIND(":",G1086) - 1)),"")</f>
        <v>ProductType</v>
      </c>
      <c r="I1086" s="19" t="str">
        <f>IFERROR(IF(ISBLANK(G1086),"",RIGHT(G1086, LEN(G1086)-FIND(":",G1086) )),"")</f>
        <v>Mobile Handset</v>
      </c>
      <c r="J1086" s="21" t="s">
        <v>1265</v>
      </c>
      <c r="K1086" s="10" t="s">
        <v>1095</v>
      </c>
      <c r="L1086" s="19" t="str">
        <f>IF(K1086="",C1086,K1086)</f>
        <v>Hello I just wanted an update on a order for the new &lt;iphone xs max&gt;</v>
      </c>
      <c r="M1086" s="10" t="s">
        <v>4841</v>
      </c>
      <c r="N1086" s="26" t="s">
        <v>4841</v>
      </c>
      <c r="O1086" s="18" t="str">
        <f t="shared" si="86"/>
        <v>OrderEnquire</v>
      </c>
      <c r="P1086" s="18" t="str">
        <f t="shared" ca="1" si="87"/>
        <v>TRAIN</v>
      </c>
      <c r="Q1086" s="11" t="s">
        <v>1799</v>
      </c>
      <c r="R1086" s="19" t="str">
        <f t="shared" si="88"/>
        <v>OrderEnquire - TRAIN</v>
      </c>
      <c r="S1086" s="10" t="s">
        <v>4598</v>
      </c>
    </row>
    <row r="1087" spans="1:19" s="19" customFormat="1" ht="25" customHeight="1" x14ac:dyDescent="0.15">
      <c r="A1087" s="19">
        <v>1086</v>
      </c>
      <c r="B1087" s="14" t="s">
        <v>198</v>
      </c>
      <c r="C1087" s="11" t="s">
        <v>607</v>
      </c>
      <c r="D1087" s="20" t="str">
        <f>IF(ISERR(FIND("):",C1087,1)),C1087,MID(C1087,FIND("):",C1087,1)+2,999))</f>
        <v>Hi can u please tell me y I’m unable to receive and send multi media messages</v>
      </c>
      <c r="E1087" s="11"/>
      <c r="F1087" s="11"/>
      <c r="G1087" s="11"/>
      <c r="H1087" s="19" t="str">
        <f>IFERROR(IF(ISBLANK(G1087),"",LEFT(G1087, FIND(":",G1087) - 1)),"")</f>
        <v/>
      </c>
      <c r="I1087" s="19" t="str">
        <f>IFERROR(IF(ISBLANK(G1087),"",RIGHT(G1087, LEN(G1087)-FIND(":",G1087) )),"")</f>
        <v/>
      </c>
      <c r="K1087" s="10" t="s">
        <v>1097</v>
      </c>
      <c r="L1087" s="19" t="str">
        <f>IF(K1087="",C1087,K1087)</f>
        <v>I’m unable to receive and send multi media messages</v>
      </c>
      <c r="M1087" s="11" t="s">
        <v>1097</v>
      </c>
      <c r="N1087" s="20" t="s">
        <v>2852</v>
      </c>
      <c r="O1087" s="18" t="str">
        <f t="shared" si="86"/>
        <v>PhoneMessageComplain</v>
      </c>
      <c r="P1087" s="18" t="str">
        <f t="shared" ca="1" si="87"/>
        <v>TEST</v>
      </c>
      <c r="Q1087" s="11" t="s">
        <v>1798</v>
      </c>
      <c r="R1087" s="19" t="str">
        <f t="shared" si="88"/>
        <v>PhoneMessageComplain - TEST</v>
      </c>
      <c r="S1087" s="10" t="s">
        <v>4598</v>
      </c>
    </row>
    <row r="1088" spans="1:19" s="19" customFormat="1" ht="25" customHeight="1" x14ac:dyDescent="0.15">
      <c r="A1088" s="19">
        <v>1087</v>
      </c>
      <c r="B1088" s="11" t="s">
        <v>1088</v>
      </c>
      <c r="C1088" s="11" t="s">
        <v>608</v>
      </c>
      <c r="D1088" s="20" t="str">
        <f>IF(ISERR(FIND("):",C1088,1)),C1088,MID(C1088,FIND("):",C1088,1)+2,999))</f>
        <v>I would like to know when the technician is coming over to check connection</v>
      </c>
      <c r="E1088" s="11"/>
      <c r="F1088" s="11"/>
      <c r="G1088" s="11"/>
      <c r="H1088" s="19" t="str">
        <f>IFERROR(IF(ISBLANK(G1088),"",LEFT(G1088, FIND(":",G1088) - 1)),"")</f>
        <v/>
      </c>
      <c r="I1088" s="19" t="str">
        <f>IFERROR(IF(ISBLANK(G1088),"",RIGHT(G1088, LEN(G1088)-FIND(":",G1088) )),"")</f>
        <v/>
      </c>
      <c r="K1088" s="11" t="s">
        <v>608</v>
      </c>
      <c r="L1088" s="19" t="str">
        <f>IF(K1088="",C1088,K1088)</f>
        <v>I would like to know when the technician is coming over to check connection</v>
      </c>
      <c r="M1088" s="11" t="s">
        <v>608</v>
      </c>
      <c r="N1088" s="20" t="s">
        <v>608</v>
      </c>
      <c r="O1088" s="18" t="str">
        <f t="shared" si="86"/>
        <v>OnpermiseService</v>
      </c>
      <c r="P1088" s="18" t="str">
        <f t="shared" ca="1" si="87"/>
        <v>TRAIN</v>
      </c>
      <c r="Q1088" s="11" t="s">
        <v>1799</v>
      </c>
      <c r="R1088" s="19" t="str">
        <f t="shared" si="88"/>
        <v>OnpermiseService - TRAIN</v>
      </c>
      <c r="S1088" s="10" t="s">
        <v>4598</v>
      </c>
    </row>
    <row r="1089" spans="1:19" s="19" customFormat="1" ht="25" customHeight="1" x14ac:dyDescent="0.15">
      <c r="A1089" s="19">
        <v>1088</v>
      </c>
      <c r="B1089" s="10" t="s">
        <v>208</v>
      </c>
      <c r="C1089" s="10" t="s">
        <v>1283</v>
      </c>
      <c r="D1089" s="21"/>
      <c r="E1089" s="10" t="s">
        <v>945</v>
      </c>
      <c r="F1089" s="11"/>
      <c r="G1089" s="11"/>
      <c r="K1089" s="11"/>
      <c r="L1089" s="19" t="str">
        <f xml:space="preserve"> IF(ISBLANK(K1089),C1089,K1089)</f>
        <v>How much do I owe? I want to pay</v>
      </c>
      <c r="M1089" s="11" t="s">
        <v>1283</v>
      </c>
      <c r="N1089" s="20" t="s">
        <v>1283</v>
      </c>
      <c r="O1089" s="18" t="str">
        <f t="shared" si="86"/>
        <v>BalanceCheck</v>
      </c>
      <c r="P1089" s="18" t="str">
        <f t="shared" ca="1" si="87"/>
        <v>TRAIN</v>
      </c>
      <c r="Q1089" s="11" t="s">
        <v>1799</v>
      </c>
      <c r="R1089" s="19" t="str">
        <f t="shared" si="88"/>
        <v>BalanceCheck - TRAIN</v>
      </c>
      <c r="S1089" s="10" t="s">
        <v>4598</v>
      </c>
    </row>
    <row r="1090" spans="1:19" s="19" customFormat="1" ht="25" customHeight="1" x14ac:dyDescent="0.15">
      <c r="A1090" s="19">
        <v>1089</v>
      </c>
      <c r="B1090" s="11" t="s">
        <v>123</v>
      </c>
      <c r="C1090" s="11" t="s">
        <v>2098</v>
      </c>
      <c r="E1090" s="10" t="s">
        <v>81</v>
      </c>
      <c r="F1090" s="11"/>
      <c r="G1090" s="11"/>
      <c r="K1090" s="11"/>
      <c r="M1090" s="11" t="s">
        <v>1977</v>
      </c>
      <c r="N1090" s="20" t="s">
        <v>1977</v>
      </c>
      <c r="O1090" s="18" t="str">
        <f t="shared" si="86"/>
        <v>ContractUpgrade</v>
      </c>
      <c r="P1090" s="18" t="str">
        <f t="shared" ca="1" si="87"/>
        <v>TRAIN</v>
      </c>
      <c r="Q1090" s="11" t="s">
        <v>1798</v>
      </c>
      <c r="R1090" s="19" t="str">
        <f t="shared" si="88"/>
        <v>ContractUpgrade - TEST</v>
      </c>
      <c r="S1090" s="10" t="s">
        <v>4598</v>
      </c>
    </row>
    <row r="1091" spans="1:19" s="19" customFormat="1" ht="25" customHeight="1" x14ac:dyDescent="0.15">
      <c r="A1091" s="19">
        <v>1090</v>
      </c>
      <c r="B1091" s="11" t="s">
        <v>1161</v>
      </c>
      <c r="C1091" s="11" t="s">
        <v>1984</v>
      </c>
      <c r="E1091" s="11"/>
      <c r="F1091" s="11"/>
      <c r="G1091" s="11"/>
      <c r="K1091" s="11"/>
      <c r="M1091" s="11" t="s">
        <v>1984</v>
      </c>
      <c r="N1091" s="20" t="s">
        <v>1984</v>
      </c>
      <c r="O1091" s="18" t="str">
        <f t="shared" si="86"/>
        <v>InternetAccess</v>
      </c>
      <c r="P1091" s="18" t="str">
        <f t="shared" ca="1" si="87"/>
        <v>TRAIN</v>
      </c>
      <c r="Q1091" s="11" t="s">
        <v>1799</v>
      </c>
      <c r="R1091" s="19" t="str">
        <f t="shared" si="88"/>
        <v>InternetAccess - TRAIN</v>
      </c>
      <c r="S1091" s="10" t="s">
        <v>4598</v>
      </c>
    </row>
    <row r="1092" spans="1:19" s="19" customFormat="1" ht="25" customHeight="1" x14ac:dyDescent="0.15">
      <c r="A1092" s="19">
        <v>1091</v>
      </c>
      <c r="B1092" s="14" t="s">
        <v>735</v>
      </c>
      <c r="C1092" s="10" t="s">
        <v>5072</v>
      </c>
      <c r="D1092" s="23" t="str">
        <f>IF(ISERR(FIND("):",C1092,1)),C1092,MID(C1092,FIND("):",C1092,1)+2,999))</f>
        <v>Hi Karl. Look im wanting to know when my NBN is going to be hooked up. It was due to be done on the 30th of October. And then when i contacted  about it, they said the request hadnt even been processed. So they told me it will be done in 24 hours. But here i am near 48 hours later and still nothing</v>
      </c>
      <c r="E1092" s="10" t="s">
        <v>1272</v>
      </c>
      <c r="F1092" s="10"/>
      <c r="G1092" s="10"/>
      <c r="H1092" s="19" t="str">
        <f>IFERROR(IF(ISBLANK(G1092),"",LEFT(G1092, FIND(":",G1092) - 1)),"")</f>
        <v/>
      </c>
      <c r="I1092" s="19" t="str">
        <f>IFERROR(IF(ISBLANK(G1092),"",RIGHT(G1092, LEN(G1092)-FIND(":",G1092) )),"")</f>
        <v/>
      </c>
      <c r="K1092" s="10" t="s">
        <v>1098</v>
      </c>
      <c r="L1092" s="23" t="str">
        <f>IF(K1092="",C1092,K1092)</f>
        <v xml:space="preserve">Look im wanting to know when my &lt;NBN&gt; is going to be hooked up. </v>
      </c>
      <c r="M1092" s="10" t="s">
        <v>1233</v>
      </c>
      <c r="N1092" s="20" t="s">
        <v>2853</v>
      </c>
      <c r="O1092" s="18" t="str">
        <f t="shared" si="86"/>
        <v>NBNInstallationComplain</v>
      </c>
      <c r="P1092" s="18" t="str">
        <f t="shared" ca="1" si="87"/>
        <v>TRAIN</v>
      </c>
      <c r="Q1092" s="10" t="s">
        <v>1799</v>
      </c>
      <c r="R1092" s="19" t="str">
        <f t="shared" si="88"/>
        <v>NBNInstallationComplain - TRAIN</v>
      </c>
      <c r="S1092" s="10" t="s">
        <v>4598</v>
      </c>
    </row>
    <row r="1093" spans="1:19" s="19" customFormat="1" ht="25" customHeight="1" x14ac:dyDescent="0.15">
      <c r="A1093" s="19">
        <v>1092</v>
      </c>
      <c r="B1093" s="11" t="s">
        <v>979</v>
      </c>
      <c r="C1093" s="11" t="s">
        <v>1353</v>
      </c>
      <c r="E1093" s="11"/>
      <c r="F1093" s="11"/>
      <c r="G1093" s="11"/>
      <c r="K1093" s="11"/>
      <c r="L1093" s="19" t="str">
        <f xml:space="preserve"> IF(ISBLANK(K1093),C1093,K1093)</f>
        <v>i am hoping for an extension till tuesday</v>
      </c>
      <c r="M1093" s="11" t="s">
        <v>1353</v>
      </c>
      <c r="N1093" s="20" t="s">
        <v>1353</v>
      </c>
      <c r="O1093" s="18" t="str">
        <f t="shared" si="86"/>
        <v>PaymentExtend</v>
      </c>
      <c r="P1093" s="18" t="str">
        <f t="shared" ca="1" si="87"/>
        <v>TRAIN</v>
      </c>
      <c r="Q1093" s="11" t="s">
        <v>1799</v>
      </c>
      <c r="R1093" s="19" t="str">
        <f t="shared" si="88"/>
        <v>PaymentExtend - TRAIN</v>
      </c>
      <c r="S1093" s="11" t="s">
        <v>4598</v>
      </c>
    </row>
    <row r="1094" spans="1:19" s="19" customFormat="1" ht="25" customHeight="1" x14ac:dyDescent="0.15">
      <c r="A1094" s="19">
        <v>1093</v>
      </c>
      <c r="B1094" s="13" t="s">
        <v>952</v>
      </c>
      <c r="C1094" s="13" t="s">
        <v>103</v>
      </c>
      <c r="D1094" s="20" t="str">
        <f>IF(ISERR(FIND("):",C1094,1)),C1094,MID(C1094,FIND("):",C1094,1)+2,999))</f>
        <v>Hi, i had a prepaid sim that was faulty so i am trying to activate a new sim but keep the same number</v>
      </c>
      <c r="E1094" s="13"/>
      <c r="F1094" s="13"/>
      <c r="G1094" s="10" t="s">
        <v>1733</v>
      </c>
      <c r="H1094" s="19" t="str">
        <f>IFERROR(IF(ISBLANK(G1094),"",LEFT(G1094, FIND(":",G1094) - 1)),"")</f>
        <v>ServiceType</v>
      </c>
      <c r="I1094" s="19" t="str">
        <f>IFERROR(IF(ISBLANK(G1094),"",RIGHT(G1094, LEN(G1094)-FIND(":",G1094) )),"")</f>
        <v>Prepaid</v>
      </c>
      <c r="K1094" s="14" t="s">
        <v>745</v>
      </c>
      <c r="L1094" s="19" t="str">
        <f>IF(K1094="",C1094,K1094)</f>
        <v>i had a &lt;prepaid&gt; sim that was faulty so i am trying to activate a new sim but keep the same number</v>
      </c>
      <c r="M1094" s="10" t="s">
        <v>4713</v>
      </c>
      <c r="N1094" s="26" t="s">
        <v>4713</v>
      </c>
      <c r="O1094" s="18" t="str">
        <f t="shared" si="86"/>
        <v>SimActivate</v>
      </c>
      <c r="P1094" s="18" t="str">
        <f t="shared" ca="1" si="87"/>
        <v>TRAIN</v>
      </c>
      <c r="Q1094" s="11" t="s">
        <v>1799</v>
      </c>
      <c r="R1094" s="19" t="str">
        <f t="shared" si="88"/>
        <v>SimActivate - TRAIN</v>
      </c>
      <c r="S1094" s="10" t="s">
        <v>4598</v>
      </c>
    </row>
    <row r="1095" spans="1:19" s="19" customFormat="1" ht="25" customHeight="1" x14ac:dyDescent="0.15">
      <c r="A1095" s="19">
        <v>1094</v>
      </c>
      <c r="B1095" s="13" t="s">
        <v>735</v>
      </c>
      <c r="C1095" s="11" t="s">
        <v>609</v>
      </c>
      <c r="D1095" s="20" t="str">
        <f>IF(ISERR(FIND("):",C1095,1)),C1095,MID(C1095,FIND("):",C1095,1)+2,999))</f>
        <v>I have just received text about orders made on my account. Could you please tell me what these orders are. The order numbers are 32670299A</v>
      </c>
      <c r="E1095" s="11"/>
      <c r="F1095" s="11"/>
      <c r="G1095" s="10" t="s">
        <v>3194</v>
      </c>
      <c r="H1095" s="19" t="str">
        <f>IFERROR(IF(ISBLANK(G1095),"",LEFT(G1095, FIND(":",G1095) - 1)),"")</f>
        <v>CodeType</v>
      </c>
      <c r="I1095" s="19" t="str">
        <f>IFERROR(IF(ISBLANK(G1095),"",RIGHT(G1095, LEN(G1095)-FIND(":",G1095) )),"")</f>
        <v>OrderId</v>
      </c>
      <c r="J1095" s="21" t="s">
        <v>1257</v>
      </c>
      <c r="K1095" s="10" t="s">
        <v>1099</v>
      </c>
      <c r="L1095" s="19" t="str">
        <f>IF(K1095="",C1095,K1095)</f>
        <v>I have just received text about orders made on my account. Could you please tell me what these orders are. The order numbers are &lt;32670299A&gt;</v>
      </c>
      <c r="M1095" s="10" t="s">
        <v>3687</v>
      </c>
      <c r="N1095" s="26" t="s">
        <v>3687</v>
      </c>
      <c r="O1095" s="18" t="str">
        <f t="shared" si="86"/>
        <v>OrderEnquire</v>
      </c>
      <c r="P1095" s="18" t="str">
        <f t="shared" ca="1" si="87"/>
        <v>TRAIN</v>
      </c>
      <c r="Q1095" s="11" t="s">
        <v>1799</v>
      </c>
      <c r="R1095" s="19" t="str">
        <f t="shared" si="88"/>
        <v>OrderEnquire - TRAIN</v>
      </c>
      <c r="S1095" s="10" t="s">
        <v>4598</v>
      </c>
    </row>
    <row r="1096" spans="1:19" s="19" customFormat="1" ht="25" customHeight="1" x14ac:dyDescent="0.15">
      <c r="A1096" s="19">
        <v>1095</v>
      </c>
      <c r="B1096" s="11" t="s">
        <v>347</v>
      </c>
      <c r="C1096" s="11" t="s">
        <v>2100</v>
      </c>
      <c r="E1096" s="11"/>
      <c r="F1096" s="11"/>
      <c r="G1096" s="11"/>
      <c r="K1096" s="11"/>
      <c r="M1096" s="11" t="s">
        <v>1980</v>
      </c>
      <c r="N1096" s="20" t="s">
        <v>1980</v>
      </c>
      <c r="O1096" s="18" t="str">
        <f t="shared" si="86"/>
        <v>PhonePortRequest</v>
      </c>
      <c r="P1096" s="18" t="str">
        <f t="shared" ca="1" si="87"/>
        <v>TRAIN</v>
      </c>
      <c r="Q1096" s="11" t="s">
        <v>1799</v>
      </c>
      <c r="R1096" s="19" t="str">
        <f t="shared" si="88"/>
        <v>PhonePortRequest - TRAIN</v>
      </c>
      <c r="S1096" s="10" t="s">
        <v>4598</v>
      </c>
    </row>
    <row r="1097" spans="1:19" s="19" customFormat="1" ht="25" customHeight="1" x14ac:dyDescent="0.15">
      <c r="A1097" s="19">
        <v>1096</v>
      </c>
      <c r="B1097" s="11" t="s">
        <v>234</v>
      </c>
      <c r="C1097" s="11" t="s">
        <v>2101</v>
      </c>
      <c r="E1097" s="11"/>
      <c r="F1097" s="11"/>
      <c r="G1097" s="11"/>
      <c r="K1097" s="11"/>
      <c r="M1097" s="11" t="s">
        <v>1981</v>
      </c>
      <c r="N1097" s="20" t="s">
        <v>1981</v>
      </c>
      <c r="O1097" s="18" t="str">
        <f t="shared" si="86"/>
        <v>ContractCancel</v>
      </c>
      <c r="P1097" s="18" t="str">
        <f t="shared" ca="1" si="87"/>
        <v>TRAIN</v>
      </c>
      <c r="Q1097" s="11" t="s">
        <v>1799</v>
      </c>
      <c r="R1097" s="19" t="str">
        <f t="shared" si="88"/>
        <v>ContractCancel - TRAIN</v>
      </c>
      <c r="S1097" s="10" t="s">
        <v>4598</v>
      </c>
    </row>
    <row r="1098" spans="1:19" s="19" customFormat="1" ht="25" customHeight="1" x14ac:dyDescent="0.15">
      <c r="A1098" s="19">
        <v>1097</v>
      </c>
      <c r="B1098" s="13" t="s">
        <v>952</v>
      </c>
      <c r="C1098" s="11" t="s">
        <v>625</v>
      </c>
      <c r="D1098" s="20" t="str">
        <f>IF(ISERR(FIND("):",C1098,1)),C1098,MID(C1098,FIND("):",C1098,1)+2,999))</f>
        <v>Sim activation issue</v>
      </c>
      <c r="E1098" s="11"/>
      <c r="F1098" s="11"/>
      <c r="G1098" s="11"/>
      <c r="H1098" s="19" t="str">
        <f>IFERROR(IF(ISBLANK(G1098),"",LEFT(G1098, FIND(":",G1098) - 1)),"")</f>
        <v/>
      </c>
      <c r="I1098" s="19" t="str">
        <f>IFERROR(IF(ISBLANK(G1098),"",RIGHT(G1098, LEN(G1098)-FIND(":",G1098) )),"")</f>
        <v/>
      </c>
      <c r="K1098" s="11" t="s">
        <v>625</v>
      </c>
      <c r="L1098" s="19" t="str">
        <f>IF(K1098="",C1098,K1098)</f>
        <v>Sim activation issue</v>
      </c>
      <c r="M1098" s="11" t="s">
        <v>625</v>
      </c>
      <c r="N1098" s="20" t="s">
        <v>625</v>
      </c>
      <c r="O1098" s="18" t="str">
        <f t="shared" si="86"/>
        <v>SimActivate</v>
      </c>
      <c r="P1098" s="18" t="str">
        <f t="shared" ca="1" si="87"/>
        <v>TEST</v>
      </c>
      <c r="Q1098" s="11" t="s">
        <v>1798</v>
      </c>
      <c r="R1098" s="19" t="str">
        <f t="shared" si="88"/>
        <v>SimActivate - TEST</v>
      </c>
      <c r="S1098" s="10" t="s">
        <v>4598</v>
      </c>
    </row>
    <row r="1099" spans="1:19" s="19" customFormat="1" ht="25" customHeight="1" x14ac:dyDescent="0.15">
      <c r="A1099" s="19">
        <v>1098</v>
      </c>
      <c r="B1099" s="13" t="s">
        <v>735</v>
      </c>
      <c r="C1099" s="11" t="s">
        <v>611</v>
      </c>
      <c r="D1099" s="20" t="str">
        <f>IF(ISERR(FIND("):",C1099,1)),C1099,MID(C1099,FIND("):",C1099,1)+2,999))</f>
        <v>Hi I have a order coming today, and would like to know if it's going to be morning or afternoon?</v>
      </c>
      <c r="E1099" s="11"/>
      <c r="F1099" s="11"/>
      <c r="G1099" s="11"/>
      <c r="H1099" s="19" t="str">
        <f>IFERROR(IF(ISBLANK(G1099),"",LEFT(G1099, FIND(":",G1099) - 1)),"")</f>
        <v/>
      </c>
      <c r="I1099" s="19" t="str">
        <f>IFERROR(IF(ISBLANK(G1099),"",RIGHT(G1099, LEN(G1099)-FIND(":",G1099) )),"")</f>
        <v/>
      </c>
      <c r="K1099" s="10" t="s">
        <v>1101</v>
      </c>
      <c r="L1099" s="19" t="str">
        <f>IF(K1099="",C1099,K1099)</f>
        <v>I have a order coming today, and would like to know if it's going to be morning or afternoon?</v>
      </c>
      <c r="M1099" s="11" t="s">
        <v>1101</v>
      </c>
      <c r="N1099" s="20" t="s">
        <v>1101</v>
      </c>
      <c r="O1099" s="18" t="str">
        <f t="shared" si="86"/>
        <v>OrderEnquire</v>
      </c>
      <c r="P1099" s="18" t="str">
        <f t="shared" ca="1" si="87"/>
        <v>TEST</v>
      </c>
      <c r="Q1099" s="11" t="s">
        <v>1799</v>
      </c>
      <c r="R1099" s="19" t="str">
        <f t="shared" si="88"/>
        <v>OrderEnquire - TRAIN</v>
      </c>
      <c r="S1099" s="10" t="s">
        <v>4598</v>
      </c>
    </row>
    <row r="1100" spans="1:19" s="19" customFormat="1" ht="25" customHeight="1" x14ac:dyDescent="0.15">
      <c r="A1100" s="19">
        <v>1099</v>
      </c>
      <c r="B1100" s="11" t="s">
        <v>735</v>
      </c>
      <c r="C1100" s="11" t="s">
        <v>2102</v>
      </c>
      <c r="E1100" s="11"/>
      <c r="F1100" s="11"/>
      <c r="G1100" s="10" t="s">
        <v>844</v>
      </c>
      <c r="H1100" s="19" t="str">
        <f>IFERROR(IF(ISBLANK(G1100),"",LEFT(G1100, FIND(":",G1100) - 1)),"")</f>
        <v>ProductType</v>
      </c>
      <c r="I1100" s="19" t="str">
        <f>IFERROR(IF(ISBLANK(G1100),"",RIGHT(G1100, LEN(G1100)-FIND(":",G1100) )),"")</f>
        <v>Mobile Handset</v>
      </c>
      <c r="J1100" s="21" t="s">
        <v>1261</v>
      </c>
      <c r="K1100" s="11"/>
      <c r="M1100" s="11" t="s">
        <v>1982</v>
      </c>
      <c r="N1100" s="20" t="s">
        <v>1982</v>
      </c>
      <c r="O1100" s="18" t="str">
        <f t="shared" si="86"/>
        <v>OrderEnquire</v>
      </c>
      <c r="P1100" s="18" t="str">
        <f t="shared" ca="1" si="87"/>
        <v>TRAIN</v>
      </c>
      <c r="Q1100" s="11" t="s">
        <v>1799</v>
      </c>
      <c r="R1100" s="19" t="str">
        <f t="shared" si="88"/>
        <v>OrderEnquire - TRAIN</v>
      </c>
      <c r="S1100" s="10" t="s">
        <v>4598</v>
      </c>
    </row>
    <row r="1101" spans="1:19" s="19" customFormat="1" ht="25" customHeight="1" x14ac:dyDescent="0.15">
      <c r="A1101" s="19">
        <v>1100</v>
      </c>
      <c r="B1101" s="13" t="s">
        <v>735</v>
      </c>
      <c r="C1101" s="11" t="s">
        <v>5073</v>
      </c>
      <c r="D1101" s="20" t="str">
        <f>IF(ISERR(FIND("):",C1101,1)),C1101,MID(C1101,FIND("):",C1101,1)+2,999))</f>
        <v>Hi! I just received my replacement handset yesterday and sent the wrong one back. Will i be notified once  has received it</v>
      </c>
      <c r="E1101" s="11" t="s">
        <v>5074</v>
      </c>
      <c r="F1101" s="11"/>
      <c r="G1101" s="10" t="s">
        <v>844</v>
      </c>
      <c r="H1101" s="19" t="str">
        <f>IFERROR(IF(ISBLANK(G1101),"",LEFT(G1101, FIND(":",G1101) - 1)),"")</f>
        <v>ProductType</v>
      </c>
      <c r="I1101" s="19" t="str">
        <f>IFERROR(IF(ISBLANK(G1101),"",RIGHT(G1101, LEN(G1101)-FIND(":",G1101) )),"")</f>
        <v>Mobile Handset</v>
      </c>
      <c r="K1101" s="10" t="s">
        <v>5075</v>
      </c>
      <c r="L1101" s="19" t="str">
        <f>IF(K1101="",C1101,K1101)</f>
        <v>I just received my replacement &lt;handset&gt; yesterday and sent the wrong one back. Will i be notified once  has received it</v>
      </c>
      <c r="M1101" s="11" t="s">
        <v>5076</v>
      </c>
      <c r="N1101" s="20" t="s">
        <v>5076</v>
      </c>
      <c r="O1101" s="18" t="str">
        <f t="shared" si="86"/>
        <v>ReturnEnquire</v>
      </c>
      <c r="P1101" s="18" t="str">
        <f t="shared" ca="1" si="87"/>
        <v>TRAIN</v>
      </c>
      <c r="Q1101" s="11" t="s">
        <v>1799</v>
      </c>
      <c r="R1101" s="19" t="str">
        <f t="shared" si="88"/>
        <v>ReturnEnquire - TRAIN</v>
      </c>
      <c r="S1101" s="10" t="s">
        <v>4598</v>
      </c>
    </row>
    <row r="1102" spans="1:19" s="19" customFormat="1" ht="25" customHeight="1" x14ac:dyDescent="0.15">
      <c r="A1102" s="19">
        <v>1101</v>
      </c>
      <c r="B1102" s="13" t="s">
        <v>4842</v>
      </c>
      <c r="C1102" s="11" t="s">
        <v>612</v>
      </c>
      <c r="D1102" s="20" t="str">
        <f>IF(ISERR(FIND("):",C1102,1)),C1102,MID(C1102,FIND("):",C1102,1)+2,999))</f>
        <v>I want to move my plan to the new plan</v>
      </c>
      <c r="E1102" s="11"/>
      <c r="F1102" s="11"/>
      <c r="G1102" s="11"/>
      <c r="H1102" s="19" t="str">
        <f>IFERROR(IF(ISBLANK(G1102),"",LEFT(G1102, FIND(":",G1102) - 1)),"")</f>
        <v/>
      </c>
      <c r="I1102" s="19" t="str">
        <f>IFERROR(IF(ISBLANK(G1102),"",RIGHT(G1102, LEN(G1102)-FIND(":",G1102) )),"")</f>
        <v/>
      </c>
      <c r="K1102" s="11" t="s">
        <v>612</v>
      </c>
      <c r="L1102" s="19" t="str">
        <f>IF(K1102="",C1102,K1102)</f>
        <v>I want to move my plan to the new plan</v>
      </c>
      <c r="M1102" s="11" t="s">
        <v>612</v>
      </c>
      <c r="N1102" s="20" t="s">
        <v>612</v>
      </c>
      <c r="O1102" s="18" t="str">
        <f t="shared" si="86"/>
        <v>PlanChange</v>
      </c>
      <c r="P1102" s="18" t="str">
        <f t="shared" ca="1" si="87"/>
        <v>TRAIN</v>
      </c>
      <c r="Q1102" s="11" t="s">
        <v>1799</v>
      </c>
      <c r="R1102" s="19" t="str">
        <f t="shared" si="88"/>
        <v>PlanChange - TRAIN</v>
      </c>
      <c r="S1102" s="10" t="s">
        <v>4598</v>
      </c>
    </row>
    <row r="1103" spans="1:19" s="19" customFormat="1" ht="25" customHeight="1" x14ac:dyDescent="0.15">
      <c r="A1103" s="19">
        <v>1102</v>
      </c>
      <c r="B1103" s="11" t="s">
        <v>4842</v>
      </c>
      <c r="C1103" s="11" t="s">
        <v>2104</v>
      </c>
      <c r="E1103" s="11"/>
      <c r="F1103" s="11"/>
      <c r="G1103" s="11"/>
      <c r="K1103" s="11"/>
      <c r="M1103" s="11" t="s">
        <v>1983</v>
      </c>
      <c r="N1103" s="20" t="s">
        <v>2896</v>
      </c>
      <c r="O1103" s="18" t="str">
        <f t="shared" si="86"/>
        <v>PlanChange</v>
      </c>
      <c r="P1103" s="18" t="str">
        <f t="shared" ca="1" si="87"/>
        <v>TRAIN</v>
      </c>
      <c r="Q1103" s="11" t="s">
        <v>1799</v>
      </c>
      <c r="R1103" s="19" t="str">
        <f t="shared" si="88"/>
        <v>PlanChange - TRAIN</v>
      </c>
      <c r="S1103" s="10" t="s">
        <v>4598</v>
      </c>
    </row>
    <row r="1104" spans="1:19" s="19" customFormat="1" ht="25" customHeight="1" x14ac:dyDescent="0.15">
      <c r="A1104" s="19">
        <v>1103</v>
      </c>
      <c r="B1104" s="14" t="s">
        <v>267</v>
      </c>
      <c r="C1104" s="11" t="s">
        <v>613</v>
      </c>
      <c r="D1104" s="20" t="str">
        <f>IF(ISERR(FIND("):",C1104,1)),C1104,MID(C1104,FIND("):",C1104,1)+2,999))</f>
        <v>It says I have no data to use</v>
      </c>
      <c r="E1104" s="11"/>
      <c r="F1104" s="11"/>
      <c r="G1104" s="11"/>
      <c r="H1104" s="19" t="str">
        <f>IFERROR(IF(ISBLANK(G1104),"",LEFT(G1104, FIND(":",G1104) - 1)),"")</f>
        <v/>
      </c>
      <c r="I1104" s="19" t="str">
        <f>IFERROR(IF(ISBLANK(G1104),"",RIGHT(G1104, LEN(G1104)-FIND(":",G1104) )),"")</f>
        <v/>
      </c>
      <c r="K1104" s="11" t="s">
        <v>613</v>
      </c>
      <c r="L1104" s="19" t="str">
        <f>IF(K1104="",C1104,K1104)</f>
        <v>It says I have no data to use</v>
      </c>
      <c r="M1104" s="11" t="s">
        <v>613</v>
      </c>
      <c r="N1104" s="20" t="s">
        <v>613</v>
      </c>
      <c r="O1104" s="18" t="str">
        <f t="shared" si="86"/>
        <v>DataCheck</v>
      </c>
      <c r="P1104" s="18" t="str">
        <f t="shared" ca="1" si="87"/>
        <v>TRAIN</v>
      </c>
      <c r="Q1104" s="11" t="s">
        <v>1799</v>
      </c>
      <c r="R1104" s="19" t="str">
        <f t="shared" si="88"/>
        <v>DataCheck - TRAIN</v>
      </c>
      <c r="S1104" s="10" t="s">
        <v>4598</v>
      </c>
    </row>
    <row r="1105" spans="1:19" s="19" customFormat="1" ht="25" customHeight="1" x14ac:dyDescent="0.15">
      <c r="A1105" s="19">
        <v>1104</v>
      </c>
      <c r="B1105" s="11" t="s">
        <v>1161</v>
      </c>
      <c r="C1105" s="11" t="s">
        <v>2105</v>
      </c>
      <c r="E1105" s="11"/>
      <c r="F1105" s="11"/>
      <c r="G1105" s="11"/>
      <c r="K1105" s="11"/>
      <c r="M1105" s="11" t="s">
        <v>1985</v>
      </c>
      <c r="N1105" s="20" t="s">
        <v>1985</v>
      </c>
      <c r="O1105" s="18" t="str">
        <f t="shared" si="86"/>
        <v>InternetAccess</v>
      </c>
      <c r="P1105" s="18" t="str">
        <f t="shared" ca="1" si="87"/>
        <v>TRAIN</v>
      </c>
      <c r="Q1105" s="11" t="s">
        <v>1798</v>
      </c>
      <c r="R1105" s="19" t="str">
        <f t="shared" si="88"/>
        <v>InternetAccess - TEST</v>
      </c>
      <c r="S1105" s="10" t="s">
        <v>4598</v>
      </c>
    </row>
    <row r="1106" spans="1:19" s="19" customFormat="1" ht="25" customHeight="1" x14ac:dyDescent="0.15">
      <c r="A1106" s="19">
        <v>1105</v>
      </c>
      <c r="B1106" s="13" t="s">
        <v>883</v>
      </c>
      <c r="C1106" s="11" t="s">
        <v>614</v>
      </c>
      <c r="D1106" s="20" t="str">
        <f>IF(ISERR(FIND("):",C1106,1)),C1106,MID(C1106,FIND("):",C1106,1)+2,999))</f>
        <v>i'm about 7months into a contract of 24 months. I would like to cancel the current mobile number that is using the contract and at a later stage add a new. I'm prepared to still pay as per normal, unless there is leniancy regarding cancellation fees.</v>
      </c>
      <c r="E1106" s="14" t="s">
        <v>123</v>
      </c>
      <c r="F1106" s="11"/>
      <c r="G1106" s="11"/>
      <c r="H1106" s="19" t="str">
        <f>IFERROR(IF(ISBLANK(G1106),"",LEFT(G1106, FIND(":",G1106) - 1)),"")</f>
        <v/>
      </c>
      <c r="I1106" s="19" t="str">
        <f>IFERROR(IF(ISBLANK(G1106),"",RIGHT(G1106, LEN(G1106)-FIND(":",G1106) )),"")</f>
        <v/>
      </c>
      <c r="K1106" s="10" t="s">
        <v>1293</v>
      </c>
      <c r="L1106" s="19" t="str">
        <f>IF(K1106="",C1106,K1106)</f>
        <v>would like to cancel the current mobile number that is using the contract and at a later stage add a new. I'm prepared to still pay as per normal, unless there is leniancy regarding cancellation fees.</v>
      </c>
      <c r="M1106" s="11" t="s">
        <v>1293</v>
      </c>
      <c r="N1106" s="20" t="s">
        <v>1293</v>
      </c>
      <c r="O1106" s="18" t="str">
        <f t="shared" si="86"/>
        <v>ContractExpiryRequest</v>
      </c>
      <c r="P1106" s="18" t="str">
        <f t="shared" ca="1" si="87"/>
        <v>TRAIN</v>
      </c>
      <c r="Q1106" s="11" t="s">
        <v>1799</v>
      </c>
      <c r="R1106" s="19" t="str">
        <f t="shared" si="88"/>
        <v>ContractExpiryRequest - TRAIN</v>
      </c>
      <c r="S1106" s="10" t="s">
        <v>4598</v>
      </c>
    </row>
    <row r="1107" spans="1:19" s="19" customFormat="1" ht="25" customHeight="1" x14ac:dyDescent="0.15">
      <c r="A1107" s="19">
        <v>1106</v>
      </c>
      <c r="B1107" s="11" t="s">
        <v>1161</v>
      </c>
      <c r="C1107" s="11" t="s">
        <v>1996</v>
      </c>
      <c r="E1107" s="11"/>
      <c r="F1107" s="11"/>
      <c r="G1107" s="11"/>
      <c r="K1107" s="11"/>
      <c r="M1107" s="11" t="s">
        <v>1996</v>
      </c>
      <c r="N1107" s="20" t="s">
        <v>1996</v>
      </c>
      <c r="O1107" s="18" t="str">
        <f t="shared" si="86"/>
        <v>InternetAccess</v>
      </c>
      <c r="P1107" s="18" t="str">
        <f t="shared" ca="1" si="87"/>
        <v>TRAIN</v>
      </c>
      <c r="Q1107" s="11" t="s">
        <v>1799</v>
      </c>
      <c r="R1107" s="19" t="str">
        <f t="shared" si="88"/>
        <v>InternetAccess - TRAIN</v>
      </c>
      <c r="S1107" s="10" t="s">
        <v>4598</v>
      </c>
    </row>
    <row r="1108" spans="1:19" s="19" customFormat="1" ht="25" customHeight="1" x14ac:dyDescent="0.15">
      <c r="A1108" s="19">
        <v>1107</v>
      </c>
      <c r="B1108" s="11" t="s">
        <v>234</v>
      </c>
      <c r="C1108" s="11" t="s">
        <v>5077</v>
      </c>
      <c r="E1108" s="11"/>
      <c r="F1108" s="11"/>
      <c r="G1108" s="11"/>
      <c r="K1108" s="11"/>
      <c r="M1108" s="11" t="s">
        <v>5078</v>
      </c>
      <c r="N1108" s="20" t="s">
        <v>5078</v>
      </c>
      <c r="O1108" s="18" t="str">
        <f t="shared" si="86"/>
        <v>ContractCancel</v>
      </c>
      <c r="P1108" s="18" t="str">
        <f t="shared" ca="1" si="87"/>
        <v>TRAIN</v>
      </c>
      <c r="Q1108" s="11" t="s">
        <v>1799</v>
      </c>
      <c r="R1108" s="19" t="str">
        <f t="shared" si="88"/>
        <v>ContractCancel - TRAIN</v>
      </c>
      <c r="S1108" s="10" t="s">
        <v>4598</v>
      </c>
    </row>
    <row r="1109" spans="1:19" s="19" customFormat="1" ht="25" customHeight="1" x14ac:dyDescent="0.15">
      <c r="A1109" s="19">
        <v>1108</v>
      </c>
      <c r="B1109" s="11" t="s">
        <v>31</v>
      </c>
      <c r="C1109" s="11" t="s">
        <v>1986</v>
      </c>
      <c r="E1109" s="11"/>
      <c r="F1109" s="11"/>
      <c r="G1109" s="11"/>
      <c r="K1109" s="11"/>
      <c r="M1109" s="11" t="s">
        <v>1986</v>
      </c>
      <c r="N1109" s="20" t="s">
        <v>1986</v>
      </c>
      <c r="O1109" s="18" t="str">
        <f t="shared" si="86"/>
        <v>CredentialsRequest</v>
      </c>
      <c r="P1109" s="18" t="str">
        <f t="shared" ca="1" si="87"/>
        <v>TRAIN</v>
      </c>
      <c r="Q1109" s="11" t="s">
        <v>1799</v>
      </c>
      <c r="R1109" s="19" t="str">
        <f t="shared" si="88"/>
        <v>CredentialsRequest - TRAIN</v>
      </c>
      <c r="S1109" s="10" t="s">
        <v>4598</v>
      </c>
    </row>
    <row r="1110" spans="1:19" s="19" customFormat="1" ht="25" customHeight="1" x14ac:dyDescent="0.15">
      <c r="A1110" s="19">
        <v>1109</v>
      </c>
      <c r="B1110" s="14" t="s">
        <v>954</v>
      </c>
      <c r="C1110" s="11" t="s">
        <v>615</v>
      </c>
      <c r="D1110" s="20" t="str">
        <f>IF(ISERR(FIND("):",C1110,1)),C1110,MID(C1110,FIND("):",C1110,1)+2,999))</f>
        <v>Hey! My name is Georgia Spencer 0456610182 xxx@xxx.xxx. Sorry if this is in the package, I didn't get time to look this morning, but our modem just came and I am wondering what other things we need to do to get it going apart from plugging it in :)</v>
      </c>
      <c r="E1110" s="11"/>
      <c r="F1110" s="11"/>
      <c r="G1110" s="11"/>
      <c r="H1110" s="19" t="str">
        <f>IFERROR(IF(ISBLANK(G1110),"",LEFT(G1110, FIND(":",G1110) - 1)),"")</f>
        <v/>
      </c>
      <c r="I1110" s="19" t="str">
        <f>IFERROR(IF(ISBLANK(G1110),"",RIGHT(G1110, LEN(G1110)-FIND(":",G1110) )),"")</f>
        <v/>
      </c>
      <c r="K1110" s="10" t="s">
        <v>1102</v>
      </c>
      <c r="L1110" s="19" t="str">
        <f>IF(K1110="",C1110,K1110)</f>
        <v>our modem just came and I am wondering what other things we need to do to get it going apart from plugging it in :)</v>
      </c>
      <c r="M1110" s="11" t="s">
        <v>1102</v>
      </c>
      <c r="N1110" s="20" t="s">
        <v>1102</v>
      </c>
      <c r="O1110" s="18" t="str">
        <f t="shared" si="86"/>
        <v>InternetSetup</v>
      </c>
      <c r="P1110" s="18" t="str">
        <f t="shared" ca="1" si="87"/>
        <v>TRAIN</v>
      </c>
      <c r="Q1110" s="11" t="s">
        <v>1799</v>
      </c>
      <c r="R1110" s="19" t="str">
        <f t="shared" si="88"/>
        <v>InternetSetup - TRAIN</v>
      </c>
      <c r="S1110" s="10" t="s">
        <v>4598</v>
      </c>
    </row>
    <row r="1111" spans="1:19" s="19" customFormat="1" ht="25" customHeight="1" x14ac:dyDescent="0.15">
      <c r="A1111" s="19">
        <v>1110</v>
      </c>
      <c r="B1111" s="11" t="s">
        <v>123</v>
      </c>
      <c r="C1111" s="11" t="s">
        <v>2106</v>
      </c>
      <c r="E1111" s="10" t="s">
        <v>81</v>
      </c>
      <c r="F1111" s="11"/>
      <c r="G1111" s="11"/>
      <c r="K1111" s="11"/>
      <c r="M1111" s="11" t="s">
        <v>1987</v>
      </c>
      <c r="N1111" s="20" t="s">
        <v>1987</v>
      </c>
      <c r="O1111" s="18" t="str">
        <f t="shared" si="86"/>
        <v>ContractUpgrade</v>
      </c>
      <c r="P1111" s="18" t="str">
        <f t="shared" ca="1" si="87"/>
        <v>TEST</v>
      </c>
      <c r="Q1111" s="11" t="s">
        <v>1799</v>
      </c>
      <c r="R1111" s="19" t="str">
        <f t="shared" si="88"/>
        <v>ContractUpgrade - TRAIN</v>
      </c>
      <c r="S1111" s="10" t="s">
        <v>4598</v>
      </c>
    </row>
    <row r="1112" spans="1:19" s="19" customFormat="1" ht="25" customHeight="1" x14ac:dyDescent="0.15">
      <c r="A1112" s="19">
        <v>1111</v>
      </c>
      <c r="B1112" s="13" t="s">
        <v>952</v>
      </c>
      <c r="C1112" s="13" t="s">
        <v>104</v>
      </c>
      <c r="D1112" s="20" t="str">
        <f>IF(ISERR(FIND("):",C1112,1)),C1112,MID(C1112,FIND("):",C1112,1)+2,999))</f>
        <v>i don't have a my account and want to activate my sim</v>
      </c>
      <c r="E1112" s="13"/>
      <c r="F1112" s="13"/>
      <c r="G1112" s="11"/>
      <c r="H1112" s="19" t="str">
        <f>IFERROR(IF(ISBLANK(G1112),"",LEFT(G1112, FIND(":",G1112) - 1)),"")</f>
        <v/>
      </c>
      <c r="I1112" s="19" t="str">
        <f>IFERROR(IF(ISBLANK(G1112),"",RIGHT(G1112, LEN(G1112)-FIND(":",G1112) )),"")</f>
        <v/>
      </c>
      <c r="K1112" s="14" t="s">
        <v>746</v>
      </c>
      <c r="L1112" s="19" t="str">
        <f>IF(K1112="",C1112,K1112)</f>
        <v>want to activate my sim</v>
      </c>
      <c r="M1112" s="11" t="s">
        <v>746</v>
      </c>
      <c r="N1112" s="20" t="s">
        <v>746</v>
      </c>
      <c r="O1112" s="18" t="str">
        <f t="shared" si="86"/>
        <v>SimActivate</v>
      </c>
      <c r="P1112" s="18" t="str">
        <f t="shared" ca="1" si="87"/>
        <v>TRAIN</v>
      </c>
      <c r="Q1112" s="11" t="s">
        <v>1799</v>
      </c>
      <c r="R1112" s="19" t="str">
        <f t="shared" si="88"/>
        <v>SimActivate - TRAIN</v>
      </c>
      <c r="S1112" s="10" t="s">
        <v>4598</v>
      </c>
    </row>
    <row r="1113" spans="1:19" s="19" customFormat="1" ht="25" customHeight="1" x14ac:dyDescent="0.15">
      <c r="A1113" s="19">
        <v>1112</v>
      </c>
      <c r="B1113" s="11" t="s">
        <v>31</v>
      </c>
      <c r="C1113" s="11" t="s">
        <v>2107</v>
      </c>
      <c r="E1113" s="11"/>
      <c r="F1113" s="11"/>
      <c r="G1113" s="11"/>
      <c r="K1113" s="11"/>
      <c r="M1113" s="11" t="s">
        <v>1988</v>
      </c>
      <c r="N1113" s="20" t="s">
        <v>1988</v>
      </c>
      <c r="O1113" s="18" t="str">
        <f t="shared" si="86"/>
        <v>CredentialsRequest</v>
      </c>
      <c r="P1113" s="18" t="str">
        <f t="shared" ca="1" si="87"/>
        <v>TEST</v>
      </c>
      <c r="Q1113" s="11" t="s">
        <v>1799</v>
      </c>
      <c r="R1113" s="19" t="str">
        <f t="shared" si="88"/>
        <v>CredentialsRequest - TRAIN</v>
      </c>
      <c r="S1113" s="10" t="s">
        <v>4598</v>
      </c>
    </row>
    <row r="1114" spans="1:19" s="19" customFormat="1" ht="25" customHeight="1" x14ac:dyDescent="0.15">
      <c r="A1114" s="19">
        <v>1113</v>
      </c>
      <c r="B1114" s="13" t="s">
        <v>952</v>
      </c>
      <c r="C1114" s="14" t="s">
        <v>5079</v>
      </c>
      <c r="D1114" s="20" t="str">
        <f>IF(ISERR(FIND("):",C1114,1)),C1114,MID(C1114,FIND("):",C1114,1)+2,999))</f>
        <v>Hi Kenny, I'm hoping you can help me. We just switched my girlfriend from Telstra to my  business account and it still says SIM not provisioned</v>
      </c>
      <c r="E1114" s="13"/>
      <c r="F1114" s="13"/>
      <c r="G1114" s="11"/>
      <c r="H1114" s="19" t="str">
        <f>IFERROR(IF(ISBLANK(G1114),"",LEFT(G1114, FIND(":",G1114) - 1)),"")</f>
        <v/>
      </c>
      <c r="I1114" s="19" t="str">
        <f>IFERROR(IF(ISBLANK(G1114),"",RIGHT(G1114, LEN(G1114)-FIND(":",G1114) )),"")</f>
        <v/>
      </c>
      <c r="K1114" s="13" t="s">
        <v>747</v>
      </c>
      <c r="L1114" s="19" t="str">
        <f>IF(K1114="",C1114,K1114)</f>
        <v>it still says SIM not provisioned</v>
      </c>
      <c r="M1114" s="10" t="s">
        <v>4735</v>
      </c>
      <c r="N1114" s="26" t="s">
        <v>4735</v>
      </c>
      <c r="O1114" s="18" t="str">
        <f t="shared" si="86"/>
        <v>SimActivate</v>
      </c>
      <c r="P1114" s="18" t="str">
        <f t="shared" ca="1" si="87"/>
        <v>TRAIN</v>
      </c>
      <c r="Q1114" s="11" t="s">
        <v>1799</v>
      </c>
      <c r="R1114" s="19" t="str">
        <f t="shared" si="88"/>
        <v>SimActivate - TRAIN</v>
      </c>
      <c r="S1114" s="10" t="s">
        <v>4598</v>
      </c>
    </row>
    <row r="1115" spans="1:19" s="19" customFormat="1" ht="25" customHeight="1" x14ac:dyDescent="0.15">
      <c r="A1115" s="19">
        <v>1114</v>
      </c>
      <c r="B1115" s="14" t="s">
        <v>49</v>
      </c>
      <c r="C1115" s="11" t="s">
        <v>617</v>
      </c>
      <c r="D1115" s="20" t="str">
        <f>IF(ISERR(FIND("):",C1115,1)),C1115,MID(C1115,FIND("):",C1115,1)+2,999))</f>
        <v>Hi Zaine, Thanks, I have a question regarding my mobile serice, I had a company phone which just got transferred to me (as a personal phone), in the form I requested to have a prepaid epic value plan for $15 a month, but I'm not sure that that is what I now have, can we check this?</v>
      </c>
      <c r="E1115" s="11"/>
      <c r="F1115" s="11"/>
      <c r="G1115" s="10" t="s">
        <v>1735</v>
      </c>
      <c r="H1115" s="19" t="str">
        <f>IFERROR(IF(ISBLANK(G1115),"",LEFT(G1115, FIND(":",G1115) - 1)),"")</f>
        <v>ServiceType</v>
      </c>
      <c r="I1115" s="19" t="str">
        <f>IFERROR(IF(ISBLANK(G1115),"",RIGHT(G1115, LEN(G1115)-FIND(":",G1115) )),"")</f>
        <v>Mobile; ServiceType:Prepaid</v>
      </c>
      <c r="K1115" s="10" t="s">
        <v>1104</v>
      </c>
      <c r="L1115" s="19" t="str">
        <f>IF(K1115="",C1115,K1115)</f>
        <v>I have a question regarding my &lt;mobile serice&gt;, I had a company phone which just got transferred to me (as a personal phone), in the form I requested to have a &lt;prepaid&gt; epic value plan for $15 a month, but I'm not sure that that is what I now have, can we check this?</v>
      </c>
      <c r="M1115" s="10" t="s">
        <v>3468</v>
      </c>
      <c r="N1115" s="26" t="s">
        <v>3468</v>
      </c>
      <c r="O1115" s="18" t="str">
        <f t="shared" si="86"/>
        <v>ContractDetailsRequest</v>
      </c>
      <c r="P1115" s="18" t="str">
        <f t="shared" ca="1" si="87"/>
        <v>TRAIN</v>
      </c>
      <c r="Q1115" s="11" t="s">
        <v>1799</v>
      </c>
      <c r="R1115" s="19" t="str">
        <f t="shared" si="88"/>
        <v>ContractDetailsRequest - TRAIN</v>
      </c>
      <c r="S1115" s="10" t="s">
        <v>4598</v>
      </c>
    </row>
    <row r="1116" spans="1:19" s="19" customFormat="1" ht="25" customHeight="1" x14ac:dyDescent="0.15">
      <c r="A1116" s="19">
        <v>1115</v>
      </c>
      <c r="B1116" s="11" t="s">
        <v>31</v>
      </c>
      <c r="C1116" s="11" t="s">
        <v>2108</v>
      </c>
      <c r="E1116" s="11"/>
      <c r="F1116" s="11"/>
      <c r="G1116" s="11"/>
      <c r="K1116" s="11"/>
      <c r="M1116" s="11" t="s">
        <v>1989</v>
      </c>
      <c r="N1116" s="20" t="s">
        <v>1989</v>
      </c>
      <c r="O1116" s="18" t="str">
        <f t="shared" si="86"/>
        <v>CredentialsRequest</v>
      </c>
      <c r="P1116" s="18" t="str">
        <f t="shared" ca="1" si="87"/>
        <v>TRAIN</v>
      </c>
      <c r="Q1116" s="11" t="s">
        <v>1798</v>
      </c>
      <c r="R1116" s="19" t="str">
        <f t="shared" si="88"/>
        <v>CredentialsRequest - TEST</v>
      </c>
      <c r="S1116" s="10" t="s">
        <v>4598</v>
      </c>
    </row>
    <row r="1117" spans="1:19" s="19" customFormat="1" ht="25" customHeight="1" x14ac:dyDescent="0.15">
      <c r="A1117" s="19">
        <v>1116</v>
      </c>
      <c r="B1117" s="13" t="s">
        <v>4842</v>
      </c>
      <c r="C1117" s="11" t="s">
        <v>618</v>
      </c>
      <c r="D1117" s="20" t="str">
        <f>IF(ISERR(FIND("):",C1117,1)),C1117,MID(C1117,FIND("):",C1117,1)+2,999))</f>
        <v>Am I able to change my plan to the 50GB for $XX/XXXX a month promotion?</v>
      </c>
      <c r="E1117" s="11"/>
      <c r="F1117" s="11"/>
      <c r="G1117" s="10" t="s">
        <v>1106</v>
      </c>
      <c r="H1117" s="19" t="str">
        <f>IFERROR(IF(ISBLANK(G1117),"",LEFT(G1117, FIND(":",G1117) - 1)),"")</f>
        <v>Plan</v>
      </c>
      <c r="I1117" s="19" t="str">
        <f>IFERROR(IF(ISBLANK(G1117),"",RIGHT(G1117, LEN(G1117)-FIND(":",G1117) )),"")</f>
        <v>50GB</v>
      </c>
      <c r="K1117" s="10" t="s">
        <v>1105</v>
      </c>
      <c r="L1117" s="19" t="str">
        <f>IF(K1117="",C1117,K1117)</f>
        <v>Am I able to change my plan to the &lt;50GB&gt; for $XX/XXXX a month promotion?</v>
      </c>
      <c r="M1117" s="11" t="s">
        <v>2717</v>
      </c>
      <c r="N1117" s="20" t="s">
        <v>2717</v>
      </c>
      <c r="O1117" s="18" t="str">
        <f t="shared" ref="O1117:O1180" si="89">IF(E1117="",B1117,E1117)</f>
        <v>PlanChange</v>
      </c>
      <c r="P1117" s="18" t="str">
        <f t="shared" ref="P1117:P1180" ca="1" si="90">IF(RAND()&gt;0.2,"TRAIN", "TEST")</f>
        <v>TRAIN</v>
      </c>
      <c r="Q1117" s="11" t="s">
        <v>1799</v>
      </c>
      <c r="R1117" s="19" t="str">
        <f t="shared" ref="R1117:R1180" si="91">O1117 &amp; " - " &amp; Q1117</f>
        <v>PlanChange - TRAIN</v>
      </c>
      <c r="S1117" s="10" t="s">
        <v>4598</v>
      </c>
    </row>
    <row r="1118" spans="1:19" s="19" customFormat="1" ht="25" customHeight="1" x14ac:dyDescent="0.15">
      <c r="A1118" s="19">
        <v>1117</v>
      </c>
      <c r="B1118" s="11" t="s">
        <v>911</v>
      </c>
      <c r="C1118" s="11" t="s">
        <v>1990</v>
      </c>
      <c r="E1118" s="13" t="s">
        <v>911</v>
      </c>
      <c r="F1118" s="11"/>
      <c r="G1118" s="11"/>
      <c r="K1118" s="11"/>
      <c r="M1118" s="10" t="s">
        <v>3872</v>
      </c>
      <c r="N1118" s="26" t="s">
        <v>3872</v>
      </c>
      <c r="O1118" s="18" t="str">
        <f t="shared" si="89"/>
        <v>RoamingInformationRequest</v>
      </c>
      <c r="P1118" s="18" t="str">
        <f t="shared" ca="1" si="90"/>
        <v>TRAIN</v>
      </c>
      <c r="Q1118" s="11" t="s">
        <v>1798</v>
      </c>
      <c r="R1118" s="19" t="str">
        <f t="shared" si="91"/>
        <v>RoamingInformationRequest - TEST</v>
      </c>
      <c r="S1118" s="10" t="s">
        <v>4598</v>
      </c>
    </row>
    <row r="1119" spans="1:19" s="19" customFormat="1" ht="25" customHeight="1" x14ac:dyDescent="0.15">
      <c r="A1119" s="19">
        <v>1118</v>
      </c>
      <c r="B1119" s="13" t="s">
        <v>20</v>
      </c>
      <c r="C1119" s="11" t="s">
        <v>619</v>
      </c>
      <c r="D1119" s="20" t="str">
        <f>IF(ISERR(FIND("):",C1119,1)),C1119,MID(C1119,FIND("):",C1119,1)+2,999))</f>
        <v>Hi, i just wantto follow up on why my bill has charged me $5 for tv streaming twice when it is included in my contract?</v>
      </c>
      <c r="E1119" s="11"/>
      <c r="F1119" s="11"/>
      <c r="G1119" s="10" t="s">
        <v>1729</v>
      </c>
      <c r="H1119" s="19" t="str">
        <f>IFERROR(IF(ISBLANK(G1119),"",LEFT(G1119, FIND(":",G1119) - 1)),"")</f>
        <v>ProductType</v>
      </c>
      <c r="I1119" s="19" t="str">
        <f>IFERROR(IF(ISBLANK(G1119),"",RIGHT(G1119, LEN(G1119)-FIND(":",G1119) )),"")</f>
        <v>Fetch TV</v>
      </c>
      <c r="K1119" s="10" t="s">
        <v>1107</v>
      </c>
      <c r="L1119" s="19" t="str">
        <f>IF(K1119="",C1119,K1119)</f>
        <v>i just wantto follow up on why my bill has charged me $5 for &lt;tv streaming&gt; twice when it is included in my contract?</v>
      </c>
      <c r="M1119" s="11" t="s">
        <v>1235</v>
      </c>
      <c r="N1119" s="20" t="s">
        <v>2854</v>
      </c>
      <c r="O1119" s="18" t="str">
        <f t="shared" si="89"/>
        <v>BillComplain</v>
      </c>
      <c r="P1119" s="18" t="str">
        <f t="shared" ca="1" si="90"/>
        <v>TRAIN</v>
      </c>
      <c r="Q1119" s="11" t="s">
        <v>1799</v>
      </c>
      <c r="R1119" s="19" t="str">
        <f t="shared" si="91"/>
        <v>BillComplain - TRAIN</v>
      </c>
      <c r="S1119" s="10" t="s">
        <v>4598</v>
      </c>
    </row>
    <row r="1120" spans="1:19" s="19" customFormat="1" ht="25" customHeight="1" x14ac:dyDescent="0.15">
      <c r="A1120" s="19">
        <v>1119</v>
      </c>
      <c r="B1120" s="13" t="s">
        <v>20</v>
      </c>
      <c r="C1120" s="11" t="s">
        <v>620</v>
      </c>
      <c r="D1120" s="20" t="str">
        <f>IF(ISERR(FIND("):",C1120,1)),C1120,MID(C1120,FIND("):",C1120,1)+2,999))</f>
        <v>Hi, I just received my bill for the month - although I cancelled my service around 2.5 weeks ago. and for some reason my bill is over the normal contract amount?</v>
      </c>
      <c r="E1120" s="11"/>
      <c r="F1120" s="11"/>
      <c r="G1120" s="11"/>
      <c r="H1120" s="19" t="str">
        <f>IFERROR(IF(ISBLANK(G1120),"",LEFT(G1120, FIND(":",G1120) - 1)),"")</f>
        <v/>
      </c>
      <c r="I1120" s="19" t="str">
        <f>IFERROR(IF(ISBLANK(G1120),"",RIGHT(G1120, LEN(G1120)-FIND(":",G1120) )),"")</f>
        <v/>
      </c>
      <c r="K1120" s="10" t="s">
        <v>1108</v>
      </c>
      <c r="L1120" s="19" t="str">
        <f>IF(K1120="",C1120,K1120)</f>
        <v>I just received my bill for the month - although I cancelled my service around 2.5 weeks ago. and for some reason my bill is over the normal contract amount?</v>
      </c>
      <c r="M1120" s="10" t="s">
        <v>4042</v>
      </c>
      <c r="N1120" s="26" t="s">
        <v>4042</v>
      </c>
      <c r="O1120" s="18" t="str">
        <f t="shared" si="89"/>
        <v>BillComplain</v>
      </c>
      <c r="P1120" s="18" t="str">
        <f t="shared" ca="1" si="90"/>
        <v>TRAIN</v>
      </c>
      <c r="Q1120" s="11" t="s">
        <v>1799</v>
      </c>
      <c r="R1120" s="19" t="str">
        <f t="shared" si="91"/>
        <v>BillComplain - TRAIN</v>
      </c>
      <c r="S1120" s="10" t="s">
        <v>4598</v>
      </c>
    </row>
    <row r="1121" spans="1:19" s="19" customFormat="1" ht="25" customHeight="1" x14ac:dyDescent="0.15">
      <c r="A1121" s="19">
        <v>1120</v>
      </c>
      <c r="B1121" s="11" t="s">
        <v>1790</v>
      </c>
      <c r="C1121" s="11" t="s">
        <v>2109</v>
      </c>
      <c r="E1121" s="11"/>
      <c r="F1121" s="11"/>
      <c r="G1121" s="11"/>
      <c r="K1121" s="11"/>
      <c r="M1121" s="10" t="s">
        <v>3688</v>
      </c>
      <c r="N1121" s="26" t="s">
        <v>3688</v>
      </c>
      <c r="O1121" s="18" t="str">
        <f t="shared" si="89"/>
        <v>DirectDebitChange</v>
      </c>
      <c r="P1121" s="18" t="str">
        <f t="shared" ca="1" si="90"/>
        <v>TRAIN</v>
      </c>
      <c r="Q1121" s="11" t="s">
        <v>1798</v>
      </c>
      <c r="R1121" s="19" t="str">
        <f t="shared" si="91"/>
        <v>DirectDebitChange - TEST</v>
      </c>
      <c r="S1121" s="10" t="s">
        <v>4598</v>
      </c>
    </row>
    <row r="1122" spans="1:19" s="19" customFormat="1" ht="25" customHeight="1" x14ac:dyDescent="0.15">
      <c r="A1122" s="19">
        <v>1121</v>
      </c>
      <c r="B1122" s="13" t="s">
        <v>4842</v>
      </c>
      <c r="C1122" s="11" t="s">
        <v>621</v>
      </c>
      <c r="D1122" s="20" t="str">
        <f>IF(ISERR(FIND("):",C1122,1)),C1122,MID(C1122,FIND("):",C1122,1)+2,999))</f>
        <v>I have requested to go back the original plan for one of my number recently</v>
      </c>
      <c r="E1122" s="11"/>
      <c r="F1122" s="11"/>
      <c r="G1122" s="11"/>
      <c r="H1122" s="19" t="str">
        <f>IFERROR(IF(ISBLANK(G1122),"",LEFT(G1122, FIND(":",G1122) - 1)),"")</f>
        <v/>
      </c>
      <c r="I1122" s="19" t="str">
        <f>IFERROR(IF(ISBLANK(G1122),"",RIGHT(G1122, LEN(G1122)-FIND(":",G1122) )),"")</f>
        <v/>
      </c>
      <c r="K1122" s="10" t="s">
        <v>621</v>
      </c>
      <c r="L1122" s="19" t="str">
        <f>IF(K1122="",C1122,K1122)</f>
        <v>I have requested to go back the original plan for one of my number recently</v>
      </c>
      <c r="M1122" s="10" t="s">
        <v>3446</v>
      </c>
      <c r="N1122" s="26" t="s">
        <v>3446</v>
      </c>
      <c r="O1122" s="18" t="str">
        <f t="shared" si="89"/>
        <v>PlanChange</v>
      </c>
      <c r="P1122" s="18" t="str">
        <f t="shared" ca="1" si="90"/>
        <v>TEST</v>
      </c>
      <c r="Q1122" s="11" t="s">
        <v>1799</v>
      </c>
      <c r="R1122" s="19" t="str">
        <f t="shared" si="91"/>
        <v>PlanChange - TRAIN</v>
      </c>
      <c r="S1122" s="10" t="s">
        <v>4598</v>
      </c>
    </row>
    <row r="1123" spans="1:19" s="19" customFormat="1" ht="25" customHeight="1" x14ac:dyDescent="0.15">
      <c r="A1123" s="19">
        <v>1122</v>
      </c>
      <c r="B1123" s="11" t="s">
        <v>911</v>
      </c>
      <c r="C1123" s="11" t="s">
        <v>1991</v>
      </c>
      <c r="E1123" s="13" t="s">
        <v>911</v>
      </c>
      <c r="F1123" s="11"/>
      <c r="G1123" s="11"/>
      <c r="K1123" s="11"/>
      <c r="M1123" s="10" t="s">
        <v>3873</v>
      </c>
      <c r="N1123" s="26" t="s">
        <v>3873</v>
      </c>
      <c r="O1123" s="18" t="str">
        <f t="shared" si="89"/>
        <v>RoamingInformationRequest</v>
      </c>
      <c r="P1123" s="18" t="str">
        <f t="shared" ca="1" si="90"/>
        <v>TRAIN</v>
      </c>
      <c r="Q1123" s="11" t="s">
        <v>1799</v>
      </c>
      <c r="R1123" s="19" t="str">
        <f t="shared" si="91"/>
        <v>RoamingInformationRequest - TRAIN</v>
      </c>
      <c r="S1123" s="10" t="s">
        <v>4598</v>
      </c>
    </row>
    <row r="1124" spans="1:19" s="19" customFormat="1" ht="25" customHeight="1" x14ac:dyDescent="0.15">
      <c r="A1124" s="19">
        <v>1123</v>
      </c>
      <c r="B1124" s="11" t="s">
        <v>289</v>
      </c>
      <c r="C1124" s="11" t="s">
        <v>1992</v>
      </c>
      <c r="E1124" s="11"/>
      <c r="F1124" s="11"/>
      <c r="G1124" s="11"/>
      <c r="K1124" s="11"/>
      <c r="M1124" s="11" t="s">
        <v>2700</v>
      </c>
      <c r="N1124" s="20" t="s">
        <v>2700</v>
      </c>
      <c r="O1124" s="18" t="str">
        <f t="shared" si="89"/>
        <v>PhoneNumberChange</v>
      </c>
      <c r="P1124" s="18" t="str">
        <f t="shared" ca="1" si="90"/>
        <v>TEST</v>
      </c>
      <c r="Q1124" s="11" t="s">
        <v>1799</v>
      </c>
      <c r="R1124" s="19" t="str">
        <f t="shared" si="91"/>
        <v>PhoneNumberChange - TRAIN</v>
      </c>
      <c r="S1124" s="10" t="s">
        <v>4598</v>
      </c>
    </row>
    <row r="1125" spans="1:19" s="19" customFormat="1" ht="25" customHeight="1" x14ac:dyDescent="0.15">
      <c r="A1125" s="19">
        <v>1124</v>
      </c>
      <c r="B1125" s="14" t="s">
        <v>347</v>
      </c>
      <c r="C1125" s="11" t="s">
        <v>622</v>
      </c>
      <c r="D1125" s="20" t="str">
        <f>IF(ISERR(FIND("):",C1125,1)),C1125,MID(C1125,FIND("):",C1125,1)+2,999))</f>
        <v>are you able to transfer a mobile number to a new sim card for me? I have the new simcard with me now</v>
      </c>
      <c r="E1125" s="11"/>
      <c r="F1125" s="11"/>
      <c r="G1125" s="11"/>
      <c r="H1125" s="19" t="str">
        <f>IFERROR(IF(ISBLANK(G1125),"",LEFT(G1125, FIND(":",G1125) - 1)),"")</f>
        <v/>
      </c>
      <c r="I1125" s="19" t="str">
        <f>IFERROR(IF(ISBLANK(G1125),"",RIGHT(G1125, LEN(G1125)-FIND(":",G1125) )),"")</f>
        <v/>
      </c>
      <c r="K1125" s="11" t="s">
        <v>622</v>
      </c>
      <c r="L1125" s="19" t="str">
        <f>IF(K1125="",C1125,K1125)</f>
        <v>are you able to transfer a mobile number to a new sim card for me? I have the new simcard with me now</v>
      </c>
      <c r="M1125" s="11" t="s">
        <v>622</v>
      </c>
      <c r="N1125" s="20" t="s">
        <v>622</v>
      </c>
      <c r="O1125" s="18" t="str">
        <f t="shared" si="89"/>
        <v>PhonePortRequest</v>
      </c>
      <c r="P1125" s="18" t="str">
        <f t="shared" ca="1" si="90"/>
        <v>TRAIN</v>
      </c>
      <c r="Q1125" s="11" t="s">
        <v>1799</v>
      </c>
      <c r="R1125" s="19" t="str">
        <f t="shared" si="91"/>
        <v>PhonePortRequest - TRAIN</v>
      </c>
      <c r="S1125" s="10" t="s">
        <v>4598</v>
      </c>
    </row>
    <row r="1126" spans="1:19" s="19" customFormat="1" ht="25" customHeight="1" x14ac:dyDescent="0.15">
      <c r="A1126" s="19">
        <v>1125</v>
      </c>
      <c r="B1126" s="13" t="s">
        <v>952</v>
      </c>
      <c r="C1126" s="13" t="s">
        <v>105</v>
      </c>
      <c r="D1126" s="18" t="str">
        <f>IF(ISERR(FIND("):",C1126,1)),C1126,MID(C1126,FIND("):",C1126,1)+2,999))</f>
        <v>Hi I need to activate a starter kit</v>
      </c>
      <c r="E1126" s="13"/>
      <c r="F1126" s="13"/>
      <c r="G1126" s="11"/>
      <c r="H1126" s="19" t="str">
        <f>IFERROR(IF(ISBLANK(G1126),"",LEFT(G1126, FIND(":",G1126) - 1)),"")</f>
        <v/>
      </c>
      <c r="I1126" s="19" t="str">
        <f>IFERROR(IF(ISBLANK(G1126),"",RIGHT(G1126, LEN(G1126)-FIND(":",G1126) )),"")</f>
        <v/>
      </c>
      <c r="K1126" s="14" t="s">
        <v>748</v>
      </c>
      <c r="L1126" s="18" t="str">
        <f>IF(K1126="",C1126,K1126)</f>
        <v>I need to activate a starter kit</v>
      </c>
      <c r="M1126" s="11" t="s">
        <v>748</v>
      </c>
      <c r="N1126" s="20" t="s">
        <v>748</v>
      </c>
      <c r="O1126" s="18" t="str">
        <f t="shared" si="89"/>
        <v>SimActivate</v>
      </c>
      <c r="P1126" s="18" t="str">
        <f t="shared" ca="1" si="90"/>
        <v>TRAIN</v>
      </c>
      <c r="Q1126" s="11" t="s">
        <v>1799</v>
      </c>
      <c r="R1126" s="19" t="str">
        <f t="shared" si="91"/>
        <v>SimActivate - TRAIN</v>
      </c>
      <c r="S1126" s="10" t="s">
        <v>4598</v>
      </c>
    </row>
    <row r="1127" spans="1:19" s="19" customFormat="1" ht="25" customHeight="1" x14ac:dyDescent="0.15">
      <c r="A1127" s="19">
        <v>1126</v>
      </c>
      <c r="B1127" s="13" t="s">
        <v>979</v>
      </c>
      <c r="C1127" s="11" t="s">
        <v>638</v>
      </c>
      <c r="D1127" s="20" t="str">
        <f>IF(ISERR(FIND("):",C1127,1)),C1127,MID(C1127,FIND("):",C1127,1)+2,999))</f>
        <v>Hi just wanting an extension on my bill</v>
      </c>
      <c r="E1127" s="10"/>
      <c r="F1127" s="11"/>
      <c r="G1127" s="11"/>
      <c r="H1127" s="19" t="str">
        <f>IFERROR(IF(ISBLANK(G1127),"",LEFT(G1127, FIND(":",G1127) - 1)),"")</f>
        <v/>
      </c>
      <c r="I1127" s="19" t="str">
        <f>IFERROR(IF(ISBLANK(G1127),"",RIGHT(G1127, LEN(G1127)-FIND(":",G1127) )),"")</f>
        <v/>
      </c>
      <c r="K1127" s="10" t="s">
        <v>1118</v>
      </c>
      <c r="L1127" s="19" t="str">
        <f>IF(K1127="",C1127,K1127)</f>
        <v>just wanting an extension on my bill</v>
      </c>
      <c r="M1127" s="11" t="s">
        <v>1118</v>
      </c>
      <c r="N1127" s="20" t="s">
        <v>1118</v>
      </c>
      <c r="O1127" s="18" t="str">
        <f t="shared" si="89"/>
        <v>PaymentExtend</v>
      </c>
      <c r="P1127" s="18" t="str">
        <f t="shared" ca="1" si="90"/>
        <v>TRAIN</v>
      </c>
      <c r="Q1127" s="11" t="s">
        <v>1799</v>
      </c>
      <c r="R1127" s="19" t="str">
        <f t="shared" si="91"/>
        <v>PaymentExtend - TRAIN</v>
      </c>
      <c r="S1127" s="10" t="s">
        <v>4598</v>
      </c>
    </row>
    <row r="1128" spans="1:19" s="19" customFormat="1" ht="25" customHeight="1" x14ac:dyDescent="0.15">
      <c r="A1128" s="19">
        <v>1127</v>
      </c>
      <c r="B1128" s="10" t="s">
        <v>208</v>
      </c>
      <c r="C1128" s="10" t="s">
        <v>1284</v>
      </c>
      <c r="D1128" s="21"/>
      <c r="E1128" s="11"/>
      <c r="F1128" s="11"/>
      <c r="G1128" s="11"/>
      <c r="K1128" s="11"/>
      <c r="L1128" s="19" t="str">
        <f xml:space="preserve"> IF(ISBLANK(K1128),C1128,K1128)</f>
        <v>Would you be able to help settling my bill?</v>
      </c>
      <c r="M1128" s="10" t="s">
        <v>3389</v>
      </c>
      <c r="N1128" s="26" t="s">
        <v>3389</v>
      </c>
      <c r="O1128" s="18" t="str">
        <f t="shared" si="89"/>
        <v>BillPay</v>
      </c>
      <c r="P1128" s="18" t="str">
        <f t="shared" ca="1" si="90"/>
        <v>TRAIN</v>
      </c>
      <c r="Q1128" s="11" t="s">
        <v>1799</v>
      </c>
      <c r="R1128" s="19" t="str">
        <f t="shared" si="91"/>
        <v>BillPay - TRAIN</v>
      </c>
      <c r="S1128" s="10" t="s">
        <v>4598</v>
      </c>
    </row>
    <row r="1129" spans="1:19" s="19" customFormat="1" ht="25" customHeight="1" x14ac:dyDescent="0.15">
      <c r="A1129" s="19">
        <v>1128</v>
      </c>
      <c r="B1129" s="13" t="s">
        <v>415</v>
      </c>
      <c r="C1129" s="13" t="s">
        <v>170</v>
      </c>
      <c r="D1129" s="20" t="str">
        <f>IF(ISERR(FIND("):",C1129,1)),C1129,MID(C1129,FIND("):",C1129,1)+2,999))</f>
        <v>I had my new sim activated at 10am this morning and was told it would be done within 4hours, I have been on the chat multiple times today.. and it is now 7pm and I have no phone as it shows SOS still, but 1hour ago on the chat again I activated another number for the account and it worked INSTANTLY?!? why is my number not activated????</v>
      </c>
      <c r="E1129" s="14" t="s">
        <v>952</v>
      </c>
      <c r="F1129" s="13"/>
      <c r="G1129" s="11"/>
      <c r="H1129" s="19" t="str">
        <f>IFERROR(IF(ISBLANK(G1129),"",LEFT(G1129, FIND(":",G1129) - 1)),"")</f>
        <v/>
      </c>
      <c r="I1129" s="19" t="str">
        <f>IFERROR(IF(ISBLANK(G1129),"",RIGHT(G1129, LEN(G1129)-FIND(":",G1129) )),"")</f>
        <v/>
      </c>
      <c r="K1129" s="14" t="s">
        <v>822</v>
      </c>
      <c r="L1129" s="19" t="str">
        <f>IF(K1129="",C1129,K1129)</f>
        <v>I had my new sim activated at 10am this morning and was told it would be done within 4hours, why is my number not activated????</v>
      </c>
      <c r="M1129" s="10" t="s">
        <v>4714</v>
      </c>
      <c r="N1129" s="26" t="s">
        <v>4714</v>
      </c>
      <c r="O1129" s="18" t="str">
        <f t="shared" si="89"/>
        <v>SimActivate</v>
      </c>
      <c r="P1129" s="18" t="str">
        <f t="shared" ca="1" si="90"/>
        <v>TRAIN</v>
      </c>
      <c r="Q1129" s="11" t="s">
        <v>1799</v>
      </c>
      <c r="R1129" s="19" t="str">
        <f t="shared" si="91"/>
        <v>SimActivate - TRAIN</v>
      </c>
      <c r="S1129" s="10" t="s">
        <v>4598</v>
      </c>
    </row>
    <row r="1130" spans="1:19" s="19" customFormat="1" ht="25" customHeight="1" x14ac:dyDescent="0.15">
      <c r="A1130" s="19">
        <v>1129</v>
      </c>
      <c r="B1130" s="13" t="s">
        <v>883</v>
      </c>
      <c r="C1130" s="11" t="s">
        <v>626</v>
      </c>
      <c r="D1130" s="20" t="str">
        <f>IF(ISERR(FIND("):",C1130,1)),C1130,MID(C1130,FIND("):",C1130,1)+2,999))</f>
        <v>Good morning , I would like to pay out the rest of my phone please</v>
      </c>
      <c r="E1130" s="14" t="s">
        <v>123</v>
      </c>
      <c r="F1130" s="11"/>
      <c r="G1130" s="11"/>
      <c r="H1130" s="19" t="str">
        <f>IFERROR(IF(ISBLANK(G1130),"",LEFT(G1130, FIND(":",G1130) - 1)),"")</f>
        <v/>
      </c>
      <c r="I1130" s="19" t="str">
        <f>IFERROR(IF(ISBLANK(G1130),"",RIGHT(G1130, LEN(G1130)-FIND(":",G1130) )),"")</f>
        <v/>
      </c>
      <c r="K1130" s="10" t="s">
        <v>1109</v>
      </c>
      <c r="L1130" s="19" t="str">
        <f>IF(K1130="",C1130,K1130)</f>
        <v>I would like to pay out the rest of my phone please</v>
      </c>
      <c r="M1130" s="11" t="s">
        <v>1109</v>
      </c>
      <c r="N1130" s="20" t="s">
        <v>1109</v>
      </c>
      <c r="O1130" s="18" t="str">
        <f t="shared" si="89"/>
        <v>ContractExpiryRequest</v>
      </c>
      <c r="P1130" s="18" t="str">
        <f t="shared" ca="1" si="90"/>
        <v>TRAIN</v>
      </c>
      <c r="Q1130" s="11" t="s">
        <v>1799</v>
      </c>
      <c r="R1130" s="19" t="str">
        <f t="shared" si="91"/>
        <v>ContractExpiryRequest - TRAIN</v>
      </c>
      <c r="S1130" s="10" t="s">
        <v>4598</v>
      </c>
    </row>
    <row r="1131" spans="1:19" s="19" customFormat="1" ht="25" customHeight="1" x14ac:dyDescent="0.15">
      <c r="A1131" s="19">
        <v>1130</v>
      </c>
      <c r="B1131" s="10" t="s">
        <v>952</v>
      </c>
      <c r="C1131" s="11" t="s">
        <v>451</v>
      </c>
      <c r="D1131" s="20" t="str">
        <f>IF(ISERR(FIND("):",C1131,1)),C1131,MID(C1131,FIND("):",C1131,1)+2,999))</f>
        <v>Hello I want to keep the same number I have but need to activate my new SIM card please</v>
      </c>
      <c r="E1131" s="11"/>
      <c r="F1131" s="11"/>
      <c r="G1131" s="11"/>
      <c r="H1131" s="19" t="str">
        <f>IFERROR(IF(ISBLANK(G1131),"",LEFT(G1131, FIND(":",G1131) - 1)),"")</f>
        <v/>
      </c>
      <c r="I1131" s="19" t="str">
        <f>IFERROR(IF(ISBLANK(G1131),"",RIGHT(G1131, LEN(G1131)-FIND(":",G1131) )),"")</f>
        <v/>
      </c>
      <c r="K1131" s="10" t="s">
        <v>1182</v>
      </c>
      <c r="L1131" s="19" t="str">
        <f>IF(K1131="",C1131,K1131)</f>
        <v>need to activate my new SIM card please</v>
      </c>
      <c r="M1131" s="11" t="s">
        <v>1182</v>
      </c>
      <c r="N1131" s="20" t="s">
        <v>1182</v>
      </c>
      <c r="O1131" s="18" t="str">
        <f t="shared" si="89"/>
        <v>SimActivate</v>
      </c>
      <c r="P1131" s="18" t="str">
        <f t="shared" ca="1" si="90"/>
        <v>TRAIN</v>
      </c>
      <c r="Q1131" s="11" t="s">
        <v>1799</v>
      </c>
      <c r="R1131" s="19" t="str">
        <f t="shared" si="91"/>
        <v>SimActivate - TRAIN</v>
      </c>
      <c r="S1131" s="10" t="s">
        <v>4598</v>
      </c>
    </row>
    <row r="1132" spans="1:19" s="19" customFormat="1" ht="25" customHeight="1" x14ac:dyDescent="0.15">
      <c r="A1132" s="19">
        <v>1131</v>
      </c>
      <c r="B1132" s="11" t="s">
        <v>952</v>
      </c>
      <c r="C1132" s="11" t="s">
        <v>2111</v>
      </c>
      <c r="E1132" s="11"/>
      <c r="F1132" s="11"/>
      <c r="G1132" s="11"/>
      <c r="K1132" s="11"/>
      <c r="M1132" s="10" t="s">
        <v>4733</v>
      </c>
      <c r="N1132" s="26" t="s">
        <v>4733</v>
      </c>
      <c r="O1132" s="18" t="str">
        <f t="shared" si="89"/>
        <v>SimActivate</v>
      </c>
      <c r="P1132" s="18" t="str">
        <f t="shared" ca="1" si="90"/>
        <v>TRAIN</v>
      </c>
      <c r="Q1132" s="11" t="s">
        <v>1799</v>
      </c>
      <c r="R1132" s="19" t="str">
        <f t="shared" si="91"/>
        <v>SimActivate - TRAIN</v>
      </c>
      <c r="S1132" s="10" t="s">
        <v>4598</v>
      </c>
    </row>
    <row r="1133" spans="1:19" s="19" customFormat="1" ht="25" customHeight="1" x14ac:dyDescent="0.15">
      <c r="A1133" s="19">
        <v>1132</v>
      </c>
      <c r="B1133" s="11" t="s">
        <v>403</v>
      </c>
      <c r="C1133" s="11" t="s">
        <v>5080</v>
      </c>
      <c r="E1133" s="10" t="s">
        <v>31</v>
      </c>
      <c r="F1133" s="11"/>
      <c r="G1133" s="11"/>
      <c r="K1133" s="11"/>
      <c r="M1133" s="11" t="s">
        <v>5080</v>
      </c>
      <c r="N1133" s="20" t="s">
        <v>5080</v>
      </c>
      <c r="O1133" s="18" t="str">
        <f t="shared" si="89"/>
        <v>CredentialsRequest</v>
      </c>
      <c r="P1133" s="18" t="str">
        <f t="shared" ca="1" si="90"/>
        <v>TRAIN</v>
      </c>
      <c r="Q1133" s="11" t="s">
        <v>1798</v>
      </c>
      <c r="R1133" s="19" t="str">
        <f t="shared" si="91"/>
        <v>CredentialsRequest - TEST</v>
      </c>
      <c r="S1133" s="10" t="s">
        <v>4598</v>
      </c>
    </row>
    <row r="1134" spans="1:19" s="19" customFormat="1" ht="25" customHeight="1" x14ac:dyDescent="0.15">
      <c r="A1134" s="19">
        <v>1133</v>
      </c>
      <c r="B1134" s="13" t="s">
        <v>979</v>
      </c>
      <c r="C1134" s="11" t="s">
        <v>643</v>
      </c>
      <c r="D1134" s="20" t="str">
        <f>IF(ISERR(FIND("):",C1134,1)),C1134,MID(C1134,FIND("):",C1134,1)+2,999))</f>
        <v>Hi there, i currently have an extension on the due date of my bill for the 5 November i was hoping if i could extened that just to the 7 as this is when my pension day is, i just had extra expenses with insurance last pension. if at all posbbile thank you</v>
      </c>
      <c r="E1134" s="10"/>
      <c r="F1134" s="11"/>
      <c r="G1134" s="11"/>
      <c r="H1134" s="19" t="str">
        <f>IFERROR(IF(ISBLANK(G1134),"",LEFT(G1134, FIND(":",G1134) - 1)),"")</f>
        <v/>
      </c>
      <c r="I1134" s="19" t="str">
        <f>IFERROR(IF(ISBLANK(G1134),"",RIGHT(G1134, LEN(G1134)-FIND(":",G1134) )),"")</f>
        <v/>
      </c>
      <c r="K1134" s="10" t="s">
        <v>1124</v>
      </c>
      <c r="L1134" s="19" t="str">
        <f>IF(K1134="",C1134,K1134)</f>
        <v>i currently have an extension on the due date of my bill for the 5 November i was hoping if i could extened that just to the 7 as this is when my pension day is, i just had extra expenses with insurance last pension.</v>
      </c>
      <c r="M1134" s="11" t="s">
        <v>1124</v>
      </c>
      <c r="N1134" s="20" t="s">
        <v>2855</v>
      </c>
      <c r="O1134" s="18" t="str">
        <f t="shared" si="89"/>
        <v>PaymentExtend</v>
      </c>
      <c r="P1134" s="18" t="str">
        <f t="shared" ca="1" si="90"/>
        <v>TRAIN</v>
      </c>
      <c r="Q1134" s="11" t="s">
        <v>1799</v>
      </c>
      <c r="R1134" s="19" t="str">
        <f t="shared" si="91"/>
        <v>PaymentExtend - TRAIN</v>
      </c>
      <c r="S1134" s="10" t="s">
        <v>4598</v>
      </c>
    </row>
    <row r="1135" spans="1:19" s="19" customFormat="1" ht="25" customHeight="1" x14ac:dyDescent="0.15">
      <c r="A1135" s="19">
        <v>1134</v>
      </c>
      <c r="B1135" s="11" t="s">
        <v>945</v>
      </c>
      <c r="C1135" s="11" t="s">
        <v>2112</v>
      </c>
      <c r="E1135" s="11"/>
      <c r="F1135" s="11"/>
      <c r="G1135" s="11"/>
      <c r="K1135" s="11"/>
      <c r="M1135" s="10" t="s">
        <v>3565</v>
      </c>
      <c r="N1135" s="26" t="s">
        <v>3565</v>
      </c>
      <c r="O1135" s="18" t="str">
        <f t="shared" si="89"/>
        <v>BalanceCheck</v>
      </c>
      <c r="P1135" s="18" t="str">
        <f t="shared" ca="1" si="90"/>
        <v>TRAIN</v>
      </c>
      <c r="Q1135" s="11" t="s">
        <v>1799</v>
      </c>
      <c r="R1135" s="19" t="str">
        <f t="shared" si="91"/>
        <v>BalanceCheck - TRAIN</v>
      </c>
      <c r="S1135" s="10" t="s">
        <v>4598</v>
      </c>
    </row>
    <row r="1136" spans="1:19" s="19" customFormat="1" ht="25" customHeight="1" x14ac:dyDescent="0.15">
      <c r="A1136" s="19">
        <v>1135</v>
      </c>
      <c r="B1136" s="13" t="s">
        <v>415</v>
      </c>
      <c r="C1136" s="11" t="s">
        <v>629</v>
      </c>
      <c r="D1136" s="20" t="str">
        <f>IF(ISERR(FIND("):",C1136,1)),C1136,MID(C1136,FIND("):",C1136,1)+2,999))</f>
        <v>We have a Uniden phone which we plugged in when NBN was installed last Thursday. It worked for one phone call but now only emits the engaged signal. I have checked the phone but can't resolve issue John</v>
      </c>
      <c r="E1136" s="11"/>
      <c r="F1136" s="11"/>
      <c r="G1136" s="11"/>
      <c r="H1136" s="19" t="str">
        <f>IFERROR(IF(ISBLANK(G1136),"",LEFT(G1136, FIND(":",G1136) - 1)),"")</f>
        <v/>
      </c>
      <c r="I1136" s="19" t="str">
        <f>IFERROR(IF(ISBLANK(G1136),"",RIGHT(G1136, LEN(G1136)-FIND(":",G1136) )),"")</f>
        <v/>
      </c>
      <c r="K1136" s="10" t="s">
        <v>1111</v>
      </c>
      <c r="L1136" s="19" t="str">
        <f>IF(K1136="",C1136,K1136)</f>
        <v>now only emits the engaged signal. I have checked the phone but can't resolve issue John</v>
      </c>
      <c r="M1136" s="11" t="s">
        <v>1111</v>
      </c>
      <c r="N1136" s="20" t="s">
        <v>2856</v>
      </c>
      <c r="O1136" s="18" t="str">
        <f t="shared" si="89"/>
        <v>PhoneServiceComplain</v>
      </c>
      <c r="P1136" s="18" t="str">
        <f t="shared" ca="1" si="90"/>
        <v>TRAIN</v>
      </c>
      <c r="Q1136" s="11" t="s">
        <v>1799</v>
      </c>
      <c r="R1136" s="19" t="str">
        <f t="shared" si="91"/>
        <v>PhoneServiceComplain - TRAIN</v>
      </c>
      <c r="S1136" s="10" t="s">
        <v>4598</v>
      </c>
    </row>
    <row r="1137" spans="1:19" s="19" customFormat="1" ht="25" customHeight="1" x14ac:dyDescent="0.15">
      <c r="A1137" s="19">
        <v>1136</v>
      </c>
      <c r="B1137" s="13" t="s">
        <v>979</v>
      </c>
      <c r="C1137" s="11" t="s">
        <v>653</v>
      </c>
      <c r="D1137" s="20" t="str">
        <f>IF(ISERR(FIND("):",C1137,1)),C1137,MID(C1137,FIND("):",C1137,1)+2,999))</f>
        <v>Just looking for an extension on my bill please until 16th Nov please</v>
      </c>
      <c r="E1137" s="10"/>
      <c r="F1137" s="11"/>
      <c r="G1137" s="11"/>
      <c r="H1137" s="19" t="str">
        <f>IFERROR(IF(ISBLANK(G1137),"",LEFT(G1137, FIND(":",G1137) - 1)),"")</f>
        <v/>
      </c>
      <c r="I1137" s="19" t="str">
        <f>IFERROR(IF(ISBLANK(G1137),"",RIGHT(G1137, LEN(G1137)-FIND(":",G1137) )),"")</f>
        <v/>
      </c>
      <c r="K1137" s="10" t="s">
        <v>653</v>
      </c>
      <c r="L1137" s="19" t="str">
        <f>IF(K1137="",C1137,K1137)</f>
        <v>Just looking for an extension on my bill please until 16th Nov please</v>
      </c>
      <c r="M1137" s="10" t="s">
        <v>3689</v>
      </c>
      <c r="N1137" s="26" t="s">
        <v>3745</v>
      </c>
      <c r="O1137" s="18" t="str">
        <f t="shared" si="89"/>
        <v>PaymentExtend</v>
      </c>
      <c r="P1137" s="18" t="str">
        <f t="shared" ca="1" si="90"/>
        <v>TEST</v>
      </c>
      <c r="Q1137" s="11" t="s">
        <v>1799</v>
      </c>
      <c r="R1137" s="19" t="str">
        <f t="shared" si="91"/>
        <v>PaymentExtend - TRAIN</v>
      </c>
      <c r="S1137" s="10" t="s">
        <v>4598</v>
      </c>
    </row>
    <row r="1138" spans="1:19" s="19" customFormat="1" ht="25" customHeight="1" x14ac:dyDescent="0.15">
      <c r="A1138" s="19">
        <v>1137</v>
      </c>
      <c r="B1138" s="10" t="s">
        <v>208</v>
      </c>
      <c r="C1138" s="10" t="s">
        <v>1285</v>
      </c>
      <c r="D1138" s="21"/>
      <c r="E1138" s="11"/>
      <c r="F1138" s="11"/>
      <c r="G1138" s="11"/>
      <c r="K1138" s="11"/>
      <c r="L1138" s="19" t="str">
        <f xml:space="preserve"> IF(ISBLANK(K1138),C1138,K1138)</f>
        <v>How can I pay my bill?</v>
      </c>
      <c r="M1138" s="11" t="s">
        <v>1285</v>
      </c>
      <c r="N1138" s="20" t="s">
        <v>1285</v>
      </c>
      <c r="O1138" s="18" t="str">
        <f t="shared" si="89"/>
        <v>BillPay</v>
      </c>
      <c r="P1138" s="18" t="str">
        <f t="shared" ca="1" si="90"/>
        <v>TRAIN</v>
      </c>
      <c r="Q1138" s="11" t="s">
        <v>1799</v>
      </c>
      <c r="R1138" s="19" t="str">
        <f t="shared" si="91"/>
        <v>BillPay - TRAIN</v>
      </c>
      <c r="S1138" s="10" t="s">
        <v>4598</v>
      </c>
    </row>
    <row r="1139" spans="1:19" s="19" customFormat="1" ht="25" customHeight="1" x14ac:dyDescent="0.15">
      <c r="A1139" s="19">
        <v>1138</v>
      </c>
      <c r="B1139" s="11" t="s">
        <v>31</v>
      </c>
      <c r="C1139" s="11" t="s">
        <v>2113</v>
      </c>
      <c r="E1139" s="11"/>
      <c r="F1139" s="11"/>
      <c r="G1139" s="11"/>
      <c r="K1139" s="11"/>
      <c r="M1139" s="11" t="s">
        <v>1993</v>
      </c>
      <c r="N1139" s="20" t="s">
        <v>1993</v>
      </c>
      <c r="O1139" s="18" t="str">
        <f t="shared" si="89"/>
        <v>CredentialsRequest</v>
      </c>
      <c r="P1139" s="18" t="str">
        <f t="shared" ca="1" si="90"/>
        <v>TRAIN</v>
      </c>
      <c r="Q1139" s="11" t="s">
        <v>1799</v>
      </c>
      <c r="R1139" s="19" t="str">
        <f t="shared" si="91"/>
        <v>CredentialsRequest - TRAIN</v>
      </c>
      <c r="S1139" s="10" t="s">
        <v>4598</v>
      </c>
    </row>
    <row r="1140" spans="1:19" s="19" customFormat="1" ht="25" customHeight="1" x14ac:dyDescent="0.15">
      <c r="A1140" s="19">
        <v>1139</v>
      </c>
      <c r="B1140" s="13" t="s">
        <v>952</v>
      </c>
      <c r="C1140" s="11" t="s">
        <v>5081</v>
      </c>
      <c r="D1140" s="20" t="str">
        <f>IF(ISERR(FIND("):",C1140,1)),C1140,MID(C1140,FIND("):",C1140,1)+2,999))</f>
        <v>Hi I am changing from Virgin mobile to  and received my new  sim today and would like to activate it.</v>
      </c>
      <c r="E1140" s="11"/>
      <c r="F1140" s="11"/>
      <c r="G1140" s="10" t="s">
        <v>1746</v>
      </c>
      <c r="H1140" s="19" t="str">
        <f>IFERROR(IF(ISBLANK(G1140),"",LEFT(G1140, FIND(":",G1140) - 1)),"")</f>
        <v>ServiceProvider</v>
      </c>
      <c r="I1140" s="19" t="str">
        <f>IFERROR(IF(ISBLANK(G1140),"",RIGHT(G1140, LEN(G1140)-FIND(":",G1140) )),"")</f>
        <v>Virgin</v>
      </c>
      <c r="K1140" s="10" t="s">
        <v>5082</v>
      </c>
      <c r="L1140" s="19" t="str">
        <f>IF(K1140="",C1140,K1140)</f>
        <v>I am changing from &lt;Virgin&gt; mobile to  and received my new  sim today and would like to activate it.</v>
      </c>
      <c r="M1140" s="10" t="s">
        <v>5083</v>
      </c>
      <c r="N1140" s="26" t="s">
        <v>5083</v>
      </c>
      <c r="O1140" s="18" t="str">
        <f t="shared" si="89"/>
        <v>SimActivate</v>
      </c>
      <c r="P1140" s="18" t="str">
        <f t="shared" ca="1" si="90"/>
        <v>TEST</v>
      </c>
      <c r="Q1140" s="11" t="s">
        <v>1799</v>
      </c>
      <c r="R1140" s="19" t="str">
        <f t="shared" si="91"/>
        <v>SimActivate - TRAIN</v>
      </c>
      <c r="S1140" s="10" t="s">
        <v>4598</v>
      </c>
    </row>
    <row r="1141" spans="1:19" s="19" customFormat="1" ht="25" customHeight="1" x14ac:dyDescent="0.15">
      <c r="A1141" s="19">
        <v>1140</v>
      </c>
      <c r="B1141" s="10" t="s">
        <v>208</v>
      </c>
      <c r="C1141" s="10" t="s">
        <v>1286</v>
      </c>
      <c r="D1141" s="21"/>
      <c r="E1141" s="11"/>
      <c r="F1141" s="11"/>
      <c r="G1141" s="11"/>
      <c r="K1141" s="11"/>
      <c r="L1141" s="19" t="str">
        <f xml:space="preserve"> IF(ISBLANK(K1141),C1141,K1141)</f>
        <v>How do I pay my bill?</v>
      </c>
      <c r="M1141" s="11" t="s">
        <v>1286</v>
      </c>
      <c r="N1141" s="20" t="s">
        <v>1286</v>
      </c>
      <c r="O1141" s="18" t="str">
        <f t="shared" si="89"/>
        <v>BillPay</v>
      </c>
      <c r="P1141" s="18" t="str">
        <f t="shared" ca="1" si="90"/>
        <v>TEST</v>
      </c>
      <c r="Q1141" s="11" t="s">
        <v>1799</v>
      </c>
      <c r="R1141" s="19" t="str">
        <f t="shared" si="91"/>
        <v>BillPay - TRAIN</v>
      </c>
      <c r="S1141" s="10" t="s">
        <v>4598</v>
      </c>
    </row>
    <row r="1142" spans="1:19" s="19" customFormat="1" ht="25" customHeight="1" x14ac:dyDescent="0.15">
      <c r="A1142" s="19">
        <v>1141</v>
      </c>
      <c r="B1142" s="14" t="s">
        <v>31</v>
      </c>
      <c r="C1142" s="11" t="s">
        <v>632</v>
      </c>
      <c r="D1142" s="20" t="str">
        <f>IF(ISERR(FIND("):",C1142,1)),C1142,MID(C1142,FIND("):",C1142,1)+2,999))</f>
        <v>Hi there. I just need to change my voicemail pin so I can access them while overseas</v>
      </c>
      <c r="E1142" s="11"/>
      <c r="F1142" s="11"/>
      <c r="G1142" s="10" t="s">
        <v>1116</v>
      </c>
      <c r="H1142" s="19" t="str">
        <f>IFERROR(IF(ISBLANK(G1142),"",LEFT(G1142, FIND(":",G1142) - 1)),"")</f>
        <v>CredentialType</v>
      </c>
      <c r="I1142" s="19" t="str">
        <f>IFERROR(IF(ISBLANK(G1142),"",RIGHT(G1142, LEN(G1142)-FIND(":",G1142) )),"")</f>
        <v>VoicemailPin</v>
      </c>
      <c r="K1142" s="10" t="s">
        <v>1115</v>
      </c>
      <c r="L1142" s="19" t="str">
        <f>IF(K1142="",C1142,K1142)</f>
        <v>I just need to change my &lt;voicemail pin&gt; so I can access them while overseas</v>
      </c>
      <c r="M1142" s="11" t="s">
        <v>1114</v>
      </c>
      <c r="N1142" s="28" t="s">
        <v>1114</v>
      </c>
      <c r="O1142" s="18" t="str">
        <f t="shared" si="89"/>
        <v>CredentialsRequest</v>
      </c>
      <c r="P1142" s="18" t="str">
        <f t="shared" ca="1" si="90"/>
        <v>TRAIN</v>
      </c>
      <c r="Q1142" s="11" t="s">
        <v>1799</v>
      </c>
      <c r="R1142" s="19" t="str">
        <f t="shared" si="91"/>
        <v>CredentialsRequest - TRAIN</v>
      </c>
      <c r="S1142" s="10" t="s">
        <v>4598</v>
      </c>
    </row>
    <row r="1143" spans="1:19" s="19" customFormat="1" ht="25" customHeight="1" x14ac:dyDescent="0.15">
      <c r="A1143" s="19">
        <v>1142</v>
      </c>
      <c r="B1143" s="11" t="s">
        <v>123</v>
      </c>
      <c r="C1143" s="11" t="s">
        <v>2114</v>
      </c>
      <c r="E1143" s="14" t="s">
        <v>123</v>
      </c>
      <c r="F1143" s="11"/>
      <c r="G1143" s="11"/>
      <c r="K1143" s="11"/>
      <c r="M1143" s="11" t="s">
        <v>1994</v>
      </c>
      <c r="N1143" s="20" t="s">
        <v>1994</v>
      </c>
      <c r="O1143" s="18" t="str">
        <f t="shared" si="89"/>
        <v>ContractExpiryRequest</v>
      </c>
      <c r="P1143" s="18" t="str">
        <f t="shared" ca="1" si="90"/>
        <v>TRAIN</v>
      </c>
      <c r="Q1143" s="11" t="s">
        <v>1799</v>
      </c>
      <c r="R1143" s="19" t="str">
        <f t="shared" si="91"/>
        <v>ContractExpiryRequest - TRAIN</v>
      </c>
      <c r="S1143" s="10" t="s">
        <v>4598</v>
      </c>
    </row>
    <row r="1144" spans="1:19" s="19" customFormat="1" ht="25" customHeight="1" x14ac:dyDescent="0.15">
      <c r="A1144" s="19">
        <v>1143</v>
      </c>
      <c r="B1144" s="13" t="s">
        <v>735</v>
      </c>
      <c r="C1144" s="11" t="s">
        <v>633</v>
      </c>
      <c r="D1144" s="20" t="str">
        <f>IF(ISERR(FIND("):",C1144,1)),C1144,MID(C1144,FIND("):",C1144,1)+2,999))</f>
        <v>Hi I'm looking at where my order is as I got a txt saying it left the warehouse yesterday</v>
      </c>
      <c r="E1144" s="11"/>
      <c r="F1144" s="11"/>
      <c r="G1144" s="11"/>
      <c r="H1144" s="19" t="str">
        <f>IFERROR(IF(ISBLANK(G1144),"",LEFT(G1144, FIND(":",G1144) - 1)),"")</f>
        <v/>
      </c>
      <c r="I1144" s="19" t="str">
        <f>IFERROR(IF(ISBLANK(G1144),"",RIGHT(G1144, LEN(G1144)-FIND(":",G1144) )),"")</f>
        <v/>
      </c>
      <c r="K1144" s="10" t="s">
        <v>1117</v>
      </c>
      <c r="L1144" s="19" t="str">
        <f>IF(K1144="",C1144,K1144)</f>
        <v>I'm looking at where my order is as I got a txt saying it left the warehouse yesterday</v>
      </c>
      <c r="M1144" s="11" t="s">
        <v>1117</v>
      </c>
      <c r="N1144" s="20" t="s">
        <v>1117</v>
      </c>
      <c r="O1144" s="18" t="str">
        <f t="shared" si="89"/>
        <v>OrderEnquire</v>
      </c>
      <c r="P1144" s="18" t="str">
        <f t="shared" ca="1" si="90"/>
        <v>TRAIN</v>
      </c>
      <c r="Q1144" s="11" t="s">
        <v>1799</v>
      </c>
      <c r="R1144" s="19" t="str">
        <f t="shared" si="91"/>
        <v>OrderEnquire - TRAIN</v>
      </c>
      <c r="S1144" s="10" t="s">
        <v>4598</v>
      </c>
    </row>
    <row r="1145" spans="1:19" s="19" customFormat="1" ht="25" customHeight="1" x14ac:dyDescent="0.15">
      <c r="A1145" s="19">
        <v>1144</v>
      </c>
      <c r="B1145" s="11" t="s">
        <v>123</v>
      </c>
      <c r="C1145" s="11" t="s">
        <v>2115</v>
      </c>
      <c r="E1145" s="10" t="s">
        <v>81</v>
      </c>
      <c r="F1145" s="11"/>
      <c r="G1145" s="11"/>
      <c r="K1145" s="11"/>
      <c r="M1145" s="10" t="s">
        <v>3987</v>
      </c>
      <c r="N1145" s="20" t="s">
        <v>3987</v>
      </c>
      <c r="O1145" s="18" t="str">
        <f t="shared" si="89"/>
        <v>ContractUpgrade</v>
      </c>
      <c r="P1145" s="18" t="str">
        <f t="shared" ca="1" si="90"/>
        <v>TEST</v>
      </c>
      <c r="Q1145" s="11" t="s">
        <v>1799</v>
      </c>
      <c r="R1145" s="19" t="str">
        <f t="shared" si="91"/>
        <v>ContractUpgrade - TRAIN</v>
      </c>
      <c r="S1145" s="10" t="s">
        <v>4598</v>
      </c>
    </row>
    <row r="1146" spans="1:19" s="19" customFormat="1" ht="25" customHeight="1" x14ac:dyDescent="0.15">
      <c r="A1146" s="19">
        <v>1145</v>
      </c>
      <c r="B1146" s="11" t="s">
        <v>952</v>
      </c>
      <c r="C1146" s="11" t="s">
        <v>472</v>
      </c>
      <c r="D1146" s="20" t="str">
        <f>IF(ISERR(FIND("):",C1146,1)),C1146,MID(C1146,FIND("):",C1146,1)+2,999))</f>
        <v>Hi my drivers license is expired and I'm trying to set up a prepaid SIM card and I don't have a passport and I know over the phone use can use Medicare card but on the internet I can't ?</v>
      </c>
      <c r="E1146" s="11"/>
      <c r="F1146" s="11"/>
      <c r="G1146" s="10" t="s">
        <v>1733</v>
      </c>
      <c r="H1146" s="19" t="str">
        <f>IFERROR(IF(ISBLANK(G1146),"",LEFT(G1146, FIND(":",G1146) - 1)),"")</f>
        <v>ServiceType</v>
      </c>
      <c r="I1146" s="19" t="str">
        <f>IFERROR(IF(ISBLANK(G1146),"",RIGHT(G1146, LEN(G1146)-FIND(":",G1146) )),"")</f>
        <v>Prepaid</v>
      </c>
      <c r="K1146" s="10" t="s">
        <v>967</v>
      </c>
      <c r="L1146" s="19" t="str">
        <f>IF(K1146="",C1146,K1146)</f>
        <v xml:space="preserve">I'm trying to set up a prepaid SIM card </v>
      </c>
      <c r="M1146" s="11" t="s">
        <v>967</v>
      </c>
      <c r="N1146" s="20" t="s">
        <v>1269</v>
      </c>
      <c r="O1146" s="18" t="str">
        <f t="shared" si="89"/>
        <v>SimActivate</v>
      </c>
      <c r="P1146" s="18" t="str">
        <f t="shared" ca="1" si="90"/>
        <v>TRAIN</v>
      </c>
      <c r="Q1146" s="11" t="s">
        <v>1799</v>
      </c>
      <c r="R1146" s="19" t="str">
        <f t="shared" si="91"/>
        <v>SimActivate - TRAIN</v>
      </c>
      <c r="S1146" s="10" t="s">
        <v>4598</v>
      </c>
    </row>
    <row r="1147" spans="1:19" s="19" customFormat="1" ht="25" customHeight="1" x14ac:dyDescent="0.15">
      <c r="A1147" s="19">
        <v>1146</v>
      </c>
      <c r="B1147" s="11" t="s">
        <v>123</v>
      </c>
      <c r="C1147" s="11" t="s">
        <v>2116</v>
      </c>
      <c r="E1147" s="10" t="s">
        <v>81</v>
      </c>
      <c r="F1147" s="11"/>
      <c r="G1147" s="11"/>
      <c r="K1147" s="11"/>
      <c r="M1147" s="10" t="s">
        <v>3988</v>
      </c>
      <c r="N1147" s="20" t="s">
        <v>3988</v>
      </c>
      <c r="O1147" s="18" t="str">
        <f t="shared" si="89"/>
        <v>ContractUpgrade</v>
      </c>
      <c r="P1147" s="18" t="str">
        <f t="shared" ca="1" si="90"/>
        <v>TRAIN</v>
      </c>
      <c r="Q1147" s="11" t="s">
        <v>1799</v>
      </c>
      <c r="R1147" s="19" t="str">
        <f t="shared" si="91"/>
        <v>ContractUpgrade - TRAIN</v>
      </c>
      <c r="S1147" s="10" t="s">
        <v>4598</v>
      </c>
    </row>
    <row r="1148" spans="1:19" s="19" customFormat="1" ht="25" customHeight="1" x14ac:dyDescent="0.15">
      <c r="A1148" s="19">
        <v>1147</v>
      </c>
      <c r="B1148" s="11" t="s">
        <v>952</v>
      </c>
      <c r="C1148" s="11" t="s">
        <v>476</v>
      </c>
      <c r="D1148" s="20" t="str">
        <f>IF(ISERR(FIND("):",C1148,1)),C1148,MID(C1148,FIND("):",C1148,1)+2,999))</f>
        <v>Need to activate my $30 sim +recharge all in one on another phone I purchased from coles</v>
      </c>
      <c r="E1148" s="11"/>
      <c r="F1148" s="11"/>
      <c r="G1148" s="11"/>
      <c r="H1148" s="19" t="str">
        <f>IFERROR(IF(ISBLANK(G1148),"",LEFT(G1148, FIND(":",G1148) - 1)),"")</f>
        <v/>
      </c>
      <c r="I1148" s="19" t="str">
        <f>IFERROR(IF(ISBLANK(G1148),"",RIGHT(G1148, LEN(G1148)-FIND(":",G1148) )),"")</f>
        <v/>
      </c>
      <c r="K1148" s="11" t="s">
        <v>476</v>
      </c>
      <c r="L1148" s="19" t="str">
        <f>IF(K1148="",C1148,K1148)</f>
        <v>Need to activate my $30 sim +recharge all in one on another phone I purchased from coles</v>
      </c>
      <c r="M1148" s="11" t="s">
        <v>4697</v>
      </c>
      <c r="N1148" s="28" t="s">
        <v>4697</v>
      </c>
      <c r="O1148" s="18" t="str">
        <f t="shared" si="89"/>
        <v>SimActivate</v>
      </c>
      <c r="P1148" s="18" t="str">
        <f t="shared" ca="1" si="90"/>
        <v>TRAIN</v>
      </c>
      <c r="Q1148" s="11" t="s">
        <v>1799</v>
      </c>
      <c r="R1148" s="19" t="str">
        <f t="shared" si="91"/>
        <v>SimActivate - TRAIN</v>
      </c>
      <c r="S1148" s="10" t="s">
        <v>4598</v>
      </c>
    </row>
    <row r="1149" spans="1:19" s="19" customFormat="1" ht="25" customHeight="1" x14ac:dyDescent="0.15">
      <c r="A1149" s="19">
        <v>1148</v>
      </c>
      <c r="B1149" s="11" t="s">
        <v>234</v>
      </c>
      <c r="C1149" s="11" t="s">
        <v>1995</v>
      </c>
      <c r="E1149" s="11"/>
      <c r="F1149" s="11"/>
      <c r="G1149" s="11"/>
      <c r="K1149" s="11"/>
      <c r="M1149" s="11" t="s">
        <v>1995</v>
      </c>
      <c r="N1149" s="20" t="s">
        <v>1995</v>
      </c>
      <c r="O1149" s="18" t="str">
        <f t="shared" si="89"/>
        <v>ContractCancel</v>
      </c>
      <c r="P1149" s="18" t="str">
        <f t="shared" ca="1" si="90"/>
        <v>TRAIN</v>
      </c>
      <c r="Q1149" s="11" t="s">
        <v>1799</v>
      </c>
      <c r="R1149" s="19" t="str">
        <f t="shared" si="91"/>
        <v>ContractCancel - TRAIN</v>
      </c>
      <c r="S1149" s="10" t="s">
        <v>4598</v>
      </c>
    </row>
    <row r="1150" spans="1:19" s="19" customFormat="1" ht="25" customHeight="1" x14ac:dyDescent="0.15">
      <c r="A1150" s="19">
        <v>1149</v>
      </c>
      <c r="B1150" s="11" t="s">
        <v>1273</v>
      </c>
      <c r="C1150" s="11" t="s">
        <v>2117</v>
      </c>
      <c r="E1150" s="10" t="s">
        <v>3119</v>
      </c>
      <c r="F1150" s="11"/>
      <c r="G1150" s="11"/>
      <c r="K1150" s="11"/>
      <c r="M1150" s="10" t="s">
        <v>4802</v>
      </c>
      <c r="N1150" s="26" t="s">
        <v>4802</v>
      </c>
      <c r="O1150" s="18" t="str">
        <f t="shared" si="89"/>
        <v>AccountLinkage</v>
      </c>
      <c r="P1150" s="18" t="str">
        <f t="shared" ca="1" si="90"/>
        <v>TRAIN</v>
      </c>
      <c r="Q1150" s="11" t="s">
        <v>1799</v>
      </c>
      <c r="R1150" s="19" t="str">
        <f t="shared" si="91"/>
        <v>AccountLinkage - TRAIN</v>
      </c>
      <c r="S1150" s="10" t="s">
        <v>4598</v>
      </c>
    </row>
    <row r="1151" spans="1:19" s="19" customFormat="1" ht="25" customHeight="1" x14ac:dyDescent="0.15">
      <c r="A1151" s="19">
        <v>1150</v>
      </c>
      <c r="B1151" s="14" t="s">
        <v>952</v>
      </c>
      <c r="C1151" s="11" t="s">
        <v>504</v>
      </c>
      <c r="D1151" s="20" t="str">
        <f>IF(ISERR(FIND("):",C1151,1)),C1151,MID(C1151,FIND("):",C1151,1)+2,999))</f>
        <v>Hello I wish to active two sims</v>
      </c>
      <c r="E1151" s="11"/>
      <c r="F1151" s="11"/>
      <c r="G1151" s="11"/>
      <c r="H1151" s="19" t="str">
        <f>IFERROR(IF(ISBLANK(G1151),"",LEFT(G1151, FIND(":",G1151) - 1)),"")</f>
        <v/>
      </c>
      <c r="I1151" s="19" t="str">
        <f>IFERROR(IF(ISBLANK(G1151),"",RIGHT(G1151, LEN(G1151)-FIND(":",G1151) )),"")</f>
        <v/>
      </c>
      <c r="K1151" s="10" t="s">
        <v>997</v>
      </c>
      <c r="L1151" s="19" t="str">
        <f>IF(K1151="",C1151,K1151)</f>
        <v>I wish to active two sims</v>
      </c>
      <c r="M1151" s="11" t="s">
        <v>997</v>
      </c>
      <c r="N1151" s="20" t="s">
        <v>997</v>
      </c>
      <c r="O1151" s="18" t="str">
        <f t="shared" si="89"/>
        <v>SimActivate</v>
      </c>
      <c r="P1151" s="18" t="str">
        <f t="shared" ca="1" si="90"/>
        <v>TEST</v>
      </c>
      <c r="Q1151" s="11" t="s">
        <v>1799</v>
      </c>
      <c r="R1151" s="19" t="str">
        <f t="shared" si="91"/>
        <v>SimActivate - TRAIN</v>
      </c>
      <c r="S1151" s="10" t="s">
        <v>4598</v>
      </c>
    </row>
    <row r="1152" spans="1:19" s="19" customFormat="1" ht="25" customHeight="1" x14ac:dyDescent="0.15">
      <c r="A1152" s="19">
        <v>1151</v>
      </c>
      <c r="B1152" s="11" t="s">
        <v>1161</v>
      </c>
      <c r="C1152" s="11" t="s">
        <v>2119</v>
      </c>
      <c r="E1152" s="11"/>
      <c r="F1152" s="11"/>
      <c r="G1152" s="11"/>
      <c r="K1152" s="11"/>
      <c r="M1152" s="11" t="s">
        <v>1997</v>
      </c>
      <c r="N1152" s="20" t="s">
        <v>1997</v>
      </c>
      <c r="O1152" s="18" t="str">
        <f t="shared" si="89"/>
        <v>InternetAccess</v>
      </c>
      <c r="P1152" s="18" t="str">
        <f t="shared" ca="1" si="90"/>
        <v>TRAIN</v>
      </c>
      <c r="Q1152" s="11" t="s">
        <v>1799</v>
      </c>
      <c r="R1152" s="19" t="str">
        <f t="shared" si="91"/>
        <v>InternetAccess - TRAIN</v>
      </c>
      <c r="S1152" s="10" t="s">
        <v>4598</v>
      </c>
    </row>
    <row r="1153" spans="1:19" s="19" customFormat="1" ht="25" customHeight="1" x14ac:dyDescent="0.15">
      <c r="A1153" s="19">
        <v>1152</v>
      </c>
      <c r="B1153" s="13" t="s">
        <v>952</v>
      </c>
      <c r="C1153" s="11" t="s">
        <v>509</v>
      </c>
      <c r="D1153" s="20" t="str">
        <f>IF(ISERR(FIND("):",C1153,1)),C1153,MID(C1153,FIND("):",C1153,1)+2,999))</f>
        <v>Yes hello I can not active the replacement sim for my number</v>
      </c>
      <c r="E1153" s="11"/>
      <c r="F1153" s="11"/>
      <c r="G1153" s="11"/>
      <c r="H1153" s="19" t="str">
        <f>IFERROR(IF(ISBLANK(G1153),"",LEFT(G1153, FIND(":",G1153) - 1)),"")</f>
        <v/>
      </c>
      <c r="I1153" s="19" t="str">
        <f>IFERROR(IF(ISBLANK(G1153),"",RIGHT(G1153, LEN(G1153)-FIND(":",G1153) )),"")</f>
        <v/>
      </c>
      <c r="K1153" s="10" t="s">
        <v>1000</v>
      </c>
      <c r="L1153" s="19" t="str">
        <f>IF(K1153="",C1153,K1153)</f>
        <v>I can not active the replacement sim for my number</v>
      </c>
      <c r="M1153" s="10" t="s">
        <v>4708</v>
      </c>
      <c r="N1153" s="26" t="s">
        <v>4708</v>
      </c>
      <c r="O1153" s="18" t="str">
        <f t="shared" si="89"/>
        <v>SimActivate</v>
      </c>
      <c r="P1153" s="18" t="str">
        <f t="shared" ca="1" si="90"/>
        <v>TRAIN</v>
      </c>
      <c r="Q1153" s="11" t="s">
        <v>1799</v>
      </c>
      <c r="R1153" s="19" t="str">
        <f t="shared" si="91"/>
        <v>SimActivate - TRAIN</v>
      </c>
      <c r="S1153" s="10" t="s">
        <v>4598</v>
      </c>
    </row>
    <row r="1154" spans="1:19" s="19" customFormat="1" ht="25" customHeight="1" x14ac:dyDescent="0.15">
      <c r="A1154" s="19">
        <v>1153</v>
      </c>
      <c r="B1154" s="11" t="s">
        <v>132</v>
      </c>
      <c r="C1154" s="11"/>
      <c r="E1154" s="11"/>
      <c r="F1154" s="11"/>
      <c r="G1154" s="11"/>
      <c r="K1154" s="11"/>
      <c r="M1154" s="11" t="s">
        <v>4181</v>
      </c>
      <c r="N1154" s="20" t="s">
        <v>4181</v>
      </c>
      <c r="O1154" s="18" t="str">
        <f t="shared" si="89"/>
        <v>AccountDetailsChange</v>
      </c>
      <c r="P1154" s="18" t="str">
        <f t="shared" ca="1" si="90"/>
        <v>TRAIN</v>
      </c>
      <c r="Q1154" s="11" t="s">
        <v>1798</v>
      </c>
      <c r="R1154" s="19" t="str">
        <f t="shared" si="91"/>
        <v>AccountDetailsChange - TEST</v>
      </c>
      <c r="S1154" s="10" t="s">
        <v>4599</v>
      </c>
    </row>
    <row r="1155" spans="1:19" s="19" customFormat="1" ht="25" customHeight="1" x14ac:dyDescent="0.15">
      <c r="A1155" s="19">
        <v>1154</v>
      </c>
      <c r="B1155" s="11" t="s">
        <v>945</v>
      </c>
      <c r="C1155" s="11" t="s">
        <v>2118</v>
      </c>
      <c r="E1155" s="11"/>
      <c r="F1155" s="11"/>
      <c r="G1155" s="11"/>
      <c r="K1155" s="11"/>
      <c r="M1155" s="10" t="s">
        <v>3542</v>
      </c>
      <c r="N1155" s="26" t="s">
        <v>3542</v>
      </c>
      <c r="O1155" s="18" t="str">
        <f t="shared" si="89"/>
        <v>BalanceCheck</v>
      </c>
      <c r="P1155" s="18" t="str">
        <f t="shared" ca="1" si="90"/>
        <v>TRAIN</v>
      </c>
      <c r="Q1155" s="11" t="s">
        <v>1799</v>
      </c>
      <c r="R1155" s="19" t="str">
        <f t="shared" si="91"/>
        <v>BalanceCheck - TRAIN</v>
      </c>
      <c r="S1155" s="10" t="s">
        <v>4598</v>
      </c>
    </row>
    <row r="1156" spans="1:19" s="19" customFormat="1" ht="25" customHeight="1" x14ac:dyDescent="0.15">
      <c r="A1156" s="19">
        <v>1155</v>
      </c>
      <c r="B1156" s="14" t="s">
        <v>49</v>
      </c>
      <c r="C1156" s="11" t="s">
        <v>639</v>
      </c>
      <c r="D1156" s="20" t="str">
        <f>IF(ISERR(FIND("):",C1156,1)),C1156,MID(C1156,FIND("):",C1156,1)+2,999))</f>
        <v>hi, I have just upgraded my phone from a Samsung to an iPhone as my plan was finished. Is my old phone now unlocked to other networks?</v>
      </c>
      <c r="E1156" s="10" t="s">
        <v>409</v>
      </c>
      <c r="F1156" s="11"/>
      <c r="G1156" s="10" t="s">
        <v>1120</v>
      </c>
      <c r="H1156" s="19" t="str">
        <f>IFERROR(IF(ISBLANK(G1156),"",LEFT(G1156, FIND(":",G1156) - 1)),"")</f>
        <v>ProductType</v>
      </c>
      <c r="I1156" s="19" t="str">
        <f>IFERROR(IF(ISBLANK(G1156),"",RIGHT(G1156, LEN(G1156)-FIND(":",G1156) )),"")</f>
        <v>Samsung; ProductType:iPhone</v>
      </c>
      <c r="K1156" s="10" t="s">
        <v>1119</v>
      </c>
      <c r="L1156" s="19" t="str">
        <f>IF(K1156="",C1156,K1156)</f>
        <v>I have just upgraded my phone from a &lt;Samsung&gt; to an &lt;iPhone&gt; as my plan was finished. Is my old phone now unlocked to other networks?</v>
      </c>
      <c r="M1156" s="10" t="s">
        <v>3490</v>
      </c>
      <c r="N1156" s="26" t="s">
        <v>3490</v>
      </c>
      <c r="O1156" s="18" t="str">
        <f t="shared" si="89"/>
        <v>PhoneUnlockRequest</v>
      </c>
      <c r="P1156" s="18" t="str">
        <f t="shared" ca="1" si="90"/>
        <v>TRAIN</v>
      </c>
      <c r="Q1156" s="11" t="s">
        <v>1799</v>
      </c>
      <c r="R1156" s="19" t="str">
        <f t="shared" si="91"/>
        <v>PhoneUnlockRequest - TRAIN</v>
      </c>
      <c r="S1156" s="10" t="s">
        <v>4598</v>
      </c>
    </row>
    <row r="1157" spans="1:19" s="19" customFormat="1" ht="25" customHeight="1" x14ac:dyDescent="0.15">
      <c r="A1157" s="19">
        <v>1156</v>
      </c>
      <c r="B1157" s="11" t="s">
        <v>1161</v>
      </c>
      <c r="C1157" s="11" t="s">
        <v>2125</v>
      </c>
      <c r="E1157" s="11"/>
      <c r="F1157" s="11"/>
      <c r="G1157" s="11"/>
      <c r="K1157" s="11"/>
      <c r="M1157" s="11" t="s">
        <v>2713</v>
      </c>
      <c r="N1157" s="20" t="s">
        <v>2713</v>
      </c>
      <c r="O1157" s="18" t="str">
        <f t="shared" si="89"/>
        <v>InternetAccess</v>
      </c>
      <c r="P1157" s="18" t="str">
        <f t="shared" ca="1" si="90"/>
        <v>TEST</v>
      </c>
      <c r="Q1157" s="11" t="s">
        <v>1799</v>
      </c>
      <c r="R1157" s="19" t="str">
        <f t="shared" si="91"/>
        <v>InternetAccess - TRAIN</v>
      </c>
      <c r="S1157" s="10" t="s">
        <v>4598</v>
      </c>
    </row>
    <row r="1158" spans="1:19" s="19" customFormat="1" ht="25" customHeight="1" x14ac:dyDescent="0.15">
      <c r="A1158" s="19">
        <v>1157</v>
      </c>
      <c r="B1158" s="14" t="s">
        <v>952</v>
      </c>
      <c r="C1158" s="11" t="s">
        <v>514</v>
      </c>
      <c r="D1158" s="20" t="str">
        <f>IF(ISERR(FIND("):",C1158,1)),C1158,MID(C1158,FIND("):",C1158,1)+2,999))</f>
        <v>So I tried doing the four hour wait with my sim so it will work but it didn’t?</v>
      </c>
      <c r="E1158" s="14" t="s">
        <v>952</v>
      </c>
      <c r="F1158" s="11"/>
      <c r="G1158" s="11"/>
      <c r="H1158" s="19" t="str">
        <f>IFERROR(IF(ISBLANK(G1158),"",LEFT(G1158, FIND(":",G1158) - 1)),"")</f>
        <v/>
      </c>
      <c r="I1158" s="19" t="str">
        <f>IFERROR(IF(ISBLANK(G1158),"",RIGHT(G1158, LEN(G1158)-FIND(":",G1158) )),"")</f>
        <v/>
      </c>
      <c r="K1158" s="10" t="s">
        <v>1004</v>
      </c>
      <c r="L1158" s="19" t="str">
        <f>IF(K1158="",C1158,K1158)</f>
        <v>I tried doing the four hour wait with my sim so it will work but it didn’t?</v>
      </c>
      <c r="M1158" s="10" t="s">
        <v>4728</v>
      </c>
      <c r="N1158" s="26" t="s">
        <v>4728</v>
      </c>
      <c r="O1158" s="18" t="str">
        <f t="shared" si="89"/>
        <v>SimActivate</v>
      </c>
      <c r="P1158" s="18" t="str">
        <f t="shared" ca="1" si="90"/>
        <v>TRAIN</v>
      </c>
      <c r="Q1158" s="11" t="s">
        <v>1799</v>
      </c>
      <c r="R1158" s="19" t="str">
        <f t="shared" si="91"/>
        <v>SimActivate - TRAIN</v>
      </c>
      <c r="S1158" s="10" t="s">
        <v>4598</v>
      </c>
    </row>
    <row r="1159" spans="1:19" s="19" customFormat="1" ht="25" customHeight="1" x14ac:dyDescent="0.15">
      <c r="A1159" s="19">
        <v>1158</v>
      </c>
      <c r="B1159" s="14" t="s">
        <v>49</v>
      </c>
      <c r="C1159" s="11" t="s">
        <v>641</v>
      </c>
      <c r="D1159" s="20" t="str">
        <f>IF(ISERR(FIND("):",C1159,1)),C1159,MID(C1159,FIND("):",C1159,1)+2,999))</f>
        <v>I just wanted to check what the policy is for changing or cancelling our new NBN connection?</v>
      </c>
      <c r="E1159" s="10" t="s">
        <v>123</v>
      </c>
      <c r="F1159" s="11"/>
      <c r="G1159" s="10" t="s">
        <v>1739</v>
      </c>
      <c r="H1159" s="19" t="str">
        <f>IFERROR(IF(ISBLANK(G1159),"",LEFT(G1159, FIND(":",G1159) - 1)),"")</f>
        <v>DetailType</v>
      </c>
      <c r="I1159" s="19" t="str">
        <f>IFERROR(IF(ISBLANK(G1159),"",RIGHT(G1159, LEN(G1159)-FIND(":",G1159) )),"")</f>
        <v>Cancellation Policy; InternetTechnology:NBN</v>
      </c>
      <c r="K1159" s="10" t="s">
        <v>1122</v>
      </c>
      <c r="L1159" s="19" t="str">
        <f>IF(K1159="",C1159,K1159)</f>
        <v>I just wanted to check what the &lt;policy is for changing or cancelling&gt; our new &lt;NBN&gt; connection?</v>
      </c>
      <c r="M1159" s="10" t="s">
        <v>3575</v>
      </c>
      <c r="N1159" s="26" t="s">
        <v>3575</v>
      </c>
      <c r="O1159" s="18" t="str">
        <f t="shared" si="89"/>
        <v>ContractExpiryRequest</v>
      </c>
      <c r="P1159" s="18" t="str">
        <f t="shared" ca="1" si="90"/>
        <v>TRAIN</v>
      </c>
      <c r="Q1159" s="11" t="s">
        <v>1799</v>
      </c>
      <c r="R1159" s="19" t="str">
        <f t="shared" si="91"/>
        <v>ContractExpiryRequest - TRAIN</v>
      </c>
      <c r="S1159" s="10" t="s">
        <v>4598</v>
      </c>
    </row>
    <row r="1160" spans="1:19" s="19" customFormat="1" ht="25" customHeight="1" x14ac:dyDescent="0.15">
      <c r="A1160" s="19">
        <v>1159</v>
      </c>
      <c r="B1160" s="11" t="s">
        <v>81</v>
      </c>
      <c r="C1160" s="11" t="s">
        <v>2120</v>
      </c>
      <c r="E1160" s="11"/>
      <c r="F1160" s="11"/>
      <c r="G1160" s="11"/>
      <c r="K1160" s="11"/>
      <c r="M1160" s="10" t="s">
        <v>3989</v>
      </c>
      <c r="N1160" s="26" t="s">
        <v>3989</v>
      </c>
      <c r="O1160" s="18" t="str">
        <f t="shared" si="89"/>
        <v>ContractUpgrade</v>
      </c>
      <c r="P1160" s="18" t="str">
        <f t="shared" ca="1" si="90"/>
        <v>TRAIN</v>
      </c>
      <c r="Q1160" s="11" t="s">
        <v>1799</v>
      </c>
      <c r="R1160" s="19" t="str">
        <f t="shared" si="91"/>
        <v>ContractUpgrade - TRAIN</v>
      </c>
      <c r="S1160" s="10" t="s">
        <v>4598</v>
      </c>
    </row>
    <row r="1161" spans="1:19" s="19" customFormat="1" ht="25" customHeight="1" x14ac:dyDescent="0.15">
      <c r="A1161" s="19">
        <v>1160</v>
      </c>
      <c r="B1161" s="13" t="s">
        <v>107</v>
      </c>
      <c r="C1161" s="11" t="s">
        <v>642</v>
      </c>
      <c r="D1161" s="20" t="str">
        <f>IF(ISERR(FIND("):",C1161,1)),C1161,MID(C1161,FIND("):",C1161,1)+2,999))</f>
        <v>My phone bill is due today how much do I need to pay on it</v>
      </c>
      <c r="E1161" s="10" t="s">
        <v>945</v>
      </c>
      <c r="F1161" s="11"/>
      <c r="G1161" s="10" t="s">
        <v>730</v>
      </c>
      <c r="H1161" s="19" t="str">
        <f>IFERROR(IF(ISBLANK(G1161),"",LEFT(G1161, FIND(":",G1161) - 1)),"")</f>
        <v>ProductType</v>
      </c>
      <c r="I1161" s="19" t="str">
        <f>IFERROR(IF(ISBLANK(G1161),"",RIGHT(G1161, LEN(G1161)-FIND(":",G1161) )),"")</f>
        <v>Phone</v>
      </c>
      <c r="K1161" s="10" t="s">
        <v>1123</v>
      </c>
      <c r="L1161" s="19" t="str">
        <f>IF(K1161="",C1161,K1161)</f>
        <v>My &lt;phone&gt; bill is due today how much do I need to pay on it</v>
      </c>
      <c r="M1161" s="10" t="s">
        <v>3553</v>
      </c>
      <c r="N1161" s="26" t="s">
        <v>3553</v>
      </c>
      <c r="O1161" s="18" t="str">
        <f t="shared" si="89"/>
        <v>BalanceCheck</v>
      </c>
      <c r="P1161" s="18" t="str">
        <f t="shared" ca="1" si="90"/>
        <v>TRAIN</v>
      </c>
      <c r="Q1161" s="11" t="s">
        <v>1799</v>
      </c>
      <c r="R1161" s="19" t="str">
        <f t="shared" si="91"/>
        <v>BalanceCheck - TRAIN</v>
      </c>
      <c r="S1161" s="10" t="s">
        <v>4598</v>
      </c>
    </row>
    <row r="1162" spans="1:19" s="19" customFormat="1" ht="25" customHeight="1" x14ac:dyDescent="0.15">
      <c r="A1162" s="19">
        <v>1161</v>
      </c>
      <c r="B1162" s="10" t="s">
        <v>208</v>
      </c>
      <c r="C1162" s="10" t="s">
        <v>1287</v>
      </c>
      <c r="D1162" s="21"/>
      <c r="E1162" s="11"/>
      <c r="F1162" s="11"/>
      <c r="G1162" s="11"/>
      <c r="K1162" s="11"/>
      <c r="L1162" s="19" t="str">
        <f xml:space="preserve"> IF(ISBLANK(K1162),C1162,K1162)</f>
        <v>I want to make a payment</v>
      </c>
      <c r="M1162" s="11" t="s">
        <v>1287</v>
      </c>
      <c r="N1162" s="20" t="s">
        <v>1287</v>
      </c>
      <c r="O1162" s="18" t="str">
        <f t="shared" si="89"/>
        <v>BillPay</v>
      </c>
      <c r="P1162" s="18" t="str">
        <f t="shared" ca="1" si="90"/>
        <v>TRAIN</v>
      </c>
      <c r="Q1162" s="11" t="s">
        <v>1799</v>
      </c>
      <c r="R1162" s="19" t="str">
        <f t="shared" si="91"/>
        <v>BillPay - TRAIN</v>
      </c>
      <c r="S1162" s="10" t="s">
        <v>4598</v>
      </c>
    </row>
    <row r="1163" spans="1:19" s="19" customFormat="1" ht="25" customHeight="1" x14ac:dyDescent="0.15">
      <c r="A1163" s="19">
        <v>1162</v>
      </c>
      <c r="B1163" s="11" t="s">
        <v>911</v>
      </c>
      <c r="C1163" s="11" t="s">
        <v>1998</v>
      </c>
      <c r="E1163" s="14" t="s">
        <v>3478</v>
      </c>
      <c r="F1163" s="11"/>
      <c r="G1163" s="11"/>
      <c r="K1163" s="11"/>
      <c r="M1163" s="10" t="s">
        <v>3874</v>
      </c>
      <c r="N1163" s="26" t="s">
        <v>3874</v>
      </c>
      <c r="O1163" s="18" t="str">
        <f t="shared" si="89"/>
        <v>ContractInternationalDetails</v>
      </c>
      <c r="P1163" s="18" t="str">
        <f t="shared" ca="1" si="90"/>
        <v>TRAIN</v>
      </c>
      <c r="Q1163" s="11" t="s">
        <v>1799</v>
      </c>
      <c r="R1163" s="19" t="str">
        <f t="shared" si="91"/>
        <v>ContractInternationalDetails - TRAIN</v>
      </c>
      <c r="S1163" s="10" t="s">
        <v>4598</v>
      </c>
    </row>
    <row r="1164" spans="1:19" s="19" customFormat="1" ht="25" customHeight="1" x14ac:dyDescent="0.15">
      <c r="A1164" s="19">
        <v>1163</v>
      </c>
      <c r="B1164" s="13" t="s">
        <v>952</v>
      </c>
      <c r="C1164" s="11" t="s">
        <v>674</v>
      </c>
      <c r="D1164" s="20" t="str">
        <f>IF(ISERR(FIND("):",C1164,1)),C1164,MID(C1164,FIND("):",C1164,1)+2,999))</f>
        <v>Can you help me activate my sim please?</v>
      </c>
      <c r="E1164" s="11"/>
      <c r="F1164" s="11"/>
      <c r="G1164" s="11"/>
      <c r="H1164" s="19" t="str">
        <f>IFERROR(IF(ISBLANK(G1164),"",LEFT(G1164, FIND(":",G1164) - 1)),"")</f>
        <v/>
      </c>
      <c r="I1164" s="19" t="str">
        <f>IFERROR(IF(ISBLANK(G1164),"",RIGHT(G1164, LEN(G1164)-FIND(":",G1164) )),"")</f>
        <v/>
      </c>
      <c r="K1164" s="11" t="s">
        <v>674</v>
      </c>
      <c r="L1164" s="19" t="str">
        <f>IF(K1164="",C1164,K1164)</f>
        <v>Can you help me activate my sim please?</v>
      </c>
      <c r="M1164" s="10" t="s">
        <v>4700</v>
      </c>
      <c r="N1164" s="26" t="s">
        <v>4700</v>
      </c>
      <c r="O1164" s="18" t="str">
        <f t="shared" si="89"/>
        <v>SimActivate</v>
      </c>
      <c r="P1164" s="18" t="str">
        <f t="shared" ca="1" si="90"/>
        <v>TRAIN</v>
      </c>
      <c r="Q1164" s="11" t="s">
        <v>1798</v>
      </c>
      <c r="R1164" s="19" t="str">
        <f t="shared" si="91"/>
        <v>SimActivate - TEST</v>
      </c>
      <c r="S1164" s="10" t="s">
        <v>4598</v>
      </c>
    </row>
    <row r="1165" spans="1:19" s="19" customFormat="1" ht="25" customHeight="1" x14ac:dyDescent="0.15">
      <c r="A1165" s="19">
        <v>1164</v>
      </c>
      <c r="B1165" s="11" t="s">
        <v>81</v>
      </c>
      <c r="C1165" s="11" t="s">
        <v>2121</v>
      </c>
      <c r="E1165" s="11"/>
      <c r="F1165" s="11"/>
      <c r="G1165" s="11"/>
      <c r="K1165" s="11"/>
      <c r="M1165" s="10" t="s">
        <v>3990</v>
      </c>
      <c r="N1165" s="26" t="s">
        <v>4106</v>
      </c>
      <c r="O1165" s="18" t="str">
        <f t="shared" si="89"/>
        <v>ContractUpgrade</v>
      </c>
      <c r="P1165" s="18" t="str">
        <f t="shared" ca="1" si="90"/>
        <v>TRAIN</v>
      </c>
      <c r="Q1165" s="11" t="s">
        <v>1799</v>
      </c>
      <c r="R1165" s="19" t="str">
        <f t="shared" si="91"/>
        <v>ContractUpgrade - TRAIN</v>
      </c>
      <c r="S1165" s="10" t="s">
        <v>4598</v>
      </c>
    </row>
    <row r="1166" spans="1:19" s="19" customFormat="1" ht="25" customHeight="1" x14ac:dyDescent="0.15">
      <c r="A1166" s="19">
        <v>1165</v>
      </c>
      <c r="B1166" s="14" t="s">
        <v>272</v>
      </c>
      <c r="C1166" s="11" t="s">
        <v>644</v>
      </c>
      <c r="D1166" s="20" t="str">
        <f>IF(ISERR(FIND("):",C1166,1)),C1166,MID(C1166,FIND("):",C1166,1)+2,999))</f>
        <v>I have a no signal message on my tv</v>
      </c>
      <c r="E1166" s="11"/>
      <c r="F1166" s="11"/>
      <c r="G1166" s="10" t="s">
        <v>1729</v>
      </c>
      <c r="H1166" s="19" t="str">
        <f>IFERROR(IF(ISBLANK(G1166),"",LEFT(G1166, FIND(":",G1166) - 1)),"")</f>
        <v>ProductType</v>
      </c>
      <c r="I1166" s="19" t="str">
        <f>IFERROR(IF(ISBLANK(G1166),"",RIGHT(G1166, LEN(G1166)-FIND(":",G1166) )),"")</f>
        <v>Fetch TV</v>
      </c>
      <c r="K1166" s="10" t="s">
        <v>1125</v>
      </c>
      <c r="L1166" s="19" t="str">
        <f>IF(K1166="",C1166,K1166)</f>
        <v>I have a no signal message on my &lt;tv&gt;</v>
      </c>
      <c r="M1166" s="11" t="s">
        <v>644</v>
      </c>
      <c r="N1166" s="20" t="s">
        <v>644</v>
      </c>
      <c r="O1166" s="18" t="str">
        <f t="shared" si="89"/>
        <v>FetchTVServiceComplain</v>
      </c>
      <c r="P1166" s="18" t="str">
        <f t="shared" ca="1" si="90"/>
        <v>TRAIN</v>
      </c>
      <c r="Q1166" s="11" t="s">
        <v>1799</v>
      </c>
      <c r="R1166" s="19" t="str">
        <f t="shared" si="91"/>
        <v>FetchTVServiceComplain - TRAIN</v>
      </c>
      <c r="S1166" s="10" t="s">
        <v>4598</v>
      </c>
    </row>
    <row r="1167" spans="1:19" s="19" customFormat="1" ht="25" customHeight="1" x14ac:dyDescent="0.15">
      <c r="A1167" s="19">
        <v>1166</v>
      </c>
      <c r="B1167" s="11" t="s">
        <v>952</v>
      </c>
      <c r="C1167" s="11" t="s">
        <v>1999</v>
      </c>
      <c r="E1167" s="10" t="s">
        <v>1278</v>
      </c>
      <c r="F1167" s="11"/>
      <c r="G1167" s="11"/>
      <c r="K1167" s="11"/>
      <c r="M1167" s="11" t="s">
        <v>1999</v>
      </c>
      <c r="N1167" s="20" t="s">
        <v>1999</v>
      </c>
      <c r="O1167" s="18" t="str">
        <f t="shared" si="89"/>
        <v>SimReplace</v>
      </c>
      <c r="P1167" s="18" t="str">
        <f t="shared" ca="1" si="90"/>
        <v>TEST</v>
      </c>
      <c r="Q1167" s="11" t="s">
        <v>1799</v>
      </c>
      <c r="R1167" s="19" t="str">
        <f t="shared" si="91"/>
        <v>SimReplace - TRAIN</v>
      </c>
      <c r="S1167" s="10" t="s">
        <v>4598</v>
      </c>
    </row>
    <row r="1168" spans="1:19" s="19" customFormat="1" ht="25" customHeight="1" x14ac:dyDescent="0.15">
      <c r="A1168" s="19">
        <v>1167</v>
      </c>
      <c r="B1168" s="11" t="s">
        <v>49</v>
      </c>
      <c r="C1168" s="11" t="s">
        <v>2122</v>
      </c>
      <c r="E1168" s="10" t="s">
        <v>4897</v>
      </c>
      <c r="F1168" s="11"/>
      <c r="G1168" s="11"/>
      <c r="K1168" s="11"/>
      <c r="M1168" s="11" t="s">
        <v>2000</v>
      </c>
      <c r="N1168" s="20" t="s">
        <v>2000</v>
      </c>
      <c r="O1168" s="18" t="str">
        <f t="shared" si="89"/>
        <v>PerkEnquire</v>
      </c>
      <c r="P1168" s="18" t="str">
        <f t="shared" ca="1" si="90"/>
        <v>TRAIN</v>
      </c>
      <c r="Q1168" s="11" t="s">
        <v>1799</v>
      </c>
      <c r="R1168" s="19" t="str">
        <f t="shared" si="91"/>
        <v>PerkEnquire - TRAIN</v>
      </c>
      <c r="S1168" s="10" t="s">
        <v>4598</v>
      </c>
    </row>
    <row r="1169" spans="1:19" s="19" customFormat="1" ht="25" customHeight="1" x14ac:dyDescent="0.15">
      <c r="A1169" s="19">
        <v>1168</v>
      </c>
      <c r="B1169" s="13" t="s">
        <v>952</v>
      </c>
      <c r="C1169" s="11" t="s">
        <v>539</v>
      </c>
      <c r="D1169" s="20" t="str">
        <f>IF(ISERR(FIND("):",C1169,1)),C1169,MID(C1169,FIND("):",C1169,1)+2,999))</f>
        <v>I want to activate my sim card pre paid</v>
      </c>
      <c r="E1169" s="11"/>
      <c r="F1169" s="11"/>
      <c r="G1169" s="10" t="s">
        <v>1733</v>
      </c>
      <c r="H1169" s="19" t="str">
        <f>IFERROR(IF(ISBLANK(G1169),"",LEFT(G1169, FIND(":",G1169) - 1)),"")</f>
        <v>ServiceType</v>
      </c>
      <c r="I1169" s="19" t="str">
        <f>IFERROR(IF(ISBLANK(G1169),"",RIGHT(G1169, LEN(G1169)-FIND(":",G1169) )),"")</f>
        <v>Prepaid</v>
      </c>
      <c r="K1169" s="10" t="s">
        <v>1029</v>
      </c>
      <c r="L1169" s="19" t="str">
        <f>IF(K1169="",C1169,K1169)</f>
        <v>I want to activate my sim card &lt;pre paid&gt;</v>
      </c>
      <c r="M1169" s="10" t="s">
        <v>4729</v>
      </c>
      <c r="N1169" s="26" t="s">
        <v>4729</v>
      </c>
      <c r="O1169" s="18" t="str">
        <f t="shared" si="89"/>
        <v>SimActivate</v>
      </c>
      <c r="P1169" s="18" t="str">
        <f t="shared" ca="1" si="90"/>
        <v>TRAIN</v>
      </c>
      <c r="Q1169" s="11" t="s">
        <v>1799</v>
      </c>
      <c r="R1169" s="19" t="str">
        <f t="shared" si="91"/>
        <v>SimActivate - TRAIN</v>
      </c>
      <c r="S1169" s="10" t="s">
        <v>4598</v>
      </c>
    </row>
    <row r="1170" spans="1:19" s="19" customFormat="1" ht="25" customHeight="1" x14ac:dyDescent="0.15">
      <c r="A1170" s="19">
        <v>1169</v>
      </c>
      <c r="B1170" s="11" t="s">
        <v>49</v>
      </c>
      <c r="C1170" s="11" t="s">
        <v>2123</v>
      </c>
      <c r="E1170" s="11"/>
      <c r="F1170" s="11"/>
      <c r="G1170" s="11"/>
      <c r="K1170" s="11"/>
      <c r="M1170" s="11" t="s">
        <v>2001</v>
      </c>
      <c r="N1170" s="20" t="s">
        <v>2001</v>
      </c>
      <c r="O1170" s="18" t="str">
        <f t="shared" si="89"/>
        <v>ContractDetailsRequest</v>
      </c>
      <c r="P1170" s="18" t="str">
        <f t="shared" ca="1" si="90"/>
        <v>TRAIN</v>
      </c>
      <c r="Q1170" s="11" t="s">
        <v>1799</v>
      </c>
      <c r="R1170" s="19" t="str">
        <f t="shared" si="91"/>
        <v>ContractDetailsRequest - TRAIN</v>
      </c>
      <c r="S1170" s="10" t="s">
        <v>4598</v>
      </c>
    </row>
    <row r="1171" spans="1:19" s="19" customFormat="1" ht="25" customHeight="1" x14ac:dyDescent="0.15">
      <c r="A1171" s="19">
        <v>1170</v>
      </c>
      <c r="B1171" s="13" t="s">
        <v>952</v>
      </c>
      <c r="C1171" s="11" t="s">
        <v>563</v>
      </c>
      <c r="D1171" s="20" t="str">
        <f>IF(ISERR(FIND("):",C1171,1)),C1171,MID(C1171,FIND("):",C1171,1)+2,999))</f>
        <v>Need to activate Sim</v>
      </c>
      <c r="E1171" s="11"/>
      <c r="F1171" s="11"/>
      <c r="G1171" s="11"/>
      <c r="H1171" s="19" t="str">
        <f>IFERROR(IF(ISBLANK(G1171),"",LEFT(G1171, FIND(":",G1171) - 1)),"")</f>
        <v/>
      </c>
      <c r="I1171" s="19" t="str">
        <f>IFERROR(IF(ISBLANK(G1171),"",RIGHT(G1171, LEN(G1171)-FIND(":",G1171) )),"")</f>
        <v/>
      </c>
      <c r="K1171" s="11" t="s">
        <v>563</v>
      </c>
      <c r="L1171" s="19" t="str">
        <f>IF(K1171="",C1171,K1171)</f>
        <v>Need to activate Sim</v>
      </c>
      <c r="M1171" s="11" t="s">
        <v>563</v>
      </c>
      <c r="N1171" s="20" t="s">
        <v>563</v>
      </c>
      <c r="O1171" s="18" t="str">
        <f t="shared" si="89"/>
        <v>SimActivate</v>
      </c>
      <c r="P1171" s="18" t="str">
        <f t="shared" ca="1" si="90"/>
        <v>TRAIN</v>
      </c>
      <c r="Q1171" s="11" t="s">
        <v>1799</v>
      </c>
      <c r="R1171" s="19" t="str">
        <f t="shared" si="91"/>
        <v>SimActivate - TRAIN</v>
      </c>
      <c r="S1171" s="10" t="s">
        <v>4598</v>
      </c>
    </row>
    <row r="1172" spans="1:19" s="19" customFormat="1" ht="25" customHeight="1" x14ac:dyDescent="0.15">
      <c r="A1172" s="19">
        <v>1171</v>
      </c>
      <c r="B1172" s="10" t="s">
        <v>414</v>
      </c>
      <c r="C1172" s="11" t="s">
        <v>2124</v>
      </c>
      <c r="E1172" s="11"/>
      <c r="F1172" s="11"/>
      <c r="G1172" s="11"/>
      <c r="K1172" s="11"/>
      <c r="M1172" s="11" t="s">
        <v>2002</v>
      </c>
      <c r="N1172" s="20" t="s">
        <v>2002</v>
      </c>
      <c r="O1172" s="18" t="str">
        <f t="shared" si="89"/>
        <v>AgentHandover</v>
      </c>
      <c r="P1172" s="18" t="str">
        <f t="shared" ca="1" si="90"/>
        <v>TRAIN</v>
      </c>
      <c r="Q1172" s="11" t="s">
        <v>1799</v>
      </c>
      <c r="R1172" s="19" t="str">
        <f t="shared" si="91"/>
        <v>AgentHandover - TRAIN</v>
      </c>
      <c r="S1172" s="10" t="s">
        <v>4598</v>
      </c>
    </row>
    <row r="1173" spans="1:19" s="19" customFormat="1" ht="25" customHeight="1" x14ac:dyDescent="0.15">
      <c r="A1173" s="19">
        <v>1172</v>
      </c>
      <c r="B1173" s="11" t="s">
        <v>979</v>
      </c>
      <c r="C1173" s="11" t="s">
        <v>687</v>
      </c>
      <c r="D1173" s="20" t="str">
        <f>IF(ISERR(FIND("):",C1173,1)),C1173,MID(C1173,FIND("):",C1173,1)+2,999))</f>
        <v>Actually my bill payment is due tomorrow. Is it possible for me to get an extension on my bill</v>
      </c>
      <c r="E1173" s="10"/>
      <c r="F1173" s="11"/>
      <c r="G1173" s="11"/>
      <c r="H1173" s="19" t="str">
        <f>IFERROR(IF(ISBLANK(G1173),"",LEFT(G1173, FIND(":",G1173) - 1)),"")</f>
        <v/>
      </c>
      <c r="I1173" s="19" t="str">
        <f>IFERROR(IF(ISBLANK(G1173),"",RIGHT(G1173, LEN(G1173)-FIND(":",G1173) )),"")</f>
        <v/>
      </c>
      <c r="K1173" s="11" t="s">
        <v>687</v>
      </c>
      <c r="L1173" s="19" t="str">
        <f>IF(K1173="",C1173,K1173)</f>
        <v>Actually my bill payment is due tomorrow. Is it possible for me to get an extension on my bill</v>
      </c>
      <c r="M1173" s="11" t="s">
        <v>687</v>
      </c>
      <c r="N1173" s="20" t="s">
        <v>687</v>
      </c>
      <c r="O1173" s="18" t="str">
        <f t="shared" si="89"/>
        <v>PaymentExtend</v>
      </c>
      <c r="P1173" s="18" t="str">
        <f t="shared" ca="1" si="90"/>
        <v>TRAIN</v>
      </c>
      <c r="Q1173" s="11" t="s">
        <v>1799</v>
      </c>
      <c r="R1173" s="19" t="str">
        <f t="shared" si="91"/>
        <v>PaymentExtend - TRAIN</v>
      </c>
      <c r="S1173" s="10" t="s">
        <v>4598</v>
      </c>
    </row>
    <row r="1174" spans="1:19" s="19" customFormat="1" ht="25" customHeight="1" x14ac:dyDescent="0.15">
      <c r="A1174" s="19">
        <v>1173</v>
      </c>
      <c r="B1174" s="11" t="s">
        <v>123</v>
      </c>
      <c r="C1174" s="11" t="s">
        <v>2003</v>
      </c>
      <c r="E1174" s="14" t="s">
        <v>123</v>
      </c>
      <c r="F1174" s="11"/>
      <c r="G1174" s="11"/>
      <c r="K1174" s="11"/>
      <c r="M1174" s="11" t="s">
        <v>2003</v>
      </c>
      <c r="N1174" s="20" t="s">
        <v>2003</v>
      </c>
      <c r="O1174" s="18" t="str">
        <f t="shared" si="89"/>
        <v>ContractExpiryRequest</v>
      </c>
      <c r="P1174" s="18" t="str">
        <f t="shared" ca="1" si="90"/>
        <v>TRAIN</v>
      </c>
      <c r="Q1174" s="11" t="s">
        <v>1799</v>
      </c>
      <c r="R1174" s="19" t="str">
        <f t="shared" si="91"/>
        <v>ContractExpiryRequest - TRAIN</v>
      </c>
      <c r="S1174" s="10" t="s">
        <v>4598</v>
      </c>
    </row>
    <row r="1175" spans="1:19" s="19" customFormat="1" ht="25" customHeight="1" x14ac:dyDescent="0.15">
      <c r="A1175" s="19">
        <v>1174</v>
      </c>
      <c r="B1175" s="14" t="s">
        <v>217</v>
      </c>
      <c r="C1175" s="11" t="s">
        <v>648</v>
      </c>
      <c r="D1175" s="20" t="str">
        <f>IF(ISERR(FIND("):",C1175,1)),C1175,MID(C1175,FIND("):",C1175,1)+2,999))</f>
        <v>I would like to go for iPhoneXR</v>
      </c>
      <c r="E1175" s="11"/>
      <c r="F1175" s="11"/>
      <c r="G1175" s="10" t="s">
        <v>381</v>
      </c>
      <c r="H1175" s="19" t="str">
        <f>IFERROR(IF(ISBLANK(G1175),"",LEFT(G1175, FIND(":",G1175) - 1)),"")</f>
        <v>ProductType</v>
      </c>
      <c r="I1175" s="19" t="str">
        <f>IFERROR(IF(ISBLANK(G1175),"",RIGHT(G1175, LEN(G1175)-FIND(":",G1175) )),"")</f>
        <v>iPhone</v>
      </c>
      <c r="K1175" s="10" t="s">
        <v>1127</v>
      </c>
      <c r="L1175" s="19" t="str">
        <f>IF(K1175="",C1175,K1175)</f>
        <v>I would like to go for &lt;iPhoneXR&gt;</v>
      </c>
      <c r="M1175" s="11" t="s">
        <v>648</v>
      </c>
      <c r="N1175" s="20" t="s">
        <v>648</v>
      </c>
      <c r="O1175" s="18" t="str">
        <f t="shared" si="89"/>
        <v>PhonePurchase</v>
      </c>
      <c r="P1175" s="18" t="str">
        <f t="shared" ca="1" si="90"/>
        <v>TRAIN</v>
      </c>
      <c r="Q1175" s="11" t="s">
        <v>1799</v>
      </c>
      <c r="R1175" s="19" t="str">
        <f t="shared" si="91"/>
        <v>PhonePurchase - TRAIN</v>
      </c>
      <c r="S1175" s="10" t="s">
        <v>4598</v>
      </c>
    </row>
    <row r="1176" spans="1:19" s="19" customFormat="1" ht="25" customHeight="1" x14ac:dyDescent="0.15">
      <c r="A1176" s="19">
        <v>1175</v>
      </c>
      <c r="B1176" s="13" t="s">
        <v>20</v>
      </c>
      <c r="C1176" s="11" t="s">
        <v>649</v>
      </c>
      <c r="D1176" s="20" t="str">
        <f>IF(ISERR(FIND("):",C1176,1)),C1176,MID(C1176,FIND("):",C1176,1)+2,999))</f>
        <v>My bill is $41 when it should be $36</v>
      </c>
      <c r="E1176" s="11"/>
      <c r="F1176" s="11"/>
      <c r="G1176" s="11"/>
      <c r="H1176" s="19" t="str">
        <f>IFERROR(IF(ISBLANK(G1176),"",LEFT(G1176, FIND(":",G1176) - 1)),"")</f>
        <v/>
      </c>
      <c r="I1176" s="19" t="str">
        <f>IFERROR(IF(ISBLANK(G1176),"",RIGHT(G1176, LEN(G1176)-FIND(":",G1176) )),"")</f>
        <v/>
      </c>
      <c r="K1176" s="10" t="s">
        <v>649</v>
      </c>
      <c r="L1176" s="19" t="str">
        <f>IF(K1176="",C1176,K1176)</f>
        <v>My bill is $41 when it should be $36</v>
      </c>
      <c r="M1176" s="11" t="s">
        <v>649</v>
      </c>
      <c r="N1176" s="20" t="s">
        <v>2857</v>
      </c>
      <c r="O1176" s="18" t="str">
        <f t="shared" si="89"/>
        <v>BillComplain</v>
      </c>
      <c r="P1176" s="18" t="str">
        <f t="shared" ca="1" si="90"/>
        <v>TRAIN</v>
      </c>
      <c r="Q1176" s="11" t="s">
        <v>1799</v>
      </c>
      <c r="R1176" s="19" t="str">
        <f t="shared" si="91"/>
        <v>BillComplain - TRAIN</v>
      </c>
      <c r="S1176" s="10" t="s">
        <v>4598</v>
      </c>
    </row>
    <row r="1177" spans="1:19" s="19" customFormat="1" ht="25" customHeight="1" x14ac:dyDescent="0.15">
      <c r="A1177" s="19">
        <v>1176</v>
      </c>
      <c r="B1177" s="14" t="s">
        <v>31</v>
      </c>
      <c r="C1177" s="11" t="s">
        <v>650</v>
      </c>
      <c r="D1177" s="20" t="str">
        <f>IF(ISERR(FIND("):",C1177,1)),C1177,MID(C1177,FIND("):",C1177,1)+2,999))</f>
        <v>I can't sign into my account</v>
      </c>
      <c r="E1177" s="11"/>
      <c r="F1177" s="11"/>
      <c r="G1177" s="10" t="s">
        <v>1129</v>
      </c>
      <c r="H1177" s="19" t="str">
        <f>IFERROR(IF(ISBLANK(G1177),"",LEFT(G1177, FIND(":",G1177) - 1)),"")</f>
        <v>CredentialType</v>
      </c>
      <c r="I1177" s="19" t="str">
        <f>IFERROR(IF(ISBLANK(G1177),"",RIGHT(G1177, LEN(G1177)-FIND(":",G1177) )),"")</f>
        <v xml:space="preserve">Account </v>
      </c>
      <c r="K1177" s="10" t="s">
        <v>1128</v>
      </c>
      <c r="L1177" s="19" t="str">
        <f>IF(K1177="",C1177,K1177)</f>
        <v>I can't sign into my &lt;account&gt;</v>
      </c>
      <c r="M1177" s="11" t="s">
        <v>650</v>
      </c>
      <c r="N1177" s="20" t="s">
        <v>650</v>
      </c>
      <c r="O1177" s="18" t="str">
        <f t="shared" si="89"/>
        <v>CredentialsRequest</v>
      </c>
      <c r="P1177" s="18" t="str">
        <f t="shared" ca="1" si="90"/>
        <v>TRAIN</v>
      </c>
      <c r="Q1177" s="11" t="s">
        <v>1798</v>
      </c>
      <c r="R1177" s="19" t="str">
        <f t="shared" si="91"/>
        <v>CredentialsRequest - TEST</v>
      </c>
      <c r="S1177" s="10" t="s">
        <v>4598</v>
      </c>
    </row>
    <row r="1178" spans="1:19" s="19" customFormat="1" ht="25" customHeight="1" x14ac:dyDescent="0.15">
      <c r="A1178" s="19">
        <v>1177</v>
      </c>
      <c r="B1178" s="11" t="s">
        <v>347</v>
      </c>
      <c r="C1178" s="11" t="s">
        <v>2004</v>
      </c>
      <c r="E1178" s="11"/>
      <c r="F1178" s="11"/>
      <c r="G1178" s="11"/>
      <c r="K1178" s="11"/>
      <c r="M1178" s="11" t="s">
        <v>2004</v>
      </c>
      <c r="N1178" s="20" t="s">
        <v>2004</v>
      </c>
      <c r="O1178" s="18" t="str">
        <f t="shared" si="89"/>
        <v>PhonePortRequest</v>
      </c>
      <c r="P1178" s="18" t="str">
        <f t="shared" ca="1" si="90"/>
        <v>TRAIN</v>
      </c>
      <c r="Q1178" s="11" t="s">
        <v>1799</v>
      </c>
      <c r="R1178" s="19" t="str">
        <f t="shared" si="91"/>
        <v>PhonePortRequest - TRAIN</v>
      </c>
      <c r="S1178" s="10" t="s">
        <v>4598</v>
      </c>
    </row>
    <row r="1179" spans="1:19" s="19" customFormat="1" ht="25" customHeight="1" x14ac:dyDescent="0.15">
      <c r="A1179" s="19">
        <v>1178</v>
      </c>
      <c r="B1179" s="11" t="s">
        <v>1088</v>
      </c>
      <c r="C1179" s="11" t="s">
        <v>651</v>
      </c>
      <c r="D1179" s="20" t="str">
        <f>IF(ISERR(FIND("):",C1179,1)),C1179,MID(C1179,FIND("):",C1179,1)+2,999))</f>
        <v>Hi lorraine, I have just received a text message saying my nbn appointment has been cancelled today... I have taken today off work to be home for this appointment and I am unable to do this again. All I am needing is the power cord from NBN co, is there any way I can pick this up from a technitian today</v>
      </c>
      <c r="E1179" s="11"/>
      <c r="F1179" s="11"/>
      <c r="G1179" s="10" t="s">
        <v>1132</v>
      </c>
      <c r="H1179" s="19" t="str">
        <f>IFERROR(IF(ISBLANK(G1179),"",LEFT(G1179, FIND(":",G1179) - 1)),"")</f>
        <v>AccessoryType</v>
      </c>
      <c r="I1179" s="19" t="str">
        <f>IFERROR(IF(ISBLANK(G1179),"",RIGHT(G1179, LEN(G1179)-FIND(":",G1179) )),"")</f>
        <v>Power Cord</v>
      </c>
      <c r="K1179" s="10" t="s">
        <v>1131</v>
      </c>
      <c r="L1179" s="19" t="str">
        <f>IF(K1179="",C1179,K1179)</f>
        <v>All I am needing is the &lt;power cord&gt; from NBN co, is there any way I can pick this up from a technitian today</v>
      </c>
      <c r="M1179" s="11" t="s">
        <v>1130</v>
      </c>
      <c r="N1179" s="20" t="s">
        <v>1130</v>
      </c>
      <c r="O1179" s="18" t="str">
        <f t="shared" si="89"/>
        <v>OnpermiseService</v>
      </c>
      <c r="P1179" s="18" t="str">
        <f t="shared" ca="1" si="90"/>
        <v>TRAIN</v>
      </c>
      <c r="Q1179" s="11" t="s">
        <v>1799</v>
      </c>
      <c r="R1179" s="19" t="str">
        <f t="shared" si="91"/>
        <v>OnpermiseService - TRAIN</v>
      </c>
      <c r="S1179" s="10" t="s">
        <v>4598</v>
      </c>
    </row>
    <row r="1180" spans="1:19" s="19" customFormat="1" ht="25" customHeight="1" x14ac:dyDescent="0.15">
      <c r="A1180" s="19">
        <v>1179</v>
      </c>
      <c r="B1180" s="13" t="s">
        <v>883</v>
      </c>
      <c r="C1180" s="11" t="s">
        <v>652</v>
      </c>
      <c r="D1180" s="20" t="str">
        <f>IF(ISERR(FIND("):",C1180,1)),C1180,MID(C1180,FIND("):",C1180,1)+2,999))</f>
        <v>I’m just wondering how much it will be for me to pay my whole phone out?</v>
      </c>
      <c r="E1180" s="14" t="s">
        <v>123</v>
      </c>
      <c r="F1180" s="11"/>
      <c r="G1180" s="11"/>
      <c r="H1180" s="19" t="str">
        <f>IFERROR(IF(ISBLANK(G1180),"",LEFT(G1180, FIND(":",G1180) - 1)),"")</f>
        <v/>
      </c>
      <c r="I1180" s="19" t="str">
        <f>IFERROR(IF(ISBLANK(G1180),"",RIGHT(G1180, LEN(G1180)-FIND(":",G1180) )),"")</f>
        <v/>
      </c>
      <c r="K1180" s="11" t="s">
        <v>652</v>
      </c>
      <c r="L1180" s="19" t="str">
        <f>IF(K1180="",C1180,K1180)</f>
        <v>I’m just wondering how much it will be for me to pay my whole phone out?</v>
      </c>
      <c r="M1180" s="11" t="s">
        <v>652</v>
      </c>
      <c r="N1180" s="20" t="s">
        <v>2858</v>
      </c>
      <c r="O1180" s="18" t="str">
        <f t="shared" si="89"/>
        <v>ContractExpiryRequest</v>
      </c>
      <c r="P1180" s="18" t="str">
        <f t="shared" ca="1" si="90"/>
        <v>TRAIN</v>
      </c>
      <c r="Q1180" s="11" t="s">
        <v>1798</v>
      </c>
      <c r="R1180" s="19" t="str">
        <f t="shared" si="91"/>
        <v>ContractExpiryRequest - TEST</v>
      </c>
      <c r="S1180" s="10" t="s">
        <v>4598</v>
      </c>
    </row>
    <row r="1181" spans="1:19" s="19" customFormat="1" ht="25" customHeight="1" x14ac:dyDescent="0.15">
      <c r="A1181" s="19">
        <v>1180</v>
      </c>
      <c r="B1181" s="11" t="s">
        <v>1161</v>
      </c>
      <c r="C1181" s="11" t="s">
        <v>2009</v>
      </c>
      <c r="E1181" s="11"/>
      <c r="F1181" s="11"/>
      <c r="G1181" s="11"/>
      <c r="K1181" s="11"/>
      <c r="M1181" s="11" t="s">
        <v>2009</v>
      </c>
      <c r="N1181" s="20" t="s">
        <v>2009</v>
      </c>
      <c r="O1181" s="18" t="str">
        <f t="shared" ref="O1181:O1244" si="92">IF(E1181="",B1181,E1181)</f>
        <v>InternetAccess</v>
      </c>
      <c r="P1181" s="18" t="str">
        <f t="shared" ref="P1181:P1244" ca="1" si="93">IF(RAND()&gt;0.2,"TRAIN", "TEST")</f>
        <v>TRAIN</v>
      </c>
      <c r="Q1181" s="11" t="s">
        <v>1799</v>
      </c>
      <c r="R1181" s="19" t="str">
        <f t="shared" ref="R1181:R1244" si="94">O1181 &amp; " - " &amp; Q1181</f>
        <v>InternetAccess - TRAIN</v>
      </c>
      <c r="S1181" s="10" t="s">
        <v>4598</v>
      </c>
    </row>
    <row r="1182" spans="1:19" s="19" customFormat="1" ht="25" customHeight="1" x14ac:dyDescent="0.15">
      <c r="A1182" s="19">
        <v>1181</v>
      </c>
      <c r="B1182" s="11" t="s">
        <v>20</v>
      </c>
      <c r="C1182" s="11" t="s">
        <v>2416</v>
      </c>
      <c r="E1182" s="11"/>
      <c r="F1182" s="11"/>
      <c r="G1182" s="11"/>
      <c r="K1182" s="11"/>
      <c r="M1182" s="10" t="s">
        <v>3690</v>
      </c>
      <c r="N1182" s="20" t="s">
        <v>3746</v>
      </c>
      <c r="O1182" s="18" t="str">
        <f t="shared" si="92"/>
        <v>BillComplain</v>
      </c>
      <c r="P1182" s="18" t="str">
        <f t="shared" ca="1" si="93"/>
        <v>TRAIN</v>
      </c>
      <c r="Q1182" s="11" t="s">
        <v>1798</v>
      </c>
      <c r="R1182" s="19" t="str">
        <f t="shared" si="94"/>
        <v>BillComplain - TEST</v>
      </c>
      <c r="S1182" s="10" t="s">
        <v>4598</v>
      </c>
    </row>
    <row r="1183" spans="1:19" s="19" customFormat="1" ht="25" customHeight="1" x14ac:dyDescent="0.15">
      <c r="A1183" s="19">
        <v>1182</v>
      </c>
      <c r="B1183" s="13" t="s">
        <v>952</v>
      </c>
      <c r="C1183" s="11" t="s">
        <v>575</v>
      </c>
      <c r="D1183" s="20" t="str">
        <f>IF(ISERR(FIND("):",C1183,1)),C1183,MID(C1183,FIND("):",C1183,1)+2,999))</f>
        <v>I have trying to active my sim and it says its locked</v>
      </c>
      <c r="E1183" s="11"/>
      <c r="F1183" s="11"/>
      <c r="G1183" s="11"/>
      <c r="H1183" s="19" t="str">
        <f>IFERROR(IF(ISBLANK(G1183),"",LEFT(G1183, FIND(":",G1183) - 1)),"")</f>
        <v/>
      </c>
      <c r="I1183" s="19" t="str">
        <f>IFERROR(IF(ISBLANK(G1183),"",RIGHT(G1183, LEN(G1183)-FIND(":",G1183) )),"")</f>
        <v/>
      </c>
      <c r="K1183" s="11" t="s">
        <v>575</v>
      </c>
      <c r="L1183" s="19" t="str">
        <f>IF(K1183="",C1183,K1183)</f>
        <v>I have trying to active my sim and it says its locked</v>
      </c>
      <c r="M1183" s="10" t="s">
        <v>4691</v>
      </c>
      <c r="N1183" s="26" t="s">
        <v>4691</v>
      </c>
      <c r="O1183" s="18" t="str">
        <f t="shared" si="92"/>
        <v>SimActivate</v>
      </c>
      <c r="P1183" s="18" t="str">
        <f t="shared" ca="1" si="93"/>
        <v>TEST</v>
      </c>
      <c r="Q1183" s="11" t="s">
        <v>1799</v>
      </c>
      <c r="R1183" s="19" t="str">
        <f t="shared" si="94"/>
        <v>SimActivate - TRAIN</v>
      </c>
      <c r="S1183" s="10" t="s">
        <v>4598</v>
      </c>
    </row>
    <row r="1184" spans="1:19" s="19" customFormat="1" ht="25" customHeight="1" x14ac:dyDescent="0.15">
      <c r="A1184" s="19">
        <v>1183</v>
      </c>
      <c r="B1184" s="11" t="s">
        <v>1088</v>
      </c>
      <c r="C1184" s="11" t="s">
        <v>654</v>
      </c>
      <c r="D1184" s="20" t="str">
        <f>IF(ISERR(FIND("):",C1184,1)),C1184,MID(C1184,FIND("):",C1184,1)+2,999))</f>
        <v>Your technician came to install here then drove off are they coming back</v>
      </c>
      <c r="E1184" s="11"/>
      <c r="F1184" s="11"/>
      <c r="G1184" s="11"/>
      <c r="H1184" s="19" t="str">
        <f>IFERROR(IF(ISBLANK(G1184),"",LEFT(G1184, FIND(":",G1184) - 1)),"")</f>
        <v/>
      </c>
      <c r="I1184" s="19" t="str">
        <f>IFERROR(IF(ISBLANK(G1184),"",RIGHT(G1184, LEN(G1184)-FIND(":",G1184) )),"")</f>
        <v/>
      </c>
      <c r="K1184" s="11" t="s">
        <v>654</v>
      </c>
      <c r="L1184" s="19" t="str">
        <f>IF(K1184="",C1184,K1184)</f>
        <v>Your technician came to install here then drove off are they coming back</v>
      </c>
      <c r="M1184" s="11" t="s">
        <v>654</v>
      </c>
      <c r="N1184" s="20" t="s">
        <v>654</v>
      </c>
      <c r="O1184" s="18" t="str">
        <f t="shared" si="92"/>
        <v>OnpermiseService</v>
      </c>
      <c r="P1184" s="18" t="str">
        <f t="shared" ca="1" si="93"/>
        <v>TRAIN</v>
      </c>
      <c r="Q1184" s="11" t="s">
        <v>1799</v>
      </c>
      <c r="R1184" s="19" t="str">
        <f t="shared" si="94"/>
        <v>OnpermiseService - TRAIN</v>
      </c>
      <c r="S1184" s="10" t="s">
        <v>4598</v>
      </c>
    </row>
    <row r="1185" spans="1:19" s="19" customFormat="1" ht="25" customHeight="1" x14ac:dyDescent="0.15">
      <c r="A1185" s="19">
        <v>1184</v>
      </c>
      <c r="B1185" s="11" t="s">
        <v>123</v>
      </c>
      <c r="C1185" s="11" t="s">
        <v>2127</v>
      </c>
      <c r="E1185" s="14" t="s">
        <v>123</v>
      </c>
      <c r="F1185" s="11"/>
      <c r="G1185" s="11"/>
      <c r="K1185" s="11"/>
      <c r="M1185" s="11" t="s">
        <v>2005</v>
      </c>
      <c r="N1185" s="20" t="s">
        <v>2005</v>
      </c>
      <c r="O1185" s="18" t="str">
        <f t="shared" si="92"/>
        <v>ContractExpiryRequest</v>
      </c>
      <c r="P1185" s="18" t="str">
        <f t="shared" ca="1" si="93"/>
        <v>TRAIN</v>
      </c>
      <c r="Q1185" s="11" t="s">
        <v>1798</v>
      </c>
      <c r="R1185" s="19" t="str">
        <f t="shared" si="94"/>
        <v>ContractExpiryRequest - TEST</v>
      </c>
      <c r="S1185" s="10" t="s">
        <v>4598</v>
      </c>
    </row>
    <row r="1186" spans="1:19" s="19" customFormat="1" ht="25" customHeight="1" x14ac:dyDescent="0.15">
      <c r="A1186" s="19">
        <v>1185</v>
      </c>
      <c r="B1186" s="13" t="s">
        <v>259</v>
      </c>
      <c r="C1186" s="11" t="s">
        <v>655</v>
      </c>
      <c r="D1186" s="20" t="str">
        <f>IF(ISERR(FIND("):",C1186,1)),C1186,MID(C1186,FIND("):",C1186,1)+2,999))</f>
        <v>Hey Theresa, I chatted earlier today about cancelling 0432644620</v>
      </c>
      <c r="E1186" s="11"/>
      <c r="F1186" s="11"/>
      <c r="G1186" s="10" t="s">
        <v>1017</v>
      </c>
      <c r="H1186" s="19" t="str">
        <f>IFERROR(IF(ISBLANK(G1186),"",LEFT(G1186, FIND(":",G1186) - 1)),"")</f>
        <v/>
      </c>
      <c r="I1186" s="19" t="str">
        <f>IFERROR(IF(ISBLANK(G1186),"",RIGHT(G1186, LEN(G1186)-FIND(":",G1186) )),"")</f>
        <v/>
      </c>
      <c r="K1186" s="10" t="s">
        <v>1133</v>
      </c>
      <c r="L1186" s="19" t="str">
        <f>IF(K1186="",C1186,K1186)</f>
        <v>I chatted earlier today about cancelling &lt;0432644620&gt;</v>
      </c>
      <c r="M1186" s="11" t="s">
        <v>2723</v>
      </c>
      <c r="N1186" s="20" t="s">
        <v>2723</v>
      </c>
      <c r="O1186" s="18" t="str">
        <f t="shared" si="92"/>
        <v>PhonePlanCancel</v>
      </c>
      <c r="P1186" s="18" t="str">
        <f t="shared" ca="1" si="93"/>
        <v>TRAIN</v>
      </c>
      <c r="Q1186" s="11" t="s">
        <v>1799</v>
      </c>
      <c r="R1186" s="19" t="str">
        <f t="shared" si="94"/>
        <v>PhonePlanCancel - TRAIN</v>
      </c>
      <c r="S1186" s="10" t="s">
        <v>4598</v>
      </c>
    </row>
    <row r="1187" spans="1:19" s="19" customFormat="1" ht="25" customHeight="1" x14ac:dyDescent="0.15">
      <c r="A1187" s="19">
        <v>1186</v>
      </c>
      <c r="B1187" s="11" t="s">
        <v>217</v>
      </c>
      <c r="C1187" s="11" t="s">
        <v>2006</v>
      </c>
      <c r="E1187" s="11"/>
      <c r="F1187" s="11"/>
      <c r="G1187" s="11"/>
      <c r="K1187" s="11"/>
      <c r="M1187" s="11" t="s">
        <v>2006</v>
      </c>
      <c r="N1187" s="20" t="s">
        <v>2006</v>
      </c>
      <c r="O1187" s="18" t="str">
        <f t="shared" si="92"/>
        <v>PhonePurchase</v>
      </c>
      <c r="P1187" s="18" t="str">
        <f t="shared" ca="1" si="93"/>
        <v>TRAIN</v>
      </c>
      <c r="Q1187" s="11" t="s">
        <v>1799</v>
      </c>
      <c r="R1187" s="19" t="str">
        <f t="shared" si="94"/>
        <v>PhonePurchase - TRAIN</v>
      </c>
      <c r="S1187" s="10" t="s">
        <v>4598</v>
      </c>
    </row>
    <row r="1188" spans="1:19" s="19" customFormat="1" ht="25" customHeight="1" x14ac:dyDescent="0.15">
      <c r="A1188" s="19">
        <v>1187</v>
      </c>
      <c r="B1188" s="13" t="s">
        <v>863</v>
      </c>
      <c r="C1188" s="11" t="s">
        <v>656</v>
      </c>
      <c r="D1188" s="20" t="str">
        <f>IF(ISERR(FIND("):",C1188,1)),C1188,MID(C1188,FIND("):",C1188,1)+2,999))</f>
        <v>Hi there do I have int roaming please I am flying to Nz now and Blackmon the 8th nov</v>
      </c>
      <c r="E1188" s="13" t="s">
        <v>911</v>
      </c>
      <c r="F1188" s="11"/>
      <c r="G1188" s="10" t="s">
        <v>867</v>
      </c>
      <c r="H1188" s="19" t="str">
        <f>IFERROR(IF(ISBLANK(G1188),"",LEFT(G1188, FIND(":",G1188) - 1)),"")</f>
        <v>Country</v>
      </c>
      <c r="I1188" s="19" t="str">
        <f>IFERROR(IF(ISBLANK(G1188),"",RIGHT(G1188, LEN(G1188)-FIND(":",G1188) )),"")</f>
        <v>NZ</v>
      </c>
      <c r="K1188" s="10" t="s">
        <v>1134</v>
      </c>
      <c r="L1188" s="19" t="str">
        <f>IF(K1188="",C1188,K1188)</f>
        <v>do I have int roaming please I am flying to &lt;Nz&gt; now and Blackmon the 8th nov</v>
      </c>
      <c r="M1188" s="10" t="s">
        <v>3875</v>
      </c>
      <c r="N1188" s="20" t="s">
        <v>3875</v>
      </c>
      <c r="O1188" s="18" t="str">
        <f t="shared" si="92"/>
        <v>RoamingInformationRequest</v>
      </c>
      <c r="P1188" s="18" t="str">
        <f t="shared" ca="1" si="93"/>
        <v>TRAIN</v>
      </c>
      <c r="Q1188" s="11" t="s">
        <v>1799</v>
      </c>
      <c r="R1188" s="19" t="str">
        <f t="shared" si="94"/>
        <v>RoamingInformationRequest - TRAIN</v>
      </c>
      <c r="S1188" s="10" t="s">
        <v>4598</v>
      </c>
    </row>
    <row r="1189" spans="1:19" s="19" customFormat="1" ht="25" customHeight="1" x14ac:dyDescent="0.15">
      <c r="A1189" s="19">
        <v>1188</v>
      </c>
      <c r="B1189" s="11" t="s">
        <v>952</v>
      </c>
      <c r="C1189" s="11" t="s">
        <v>2007</v>
      </c>
      <c r="E1189" s="11"/>
      <c r="F1189" s="11"/>
      <c r="G1189" s="11"/>
      <c r="K1189" s="11"/>
      <c r="M1189" s="10" t="s">
        <v>4712</v>
      </c>
      <c r="N1189" s="29" t="s">
        <v>4712</v>
      </c>
      <c r="O1189" s="18" t="str">
        <f t="shared" si="92"/>
        <v>SimActivate</v>
      </c>
      <c r="P1189" s="18" t="str">
        <f t="shared" ca="1" si="93"/>
        <v>TRAIN</v>
      </c>
      <c r="Q1189" s="11" t="s">
        <v>1799</v>
      </c>
      <c r="R1189" s="19" t="str">
        <f t="shared" si="94"/>
        <v>SimActivate - TRAIN</v>
      </c>
      <c r="S1189" s="10" t="s">
        <v>4598</v>
      </c>
    </row>
    <row r="1190" spans="1:19" s="19" customFormat="1" ht="25" customHeight="1" x14ac:dyDescent="0.15">
      <c r="A1190" s="19">
        <v>1189</v>
      </c>
      <c r="B1190" s="11" t="s">
        <v>979</v>
      </c>
      <c r="C1190" s="11" t="s">
        <v>1354</v>
      </c>
      <c r="E1190" s="11"/>
      <c r="F1190" s="11"/>
      <c r="G1190" s="11"/>
      <c r="K1190" s="11" t="s">
        <v>1384</v>
      </c>
      <c r="L1190" s="19" t="str">
        <f xml:space="preserve"> IF(ISBLANK(K1190),C1190,K1190)</f>
        <v>can i request a payment extension until this thursday to pay my balance of $xxx?</v>
      </c>
      <c r="M1190" s="11" t="s">
        <v>2681</v>
      </c>
      <c r="N1190" s="20" t="s">
        <v>2681</v>
      </c>
      <c r="O1190" s="18" t="str">
        <f t="shared" si="92"/>
        <v>PaymentExtend</v>
      </c>
      <c r="P1190" s="18" t="str">
        <f t="shared" ca="1" si="93"/>
        <v>TEST</v>
      </c>
      <c r="Q1190" s="11" t="s">
        <v>1799</v>
      </c>
      <c r="R1190" s="19" t="str">
        <f t="shared" si="94"/>
        <v>PaymentExtend - TRAIN</v>
      </c>
      <c r="S1190" s="11" t="s">
        <v>4598</v>
      </c>
    </row>
    <row r="1191" spans="1:19" s="19" customFormat="1" ht="25" customHeight="1" x14ac:dyDescent="0.15">
      <c r="A1191" s="19">
        <v>1190</v>
      </c>
      <c r="B1191" s="14" t="s">
        <v>3118</v>
      </c>
      <c r="C1191" s="11" t="s">
        <v>657</v>
      </c>
      <c r="D1191" s="20" t="str">
        <f>IF(ISERR(FIND("):",C1191,1)),C1191,MID(C1191,FIND("):",C1191,1)+2,999))</f>
        <v>I need some help my voicemail isn't activated and I've tried all the steps</v>
      </c>
      <c r="E1191" s="11"/>
      <c r="F1191" s="11"/>
      <c r="G1191" s="11"/>
      <c r="H1191" s="19" t="str">
        <f>IFERROR(IF(ISBLANK(G1191),"",LEFT(G1191, FIND(":",G1191) - 1)),"")</f>
        <v/>
      </c>
      <c r="I1191" s="19" t="str">
        <f>IFERROR(IF(ISBLANK(G1191),"",RIGHT(G1191, LEN(G1191)-FIND(":",G1191) )),"")</f>
        <v/>
      </c>
      <c r="K1191" s="11" t="s">
        <v>657</v>
      </c>
      <c r="L1191" s="19" t="str">
        <f>IF(K1191="",C1191,K1191)</f>
        <v>I need some help my voicemail isn't activated and I've tried all the steps</v>
      </c>
      <c r="M1191" s="11" t="s">
        <v>657</v>
      </c>
      <c r="N1191" s="20" t="s">
        <v>657</v>
      </c>
      <c r="O1191" s="18" t="str">
        <f t="shared" si="92"/>
        <v>VoicemailAccessRequest</v>
      </c>
      <c r="P1191" s="18" t="str">
        <f t="shared" ca="1" si="93"/>
        <v>TRAIN</v>
      </c>
      <c r="Q1191" s="11" t="s">
        <v>1798</v>
      </c>
      <c r="R1191" s="19" t="str">
        <f t="shared" si="94"/>
        <v>VoicemailAccessRequest - TEST</v>
      </c>
      <c r="S1191" s="10" t="s">
        <v>4598</v>
      </c>
    </row>
    <row r="1192" spans="1:19" s="19" customFormat="1" ht="25" customHeight="1" x14ac:dyDescent="0.15">
      <c r="A1192" s="19">
        <v>1191</v>
      </c>
      <c r="B1192" s="13" t="s">
        <v>234</v>
      </c>
      <c r="C1192" s="11" t="s">
        <v>658</v>
      </c>
      <c r="D1192" s="20" t="str">
        <f>IF(ISERR(FIND("):",C1192,1)),C1192,MID(C1192,FIND("):",C1192,1)+2,999))</f>
        <v>How can I close my account?</v>
      </c>
      <c r="E1192" s="11"/>
      <c r="F1192" s="11"/>
      <c r="G1192" s="11"/>
      <c r="H1192" s="19" t="str">
        <f>IFERROR(IF(ISBLANK(G1192),"",LEFT(G1192, FIND(":",G1192) - 1)),"")</f>
        <v/>
      </c>
      <c r="I1192" s="19" t="str">
        <f>IFERROR(IF(ISBLANK(G1192),"",RIGHT(G1192, LEN(G1192)-FIND(":",G1192) )),"")</f>
        <v/>
      </c>
      <c r="K1192" s="11" t="s">
        <v>658</v>
      </c>
      <c r="L1192" s="19" t="str">
        <f>IF(K1192="",C1192,K1192)</f>
        <v>How can I close my account?</v>
      </c>
      <c r="M1192" s="11" t="s">
        <v>658</v>
      </c>
      <c r="N1192" s="20" t="s">
        <v>658</v>
      </c>
      <c r="O1192" s="18" t="str">
        <f t="shared" si="92"/>
        <v>ContractCancel</v>
      </c>
      <c r="P1192" s="18" t="str">
        <f t="shared" ca="1" si="93"/>
        <v>TRAIN</v>
      </c>
      <c r="Q1192" s="11" t="s">
        <v>1798</v>
      </c>
      <c r="R1192" s="19" t="str">
        <f t="shared" si="94"/>
        <v>ContractCancel - TEST</v>
      </c>
      <c r="S1192" s="10" t="s">
        <v>4598</v>
      </c>
    </row>
    <row r="1193" spans="1:19" s="19" customFormat="1" ht="25" customHeight="1" x14ac:dyDescent="0.15">
      <c r="A1193" s="19">
        <v>1192</v>
      </c>
      <c r="B1193" s="11" t="s">
        <v>49</v>
      </c>
      <c r="C1193" s="11" t="s">
        <v>2008</v>
      </c>
      <c r="E1193" s="10" t="s">
        <v>3061</v>
      </c>
      <c r="F1193" s="11"/>
      <c r="G1193" s="11"/>
      <c r="K1193" s="11"/>
      <c r="M1193" s="10" t="s">
        <v>3491</v>
      </c>
      <c r="N1193" s="26" t="s">
        <v>3491</v>
      </c>
      <c r="O1193" s="18" t="str">
        <f t="shared" si="92"/>
        <v>InsuranceEnquire</v>
      </c>
      <c r="P1193" s="18" t="str">
        <f t="shared" ca="1" si="93"/>
        <v>TRAIN</v>
      </c>
      <c r="Q1193" s="11" t="s">
        <v>1799</v>
      </c>
      <c r="R1193" s="19" t="str">
        <f t="shared" si="94"/>
        <v>InsuranceEnquire - TRAIN</v>
      </c>
      <c r="S1193" s="10" t="s">
        <v>4598</v>
      </c>
    </row>
    <row r="1194" spans="1:19" s="19" customFormat="1" ht="25" customHeight="1" x14ac:dyDescent="0.15">
      <c r="A1194" s="19">
        <v>1193</v>
      </c>
      <c r="B1194" s="11" t="s">
        <v>1161</v>
      </c>
      <c r="C1194" s="11" t="s">
        <v>2131</v>
      </c>
      <c r="E1194" s="11"/>
      <c r="F1194" s="11"/>
      <c r="G1194" s="11"/>
      <c r="K1194" s="11"/>
      <c r="M1194" s="11" t="s">
        <v>2011</v>
      </c>
      <c r="N1194" s="20" t="s">
        <v>2011</v>
      </c>
      <c r="O1194" s="18" t="str">
        <f t="shared" si="92"/>
        <v>InternetAccess</v>
      </c>
      <c r="P1194" s="18" t="str">
        <f t="shared" ca="1" si="93"/>
        <v>TEST</v>
      </c>
      <c r="Q1194" s="11" t="s">
        <v>1799</v>
      </c>
      <c r="R1194" s="19" t="str">
        <f t="shared" si="94"/>
        <v>InternetAccess - TRAIN</v>
      </c>
      <c r="S1194" s="10" t="s">
        <v>4598</v>
      </c>
    </row>
    <row r="1195" spans="1:19" s="19" customFormat="1" ht="25" customHeight="1" x14ac:dyDescent="0.15">
      <c r="A1195" s="19">
        <v>1194</v>
      </c>
      <c r="B1195" s="14" t="s">
        <v>433</v>
      </c>
      <c r="C1195" s="11" t="s">
        <v>659</v>
      </c>
      <c r="D1195" s="20" t="str">
        <f>IF(ISERR(FIND("):",C1195,1)),C1195,MID(C1195,FIND("):",C1195,1)+2,999))</f>
        <v>Good morning. I just wanted to check in on a relocation request. Confirmation number 435768</v>
      </c>
      <c r="E1195" s="10"/>
      <c r="F1195" s="11"/>
      <c r="G1195" s="11"/>
      <c r="H1195" s="19" t="str">
        <f>IFERROR(IF(ISBLANK(G1195),"",LEFT(G1195, FIND(":",G1195) - 1)),"")</f>
        <v/>
      </c>
      <c r="I1195" s="19" t="str">
        <f>IFERROR(IF(ISBLANK(G1195),"",RIGHT(G1195, LEN(G1195)-FIND(":",G1195) )),"")</f>
        <v/>
      </c>
      <c r="K1195" s="10" t="s">
        <v>1135</v>
      </c>
      <c r="L1195" s="19" t="str">
        <f>IF(K1195="",C1195,K1195)</f>
        <v>I just wanted to check in on a relocation request. Confirmation number 435768</v>
      </c>
      <c r="M1195" s="11" t="s">
        <v>1135</v>
      </c>
      <c r="N1195" s="20" t="s">
        <v>2859</v>
      </c>
      <c r="O1195" s="18" t="str">
        <f t="shared" si="92"/>
        <v>ServiceRelocate</v>
      </c>
      <c r="P1195" s="18" t="str">
        <f t="shared" ca="1" si="93"/>
        <v>TRAIN</v>
      </c>
      <c r="Q1195" s="11" t="s">
        <v>1798</v>
      </c>
      <c r="R1195" s="19" t="str">
        <f t="shared" si="94"/>
        <v>ServiceRelocate - TEST</v>
      </c>
      <c r="S1195" s="10" t="s">
        <v>4598</v>
      </c>
    </row>
    <row r="1196" spans="1:19" s="19" customFormat="1" ht="25" customHeight="1" x14ac:dyDescent="0.15">
      <c r="A1196" s="19">
        <v>1195</v>
      </c>
      <c r="B1196" s="11" t="s">
        <v>234</v>
      </c>
      <c r="C1196" s="11" t="s">
        <v>5084</v>
      </c>
      <c r="E1196" s="11"/>
      <c r="F1196" s="11"/>
      <c r="G1196" s="11"/>
      <c r="K1196" s="11"/>
      <c r="M1196" s="11" t="s">
        <v>5084</v>
      </c>
      <c r="N1196" s="20" t="s">
        <v>5084</v>
      </c>
      <c r="O1196" s="18" t="str">
        <f t="shared" si="92"/>
        <v>ContractCancel</v>
      </c>
      <c r="P1196" s="18" t="str">
        <f t="shared" ca="1" si="93"/>
        <v>TRAIN</v>
      </c>
      <c r="Q1196" s="11" t="s">
        <v>1799</v>
      </c>
      <c r="R1196" s="19" t="str">
        <f t="shared" si="94"/>
        <v>ContractCancel - TRAIN</v>
      </c>
      <c r="S1196" s="10" t="s">
        <v>4598</v>
      </c>
    </row>
    <row r="1197" spans="1:19" s="19" customFormat="1" ht="25" customHeight="1" x14ac:dyDescent="0.15">
      <c r="A1197" s="19">
        <v>1196</v>
      </c>
      <c r="B1197" s="14" t="s">
        <v>4842</v>
      </c>
      <c r="C1197" s="11" t="s">
        <v>660</v>
      </c>
      <c r="D1197" s="20" t="str">
        <f>IF(ISERR(FIND("):",C1197,1)),C1197,MID(C1197,FIND("):",C1197,1)+2,999))</f>
        <v>was just wondering if on my plan I have with you guys I want to keep the phone but don't need the sim anymore due to getting a work sim am I able to stop just the cost of the sim coming out and just pay for the hand held</v>
      </c>
      <c r="E1197" s="10" t="s">
        <v>234</v>
      </c>
      <c r="F1197" s="11"/>
      <c r="G1197" s="10" t="s">
        <v>720</v>
      </c>
      <c r="H1197" s="19" t="str">
        <f>IFERROR(IF(ISBLANK(G1197),"",LEFT(G1197, FIND(":",G1197) - 1)),"")</f>
        <v>ProductType</v>
      </c>
      <c r="I1197" s="19" t="str">
        <f>IFERROR(IF(ISBLANK(G1197),"",RIGHT(G1197, LEN(G1197)-FIND(":",G1197) )),"")</f>
        <v>Sim</v>
      </c>
      <c r="K1197" s="10" t="s">
        <v>1136</v>
      </c>
      <c r="L1197" s="19" t="str">
        <f>IF(K1197="",C1197,K1197)</f>
        <v>I want to keep the phone but don't need the &lt;sim&gt; anymore due to getting a work sim am I able to stop just the cost of the sim coming out and just pay for the hand held</v>
      </c>
      <c r="M1197" s="10" t="s">
        <v>4683</v>
      </c>
      <c r="N1197" s="26" t="s">
        <v>4683</v>
      </c>
      <c r="O1197" s="18" t="str">
        <f t="shared" si="92"/>
        <v>ContractCancel</v>
      </c>
      <c r="P1197" s="18" t="str">
        <f t="shared" ca="1" si="93"/>
        <v>TRAIN</v>
      </c>
      <c r="Q1197" s="11" t="s">
        <v>1798</v>
      </c>
      <c r="R1197" s="19" t="str">
        <f t="shared" si="94"/>
        <v>ContractCancel - TEST</v>
      </c>
      <c r="S1197" s="10" t="s">
        <v>4598</v>
      </c>
    </row>
    <row r="1198" spans="1:19" s="19" customFormat="1" ht="25" customHeight="1" x14ac:dyDescent="0.15">
      <c r="A1198" s="19">
        <v>1197</v>
      </c>
      <c r="B1198" s="13" t="s">
        <v>883</v>
      </c>
      <c r="C1198" s="11" t="s">
        <v>661</v>
      </c>
      <c r="D1198" s="20" t="str">
        <f>IF(ISERR(FIND("):",C1198,1)),C1198,MID(C1198,FIND("):",C1198,1)+2,999))</f>
        <v>Hi, i was just on a live chat to ask how much the cost would be to cancel one of the services on my account he told me it would be free of charge and even semt a text stating that. Just want to check that is correct</v>
      </c>
      <c r="E1198" s="14" t="s">
        <v>123</v>
      </c>
      <c r="F1198" s="11"/>
      <c r="G1198" s="11"/>
      <c r="H1198" s="19" t="str">
        <f>IFERROR(IF(ISBLANK(G1198),"",LEFT(G1198, FIND(":",G1198) - 1)),"")</f>
        <v/>
      </c>
      <c r="I1198" s="19" t="str">
        <f>IFERROR(IF(ISBLANK(G1198),"",RIGHT(G1198, LEN(G1198)-FIND(":",G1198) )),"")</f>
        <v/>
      </c>
      <c r="K1198" s="10" t="s">
        <v>1137</v>
      </c>
      <c r="L1198" s="19" t="str">
        <f>IF(K1198="",C1198,K1198)</f>
        <v xml:space="preserve">how much the cost would be to cancel one of the services on my account </v>
      </c>
      <c r="M1198" s="11" t="s">
        <v>1137</v>
      </c>
      <c r="N1198" s="20" t="s">
        <v>2860</v>
      </c>
      <c r="O1198" s="18" t="str">
        <f t="shared" si="92"/>
        <v>ContractExpiryRequest</v>
      </c>
      <c r="P1198" s="18" t="str">
        <f t="shared" ca="1" si="93"/>
        <v>TEST</v>
      </c>
      <c r="Q1198" s="11" t="s">
        <v>1799</v>
      </c>
      <c r="R1198" s="19" t="str">
        <f t="shared" si="94"/>
        <v>ContractExpiryRequest - TRAIN</v>
      </c>
      <c r="S1198" s="10" t="s">
        <v>4598</v>
      </c>
    </row>
    <row r="1199" spans="1:19" s="19" customFormat="1" ht="25" customHeight="1" x14ac:dyDescent="0.15">
      <c r="A1199" s="19">
        <v>1198</v>
      </c>
      <c r="B1199" s="11" t="s">
        <v>1161</v>
      </c>
      <c r="C1199" s="11" t="s">
        <v>2013</v>
      </c>
      <c r="E1199" s="11"/>
      <c r="F1199" s="11"/>
      <c r="G1199" s="11"/>
      <c r="K1199" s="11"/>
      <c r="M1199" s="10" t="s">
        <v>3336</v>
      </c>
      <c r="N1199" s="26" t="s">
        <v>3336</v>
      </c>
      <c r="O1199" s="18" t="str">
        <f t="shared" si="92"/>
        <v>InternetAccess</v>
      </c>
      <c r="P1199" s="18" t="str">
        <f t="shared" ca="1" si="93"/>
        <v>TRAIN</v>
      </c>
      <c r="Q1199" s="11" t="s">
        <v>1799</v>
      </c>
      <c r="R1199" s="19" t="str">
        <f t="shared" si="94"/>
        <v>InternetAccess - TRAIN</v>
      </c>
      <c r="S1199" s="10" t="s">
        <v>4598</v>
      </c>
    </row>
    <row r="1200" spans="1:19" s="19" customFormat="1" ht="25" customHeight="1" x14ac:dyDescent="0.15">
      <c r="A1200" s="19">
        <v>1199</v>
      </c>
      <c r="B1200" s="13" t="s">
        <v>863</v>
      </c>
      <c r="C1200" s="11" t="s">
        <v>662</v>
      </c>
      <c r="D1200" s="20" t="str">
        <f>IF(ISERR(FIND("):",C1200,1)),C1200,MID(C1200,FIND("):",C1200,1)+2,999))</f>
        <v>I want to add a travel pack for Vanuatu for the 7th Nov, but I can set it up 3 days in advance is that correct? We are leaving on a cruise today and won't have reception to set it up on the 4thNov if this is the case.</v>
      </c>
      <c r="E1200" s="13" t="s">
        <v>911</v>
      </c>
      <c r="F1200" s="11"/>
      <c r="G1200" s="10" t="s">
        <v>1732</v>
      </c>
      <c r="H1200" s="19" t="str">
        <f>IFERROR(IF(ISBLANK(G1200),"",LEFT(G1200, FIND(":",G1200) - 1)),"")</f>
        <v>BoltOn</v>
      </c>
      <c r="I1200" s="19" t="str">
        <f>IFERROR(IF(ISBLANK(G1200),"",RIGHT(G1200, LEN(G1200)-FIND(":",G1200) )),"")</f>
        <v>Travel Pack; Location; Date</v>
      </c>
      <c r="K1200" s="10" t="s">
        <v>1138</v>
      </c>
      <c r="L1200" s="19" t="str">
        <f>IF(K1200="",C1200,K1200)</f>
        <v>I want to add a &lt;travel pack&gt; for &lt;Vanuatu&gt; for the &lt;7th Nov&gt;</v>
      </c>
      <c r="M1200" s="11" t="s">
        <v>3394</v>
      </c>
      <c r="N1200" s="20" t="s">
        <v>3394</v>
      </c>
      <c r="O1200" s="18" t="str">
        <f t="shared" si="92"/>
        <v>RoamingInformationRequest</v>
      </c>
      <c r="P1200" s="18" t="str">
        <f t="shared" ca="1" si="93"/>
        <v>TRAIN</v>
      </c>
      <c r="Q1200" s="11" t="s">
        <v>1799</v>
      </c>
      <c r="R1200" s="19" t="str">
        <f t="shared" si="94"/>
        <v>RoamingInformationRequest - TRAIN</v>
      </c>
      <c r="S1200" s="10" t="s">
        <v>4598</v>
      </c>
    </row>
    <row r="1201" spans="1:19" s="19" customFormat="1" ht="25" customHeight="1" x14ac:dyDescent="0.15">
      <c r="A1201" s="19">
        <v>1200</v>
      </c>
      <c r="B1201" s="11" t="s">
        <v>31</v>
      </c>
      <c r="C1201" s="11" t="s">
        <v>2129</v>
      </c>
      <c r="E1201" s="11"/>
      <c r="F1201" s="11"/>
      <c r="G1201" s="11"/>
      <c r="K1201" s="11"/>
      <c r="M1201" s="11" t="s">
        <v>2010</v>
      </c>
      <c r="N1201" s="20" t="s">
        <v>2897</v>
      </c>
      <c r="O1201" s="18" t="str">
        <f t="shared" si="92"/>
        <v>CredentialsRequest</v>
      </c>
      <c r="P1201" s="18" t="str">
        <f t="shared" ca="1" si="93"/>
        <v>TRAIN</v>
      </c>
      <c r="Q1201" s="11" t="s">
        <v>1799</v>
      </c>
      <c r="R1201" s="19" t="str">
        <f t="shared" si="94"/>
        <v>CredentialsRequest - TRAIN</v>
      </c>
      <c r="S1201" s="10" t="s">
        <v>4598</v>
      </c>
    </row>
    <row r="1202" spans="1:19" s="19" customFormat="1" ht="25" customHeight="1" x14ac:dyDescent="0.15">
      <c r="A1202" s="19">
        <v>1201</v>
      </c>
      <c r="B1202" s="13" t="s">
        <v>863</v>
      </c>
      <c r="C1202" s="11" t="s">
        <v>663</v>
      </c>
      <c r="D1202" s="20" t="str">
        <f>IF(ISERR(FIND("):",C1202,1)),C1202,MID(C1202,FIND("):",C1202,1)+2,999))</f>
        <v>Just got cut off Beau I need to add a travel pack for NOV 4-10 please</v>
      </c>
      <c r="E1202" s="13" t="s">
        <v>911</v>
      </c>
      <c r="F1202" s="11"/>
      <c r="G1202" s="10" t="s">
        <v>1731</v>
      </c>
      <c r="H1202" s="19" t="str">
        <f>IFERROR(IF(ISBLANK(G1202),"",LEFT(G1202, FIND(":",G1202) - 1)),"")</f>
        <v>BoltOn</v>
      </c>
      <c r="I1202" s="19" t="str">
        <f>IFERROR(IF(ISBLANK(G1202),"",RIGHT(G1202, LEN(G1202)-FIND(":",G1202) )),"")</f>
        <v>Travel Pack</v>
      </c>
      <c r="K1202" s="10" t="s">
        <v>1139</v>
      </c>
      <c r="L1202" s="19" t="str">
        <f>IF(K1202="",C1202,K1202)</f>
        <v>Just got cut off Beau I need to add a &lt;travel pack&gt; for NOV 4-10 please</v>
      </c>
      <c r="M1202" s="11" t="s">
        <v>3395</v>
      </c>
      <c r="N1202" s="20" t="s">
        <v>3395</v>
      </c>
      <c r="O1202" s="18" t="str">
        <f t="shared" si="92"/>
        <v>RoamingInformationRequest</v>
      </c>
      <c r="P1202" s="18" t="str">
        <f t="shared" ca="1" si="93"/>
        <v>TRAIN</v>
      </c>
      <c r="Q1202" s="11" t="s">
        <v>1799</v>
      </c>
      <c r="R1202" s="19" t="str">
        <f t="shared" si="94"/>
        <v>RoamingInformationRequest - TRAIN</v>
      </c>
      <c r="S1202" s="10" t="s">
        <v>4598</v>
      </c>
    </row>
    <row r="1203" spans="1:19" s="19" customFormat="1" ht="25" customHeight="1" x14ac:dyDescent="0.15">
      <c r="A1203" s="19">
        <v>1202</v>
      </c>
      <c r="B1203" s="11" t="s">
        <v>142</v>
      </c>
      <c r="C1203" s="11" t="s">
        <v>2149</v>
      </c>
      <c r="E1203" s="11"/>
      <c r="F1203" s="11"/>
      <c r="G1203" s="11"/>
      <c r="K1203" s="11"/>
      <c r="M1203" s="11" t="s">
        <v>2044</v>
      </c>
      <c r="N1203" s="20" t="s">
        <v>2044</v>
      </c>
      <c r="O1203" s="18" t="str">
        <f t="shared" si="92"/>
        <v>DataDetailsRequest</v>
      </c>
      <c r="P1203" s="18" t="str">
        <f t="shared" ca="1" si="93"/>
        <v>TRAIN</v>
      </c>
      <c r="Q1203" s="11" t="s">
        <v>1798</v>
      </c>
      <c r="R1203" s="19" t="str">
        <f t="shared" si="94"/>
        <v>DataDetailsRequest - TEST</v>
      </c>
      <c r="S1203" s="10" t="s">
        <v>4598</v>
      </c>
    </row>
    <row r="1204" spans="1:19" s="19" customFormat="1" ht="25" customHeight="1" x14ac:dyDescent="0.15">
      <c r="A1204" s="19">
        <v>1203</v>
      </c>
      <c r="B1204" s="11" t="s">
        <v>81</v>
      </c>
      <c r="C1204" s="11" t="s">
        <v>2130</v>
      </c>
      <c r="E1204" s="11"/>
      <c r="F1204" s="11"/>
      <c r="G1204" s="11"/>
      <c r="K1204" s="11"/>
      <c r="M1204" s="10" t="s">
        <v>3991</v>
      </c>
      <c r="N1204" s="26" t="s">
        <v>3992</v>
      </c>
      <c r="O1204" s="18" t="str">
        <f t="shared" si="92"/>
        <v>ContractUpgrade</v>
      </c>
      <c r="P1204" s="18" t="str">
        <f t="shared" ca="1" si="93"/>
        <v>TRAIN</v>
      </c>
      <c r="Q1204" s="11" t="s">
        <v>1799</v>
      </c>
      <c r="R1204" s="19" t="str">
        <f t="shared" si="94"/>
        <v>ContractUpgrade - TRAIN</v>
      </c>
      <c r="S1204" s="10" t="s">
        <v>4598</v>
      </c>
    </row>
    <row r="1205" spans="1:19" s="19" customFormat="1" ht="25" customHeight="1" x14ac:dyDescent="0.15">
      <c r="A1205" s="19">
        <v>1204</v>
      </c>
      <c r="B1205" s="13" t="s">
        <v>31</v>
      </c>
      <c r="C1205" s="11" t="s">
        <v>664</v>
      </c>
      <c r="D1205" s="20" t="str">
        <f>IF(ISERR(FIND("):",C1205,1)),C1205,MID(C1205,FIND("):",C1205,1)+2,999))</f>
        <v>hey hey guy my Internet dropped out for a second suburb disconnected from my chat I was trying to access my account</v>
      </c>
      <c r="E1205" s="11"/>
      <c r="F1205" s="11"/>
      <c r="G1205" s="10" t="s">
        <v>1129</v>
      </c>
      <c r="H1205" s="19" t="str">
        <f>IFERROR(IF(ISBLANK(G1205),"",LEFT(G1205, FIND(":",G1205) - 1)),"")</f>
        <v>CredentialType</v>
      </c>
      <c r="I1205" s="19" t="str">
        <f>IFERROR(IF(ISBLANK(G1205),"",RIGHT(G1205, LEN(G1205)-FIND(":",G1205) )),"")</f>
        <v xml:space="preserve">Account </v>
      </c>
      <c r="K1205" s="10" t="s">
        <v>1141</v>
      </c>
      <c r="L1205" s="19" t="str">
        <f>IF(K1205="",C1205,K1205)</f>
        <v>I was trying to access my &lt;account&gt;</v>
      </c>
      <c r="M1205" s="11" t="s">
        <v>1140</v>
      </c>
      <c r="N1205" s="20" t="s">
        <v>1140</v>
      </c>
      <c r="O1205" s="18" t="str">
        <f t="shared" si="92"/>
        <v>CredentialsRequest</v>
      </c>
      <c r="P1205" s="18" t="str">
        <f t="shared" ca="1" si="93"/>
        <v>TRAIN</v>
      </c>
      <c r="Q1205" s="11" t="s">
        <v>1799</v>
      </c>
      <c r="R1205" s="19" t="str">
        <f t="shared" si="94"/>
        <v>CredentialsRequest - TRAIN</v>
      </c>
      <c r="S1205" s="10" t="s">
        <v>4598</v>
      </c>
    </row>
    <row r="1206" spans="1:19" s="19" customFormat="1" ht="25" customHeight="1" x14ac:dyDescent="0.15">
      <c r="A1206" s="19">
        <v>1205</v>
      </c>
      <c r="B1206" s="11" t="s">
        <v>1161</v>
      </c>
      <c r="C1206" s="11" t="s">
        <v>5085</v>
      </c>
      <c r="E1206" s="11"/>
      <c r="F1206" s="11"/>
      <c r="G1206" s="11"/>
      <c r="K1206" s="11"/>
      <c r="M1206" s="11" t="s">
        <v>2704</v>
      </c>
      <c r="N1206" s="20" t="s">
        <v>2704</v>
      </c>
      <c r="O1206" s="18" t="str">
        <f t="shared" si="92"/>
        <v>InternetAccess</v>
      </c>
      <c r="P1206" s="18" t="str">
        <f t="shared" ca="1" si="93"/>
        <v>TEST</v>
      </c>
      <c r="Q1206" s="11" t="s">
        <v>1798</v>
      </c>
      <c r="R1206" s="19" t="str">
        <f t="shared" si="94"/>
        <v>InternetAccess - TEST</v>
      </c>
      <c r="S1206" s="10" t="s">
        <v>4598</v>
      </c>
    </row>
    <row r="1207" spans="1:19" s="19" customFormat="1" ht="25" customHeight="1" x14ac:dyDescent="0.15">
      <c r="A1207" s="19">
        <v>1206</v>
      </c>
      <c r="B1207" s="10" t="s">
        <v>132</v>
      </c>
      <c r="C1207" s="11" t="s">
        <v>2414</v>
      </c>
      <c r="E1207" s="10" t="s">
        <v>3119</v>
      </c>
      <c r="F1207" s="11"/>
      <c r="G1207" s="11"/>
      <c r="K1207" s="11"/>
      <c r="M1207" s="10" t="s">
        <v>4784</v>
      </c>
      <c r="N1207" s="26" t="s">
        <v>4784</v>
      </c>
      <c r="O1207" s="18" t="str">
        <f t="shared" si="92"/>
        <v>AccountLinkage</v>
      </c>
      <c r="P1207" s="18" t="str">
        <f t="shared" ca="1" si="93"/>
        <v>TRAIN</v>
      </c>
      <c r="Q1207" s="11" t="s">
        <v>1798</v>
      </c>
      <c r="R1207" s="19" t="str">
        <f t="shared" si="94"/>
        <v>AccountLinkage - TEST</v>
      </c>
      <c r="S1207" s="10" t="s">
        <v>4598</v>
      </c>
    </row>
    <row r="1208" spans="1:19" s="19" customFormat="1" ht="25" customHeight="1" x14ac:dyDescent="0.15">
      <c r="A1208" s="19">
        <v>1207</v>
      </c>
      <c r="B1208" s="11" t="s">
        <v>978</v>
      </c>
      <c r="C1208" s="11" t="s">
        <v>2132</v>
      </c>
      <c r="E1208" s="11"/>
      <c r="F1208" s="11"/>
      <c r="G1208" s="11"/>
      <c r="K1208" s="11"/>
      <c r="M1208" s="11" t="s">
        <v>2012</v>
      </c>
      <c r="N1208" s="20" t="s">
        <v>2012</v>
      </c>
      <c r="O1208" s="18" t="str">
        <f t="shared" si="92"/>
        <v>SalesEnquire</v>
      </c>
      <c r="P1208" s="18" t="str">
        <f t="shared" ca="1" si="93"/>
        <v>TRAIN</v>
      </c>
      <c r="Q1208" s="11" t="s">
        <v>1799</v>
      </c>
      <c r="R1208" s="19" t="str">
        <f t="shared" si="94"/>
        <v>SalesEnquire - TRAIN</v>
      </c>
      <c r="S1208" s="10" t="s">
        <v>4598</v>
      </c>
    </row>
    <row r="1209" spans="1:19" s="19" customFormat="1" ht="25" customHeight="1" x14ac:dyDescent="0.15">
      <c r="A1209" s="19">
        <v>1208</v>
      </c>
      <c r="B1209" s="11" t="s">
        <v>1161</v>
      </c>
      <c r="C1209" s="11" t="s">
        <v>2035</v>
      </c>
      <c r="E1209" s="11"/>
      <c r="F1209" s="11"/>
      <c r="G1209" s="11"/>
      <c r="K1209" s="11"/>
      <c r="M1209" s="10" t="s">
        <v>3337</v>
      </c>
      <c r="N1209" s="26" t="s">
        <v>3337</v>
      </c>
      <c r="O1209" s="18" t="str">
        <f t="shared" si="92"/>
        <v>InternetAccess</v>
      </c>
      <c r="P1209" s="18" t="str">
        <f t="shared" ca="1" si="93"/>
        <v>TRAIN</v>
      </c>
      <c r="Q1209" s="11" t="s">
        <v>1799</v>
      </c>
      <c r="R1209" s="19" t="str">
        <f t="shared" si="94"/>
        <v>InternetAccess - TRAIN</v>
      </c>
      <c r="S1209" s="10" t="s">
        <v>4598</v>
      </c>
    </row>
    <row r="1210" spans="1:19" s="19" customFormat="1" ht="25" customHeight="1" x14ac:dyDescent="0.15">
      <c r="A1210" s="19">
        <v>1209</v>
      </c>
      <c r="B1210" s="11" t="s">
        <v>237</v>
      </c>
      <c r="C1210" s="11" t="s">
        <v>2014</v>
      </c>
      <c r="E1210" s="11"/>
      <c r="F1210" s="11"/>
      <c r="G1210" s="11"/>
      <c r="K1210" s="11"/>
      <c r="M1210" s="11" t="s">
        <v>2014</v>
      </c>
      <c r="N1210" s="20" t="s">
        <v>2898</v>
      </c>
      <c r="O1210" s="18" t="str">
        <f t="shared" si="92"/>
        <v>DataAddRequest</v>
      </c>
      <c r="P1210" s="18" t="str">
        <f t="shared" ca="1" si="93"/>
        <v>TRAIN</v>
      </c>
      <c r="Q1210" s="11" t="s">
        <v>1799</v>
      </c>
      <c r="R1210" s="19" t="str">
        <f t="shared" si="94"/>
        <v>DataAddRequest - TRAIN</v>
      </c>
      <c r="S1210" s="10" t="s">
        <v>4598</v>
      </c>
    </row>
    <row r="1211" spans="1:19" s="19" customFormat="1" ht="25" customHeight="1" x14ac:dyDescent="0.15">
      <c r="A1211" s="19">
        <v>1210</v>
      </c>
      <c r="B1211" s="13" t="s">
        <v>49</v>
      </c>
      <c r="C1211" s="11" t="s">
        <v>5086</v>
      </c>
      <c r="D1211" s="20" t="str">
        <f>IF(ISERR(FIND("):",C1211,1)),C1211,MID(C1211,FIND("):",C1211,1)+2,999))</f>
        <v>Hi Leo my  mobile phone account no is XXXX-XXXX-08. In period 13;8/18 to 12/9/18 I upgraded to 30gb per month. Now my data is showing 15 go per month, also last month. Can you please fix to the purchased 30gb per month</v>
      </c>
      <c r="E1211" s="10" t="s">
        <v>369</v>
      </c>
      <c r="F1211" s="11"/>
      <c r="G1211" s="10" t="s">
        <v>1038</v>
      </c>
      <c r="H1211" s="19" t="str">
        <f>IFERROR(IF(ISBLANK(G1211),"",LEFT(G1211, FIND(":",G1211) - 1)),"")</f>
        <v>Plan</v>
      </c>
      <c r="I1211" s="19" t="str">
        <f>IFERROR(IF(ISBLANK(G1211),"",RIGHT(G1211, LEN(G1211)-FIND(":",G1211) )),"")</f>
        <v>30GB</v>
      </c>
      <c r="K1211" s="10" t="s">
        <v>1143</v>
      </c>
      <c r="L1211" s="19" t="str">
        <f>IF(K1211="",C1211,K1211)</f>
        <v>I upgraded to &lt;30gb&gt; per month. Now my data is showing 15 go per month, also last month. Can you please fix to the purchased 30gb per month</v>
      </c>
      <c r="M1211" s="10" t="s">
        <v>3691</v>
      </c>
      <c r="N1211" s="26" t="s">
        <v>3691</v>
      </c>
      <c r="O1211" s="18" t="str">
        <f t="shared" si="92"/>
        <v>DataComplain</v>
      </c>
      <c r="P1211" s="18" t="str">
        <f t="shared" ca="1" si="93"/>
        <v>TRAIN</v>
      </c>
      <c r="Q1211" s="11" t="s">
        <v>1799</v>
      </c>
      <c r="R1211" s="19" t="str">
        <f t="shared" si="94"/>
        <v>DataComplain - TRAIN</v>
      </c>
      <c r="S1211" s="10" t="s">
        <v>4598</v>
      </c>
    </row>
    <row r="1212" spans="1:19" s="19" customFormat="1" ht="25" customHeight="1" x14ac:dyDescent="0.15">
      <c r="A1212" s="19">
        <v>1211</v>
      </c>
      <c r="B1212" s="13" t="s">
        <v>311</v>
      </c>
      <c r="C1212" s="11" t="s">
        <v>666</v>
      </c>
      <c r="D1212" s="20" t="str">
        <f>IF(ISERR(FIND("):",C1212,1)),C1212,MID(C1212,FIND("):",C1212,1)+2,999))</f>
        <v>Hi Paton can you tell me how to turn on call waiting on my phone</v>
      </c>
      <c r="E1212" s="11"/>
      <c r="F1212" s="11"/>
      <c r="G1212" s="11"/>
      <c r="H1212" s="19" t="str">
        <f>IFERROR(IF(ISBLANK(G1212),"",LEFT(G1212, FIND(":",G1212) - 1)),"")</f>
        <v/>
      </c>
      <c r="I1212" s="19" t="str">
        <f>IFERROR(IF(ISBLANK(G1212),"",RIGHT(G1212, LEN(G1212)-FIND(":",G1212) )),"")</f>
        <v/>
      </c>
      <c r="K1212" s="10" t="s">
        <v>1144</v>
      </c>
      <c r="L1212" s="19" t="str">
        <f>IF(K1212="",C1212,K1212)</f>
        <v>\can you tell me how to turn on call waiting on my phone</v>
      </c>
      <c r="M1212" s="10" t="s">
        <v>2936</v>
      </c>
      <c r="N1212" s="26" t="s">
        <v>2936</v>
      </c>
      <c r="O1212" s="18" t="str">
        <f t="shared" si="92"/>
        <v>CallWaitingSetup</v>
      </c>
      <c r="P1212" s="18" t="str">
        <f t="shared" ca="1" si="93"/>
        <v>TEST</v>
      </c>
      <c r="Q1212" s="11" t="s">
        <v>1799</v>
      </c>
      <c r="R1212" s="19" t="str">
        <f t="shared" si="94"/>
        <v>CallWaitingSetup - TRAIN</v>
      </c>
      <c r="S1212" s="10" t="s">
        <v>4598</v>
      </c>
    </row>
    <row r="1213" spans="1:19" s="19" customFormat="1" ht="25" customHeight="1" x14ac:dyDescent="0.15">
      <c r="A1213" s="19">
        <v>1212</v>
      </c>
      <c r="B1213" s="11" t="s">
        <v>123</v>
      </c>
      <c r="C1213" s="11" t="s">
        <v>2133</v>
      </c>
      <c r="E1213" s="14" t="s">
        <v>123</v>
      </c>
      <c r="F1213" s="11"/>
      <c r="G1213" s="11"/>
      <c r="K1213" s="11"/>
      <c r="M1213" s="11" t="s">
        <v>2015</v>
      </c>
      <c r="N1213" s="20" t="s">
        <v>2015</v>
      </c>
      <c r="O1213" s="18" t="str">
        <f t="shared" si="92"/>
        <v>ContractExpiryRequest</v>
      </c>
      <c r="P1213" s="18" t="str">
        <f t="shared" ca="1" si="93"/>
        <v>TRAIN</v>
      </c>
      <c r="Q1213" s="11" t="s">
        <v>1798</v>
      </c>
      <c r="R1213" s="19" t="str">
        <f t="shared" si="94"/>
        <v>ContractExpiryRequest - TEST</v>
      </c>
      <c r="S1213" s="10" t="s">
        <v>4598</v>
      </c>
    </row>
    <row r="1214" spans="1:19" s="19" customFormat="1" ht="25" customHeight="1" x14ac:dyDescent="0.15">
      <c r="A1214" s="19">
        <v>1213</v>
      </c>
      <c r="B1214" s="13" t="s">
        <v>887</v>
      </c>
      <c r="C1214" s="11" t="s">
        <v>667</v>
      </c>
      <c r="D1214" s="20" t="str">
        <f>IF(ISERR(FIND("):",C1214,1)),C1214,MID(C1214,FIND("):",C1214,1)+2,999))</f>
        <v>All my emails from more than a week ago have disappeared overnight!</v>
      </c>
      <c r="E1214" s="11"/>
      <c r="F1214" s="11"/>
      <c r="G1214" s="11"/>
      <c r="H1214" s="19" t="str">
        <f>IFERROR(IF(ISBLANK(G1214),"",LEFT(G1214, FIND(":",G1214) - 1)),"")</f>
        <v/>
      </c>
      <c r="I1214" s="19" t="str">
        <f>IFERROR(IF(ISBLANK(G1214),"",RIGHT(G1214, LEN(G1214)-FIND(":",G1214) )),"")</f>
        <v/>
      </c>
      <c r="K1214" s="11" t="s">
        <v>667</v>
      </c>
      <c r="L1214" s="19" t="str">
        <f>IF(K1214="",C1214,K1214)</f>
        <v>All my emails from more than a week ago have disappeared overnight!</v>
      </c>
      <c r="M1214" s="11" t="s">
        <v>667</v>
      </c>
      <c r="N1214" s="20" t="s">
        <v>667</v>
      </c>
      <c r="O1214" s="18" t="str">
        <f t="shared" si="92"/>
        <v>EmailComplain</v>
      </c>
      <c r="P1214" s="18" t="str">
        <f t="shared" ca="1" si="93"/>
        <v>TEST</v>
      </c>
      <c r="Q1214" s="11" t="s">
        <v>1798</v>
      </c>
      <c r="R1214" s="19" t="str">
        <f t="shared" si="94"/>
        <v>EmailComplain - TEST</v>
      </c>
      <c r="S1214" s="10" t="s">
        <v>4598</v>
      </c>
    </row>
    <row r="1215" spans="1:19" s="19" customFormat="1" ht="25" customHeight="1" x14ac:dyDescent="0.15">
      <c r="A1215" s="19">
        <v>1214</v>
      </c>
      <c r="B1215" s="11" t="s">
        <v>979</v>
      </c>
      <c r="C1215" s="11" t="s">
        <v>1355</v>
      </c>
      <c r="E1215" s="11"/>
      <c r="F1215" s="11"/>
      <c r="G1215" s="11"/>
      <c r="K1215" s="11" t="s">
        <v>1385</v>
      </c>
      <c r="L1215" s="19" t="str">
        <f xml:space="preserve"> IF(ISBLANK(K1215),C1215,K1215)</f>
        <v>im needing a bit more time to pay my overdue bill</v>
      </c>
      <c r="M1215" s="11" t="s">
        <v>1385</v>
      </c>
      <c r="N1215" s="20" t="s">
        <v>1385</v>
      </c>
      <c r="O1215" s="18" t="str">
        <f t="shared" si="92"/>
        <v>PaymentExtend</v>
      </c>
      <c r="P1215" s="18" t="str">
        <f t="shared" ca="1" si="93"/>
        <v>TRAIN</v>
      </c>
      <c r="Q1215" s="11" t="s">
        <v>1799</v>
      </c>
      <c r="R1215" s="19" t="str">
        <f t="shared" si="94"/>
        <v>PaymentExtend - TRAIN</v>
      </c>
      <c r="S1215" s="11" t="s">
        <v>4598</v>
      </c>
    </row>
    <row r="1216" spans="1:19" s="19" customFormat="1" ht="25" customHeight="1" x14ac:dyDescent="0.15">
      <c r="A1216" s="19">
        <v>1215</v>
      </c>
      <c r="B1216" s="13" t="s">
        <v>208</v>
      </c>
      <c r="C1216" s="11" t="s">
        <v>668</v>
      </c>
      <c r="D1216" s="20" t="str">
        <f>IF(ISERR(FIND("):",C1216,1)),C1216,MID(C1216,FIND("):",C1216,1)+2,999))</f>
        <v>Can help me please bill pay</v>
      </c>
      <c r="E1216" s="11"/>
      <c r="F1216" s="11"/>
      <c r="G1216" s="11"/>
      <c r="H1216" s="19" t="str">
        <f>IFERROR(IF(ISBLANK(G1216),"",LEFT(G1216, FIND(":",G1216) - 1)),"")</f>
        <v/>
      </c>
      <c r="I1216" s="19" t="str">
        <f>IFERROR(IF(ISBLANK(G1216),"",RIGHT(G1216, LEN(G1216)-FIND(":",G1216) )),"")</f>
        <v/>
      </c>
      <c r="K1216" s="11" t="s">
        <v>668</v>
      </c>
      <c r="L1216" s="19" t="str">
        <f>IF(K1216="",C1216,K1216)</f>
        <v>Can help me please bill pay</v>
      </c>
      <c r="M1216" s="11" t="s">
        <v>3692</v>
      </c>
      <c r="N1216" s="20" t="s">
        <v>3692</v>
      </c>
      <c r="O1216" s="18" t="str">
        <f t="shared" si="92"/>
        <v>BillPay</v>
      </c>
      <c r="P1216" s="18" t="str">
        <f t="shared" ca="1" si="93"/>
        <v>TRAIN</v>
      </c>
      <c r="Q1216" s="11" t="s">
        <v>1799</v>
      </c>
      <c r="R1216" s="19" t="str">
        <f t="shared" si="94"/>
        <v>BillPay - TRAIN</v>
      </c>
      <c r="S1216" s="10" t="s">
        <v>4598</v>
      </c>
    </row>
    <row r="1217" spans="1:19" s="19" customFormat="1" ht="25" customHeight="1" x14ac:dyDescent="0.15">
      <c r="A1217" s="19">
        <v>1216</v>
      </c>
      <c r="B1217" s="11" t="s">
        <v>1161</v>
      </c>
      <c r="C1217" s="11" t="s">
        <v>2053</v>
      </c>
      <c r="E1217" s="11"/>
      <c r="F1217" s="11"/>
      <c r="G1217" s="11"/>
      <c r="K1217" s="11"/>
      <c r="M1217" s="11" t="s">
        <v>2053</v>
      </c>
      <c r="N1217" s="28" t="s">
        <v>2053</v>
      </c>
      <c r="O1217" s="18" t="str">
        <f t="shared" si="92"/>
        <v>InternetAccess</v>
      </c>
      <c r="P1217" s="18" t="str">
        <f t="shared" ca="1" si="93"/>
        <v>TRAIN</v>
      </c>
      <c r="Q1217" s="11" t="s">
        <v>1798</v>
      </c>
      <c r="R1217" s="19" t="str">
        <f t="shared" si="94"/>
        <v>InternetAccess - TEST</v>
      </c>
      <c r="S1217" s="10" t="s">
        <v>4598</v>
      </c>
    </row>
    <row r="1218" spans="1:19" s="19" customFormat="1" ht="25" customHeight="1" x14ac:dyDescent="0.15">
      <c r="A1218" s="19">
        <v>1217</v>
      </c>
      <c r="B1218" s="11" t="s">
        <v>1088</v>
      </c>
      <c r="C1218" s="11" t="s">
        <v>669</v>
      </c>
      <c r="D1218" s="20" t="str">
        <f>IF(ISERR(FIND("):",C1218,1)),C1218,MID(C1218,FIND("):",C1218,1)+2,999))</f>
        <v>Hi. My details are Grant Regner XX/XXXX/XXX phone number 0245722415. We haven't had internet in 2 weeks. I just want to confirm that a technician will be out tomorrow?</v>
      </c>
      <c r="E1218" s="11"/>
      <c r="F1218" s="11"/>
      <c r="G1218" s="11"/>
      <c r="H1218" s="19" t="str">
        <f>IFERROR(IF(ISBLANK(G1218),"",LEFT(G1218, FIND(":",G1218) - 1)),"")</f>
        <v/>
      </c>
      <c r="I1218" s="19" t="str">
        <f>IFERROR(IF(ISBLANK(G1218),"",RIGHT(G1218, LEN(G1218)-FIND(":",G1218) )),"")</f>
        <v/>
      </c>
      <c r="K1218" s="10" t="s">
        <v>1145</v>
      </c>
      <c r="L1218" s="19" t="str">
        <f>IF(K1218="",C1218,K1218)</f>
        <v>I just want to confirm that a technician will be out tomorrow?</v>
      </c>
      <c r="M1218" s="11" t="s">
        <v>1145</v>
      </c>
      <c r="N1218" s="20" t="s">
        <v>1145</v>
      </c>
      <c r="O1218" s="18" t="str">
        <f t="shared" si="92"/>
        <v>OnpermiseService</v>
      </c>
      <c r="P1218" s="18" t="str">
        <f t="shared" ca="1" si="93"/>
        <v>TEST</v>
      </c>
      <c r="Q1218" s="11" t="s">
        <v>1798</v>
      </c>
      <c r="R1218" s="19" t="str">
        <f t="shared" si="94"/>
        <v>OnpermiseService - TEST</v>
      </c>
      <c r="S1218" s="10" t="s">
        <v>4598</v>
      </c>
    </row>
    <row r="1219" spans="1:19" s="19" customFormat="1" ht="25" customHeight="1" x14ac:dyDescent="0.15">
      <c r="A1219" s="19">
        <v>1218</v>
      </c>
      <c r="B1219" s="11" t="s">
        <v>978</v>
      </c>
      <c r="C1219" s="11" t="s">
        <v>2134</v>
      </c>
      <c r="E1219" s="11"/>
      <c r="F1219" s="11"/>
      <c r="G1219" s="11"/>
      <c r="K1219" s="11"/>
      <c r="M1219" s="11" t="s">
        <v>2017</v>
      </c>
      <c r="N1219" s="20" t="s">
        <v>2017</v>
      </c>
      <c r="O1219" s="18" t="str">
        <f t="shared" si="92"/>
        <v>SalesEnquire</v>
      </c>
      <c r="P1219" s="18" t="str">
        <f t="shared" ca="1" si="93"/>
        <v>TRAIN</v>
      </c>
      <c r="Q1219" s="11" t="s">
        <v>1798</v>
      </c>
      <c r="R1219" s="19" t="str">
        <f t="shared" si="94"/>
        <v>SalesEnquire - TEST</v>
      </c>
      <c r="S1219" s="10" t="s">
        <v>4598</v>
      </c>
    </row>
    <row r="1220" spans="1:19" s="19" customFormat="1" ht="25" customHeight="1" x14ac:dyDescent="0.15">
      <c r="A1220" s="19">
        <v>1219</v>
      </c>
      <c r="B1220" s="13" t="s">
        <v>237</v>
      </c>
      <c r="C1220" s="11" t="s">
        <v>670</v>
      </c>
      <c r="D1220" s="20" t="str">
        <f>IF(ISERR(FIND("):",C1220,1)),C1220,MID(C1220,FIND("):",C1220,1)+2,999))</f>
        <v>I have a 4g mobile broadband device and want to top it up. How do I do this?</v>
      </c>
      <c r="E1220" s="11"/>
      <c r="F1220" s="11"/>
      <c r="G1220" s="10" t="s">
        <v>1147</v>
      </c>
      <c r="H1220" s="19" t="str">
        <f>IFERROR(IF(ISBLANK(G1220),"",LEFT(G1220, FIND(":",G1220) - 1)),"")</f>
        <v>ProductType</v>
      </c>
      <c r="I1220" s="19" t="str">
        <f>IFERROR(IF(ISBLANK(G1220),"",RIGHT(G1220, LEN(G1220)-FIND(":",G1220) )),"")</f>
        <v xml:space="preserve">Mobile Broadband </v>
      </c>
      <c r="K1220" s="10" t="s">
        <v>1146</v>
      </c>
      <c r="L1220" s="19" t="str">
        <f>IF(K1220="",C1220,K1220)</f>
        <v>I have a &lt;4g mobile broadband device&gt; and want to top it up. How do I do this?</v>
      </c>
      <c r="M1220" s="11" t="s">
        <v>670</v>
      </c>
      <c r="N1220" s="20" t="s">
        <v>670</v>
      </c>
      <c r="O1220" s="18" t="str">
        <f t="shared" si="92"/>
        <v>DataAddRequest</v>
      </c>
      <c r="P1220" s="18" t="str">
        <f t="shared" ca="1" si="93"/>
        <v>TRAIN</v>
      </c>
      <c r="Q1220" s="11" t="s">
        <v>1799</v>
      </c>
      <c r="R1220" s="19" t="str">
        <f t="shared" si="94"/>
        <v>DataAddRequest - TRAIN</v>
      </c>
      <c r="S1220" s="10" t="s">
        <v>4598</v>
      </c>
    </row>
    <row r="1221" spans="1:19" s="19" customFormat="1" ht="25" customHeight="1" x14ac:dyDescent="0.15">
      <c r="A1221" s="19">
        <v>1220</v>
      </c>
      <c r="B1221" s="11" t="s">
        <v>978</v>
      </c>
      <c r="C1221" s="11" t="s">
        <v>2018</v>
      </c>
      <c r="E1221" s="11"/>
      <c r="F1221" s="11"/>
      <c r="G1221" s="11"/>
      <c r="K1221" s="11"/>
      <c r="M1221" s="11" t="s">
        <v>2018</v>
      </c>
      <c r="N1221" s="20" t="s">
        <v>2018</v>
      </c>
      <c r="O1221" s="18" t="str">
        <f t="shared" si="92"/>
        <v>SalesEnquire</v>
      </c>
      <c r="P1221" s="18" t="str">
        <f t="shared" ca="1" si="93"/>
        <v>TRAIN</v>
      </c>
      <c r="Q1221" s="11" t="s">
        <v>1799</v>
      </c>
      <c r="R1221" s="19" t="str">
        <f t="shared" si="94"/>
        <v>SalesEnquire - TRAIN</v>
      </c>
      <c r="S1221" s="10" t="s">
        <v>4598</v>
      </c>
    </row>
    <row r="1222" spans="1:19" s="19" customFormat="1" ht="25" customHeight="1" x14ac:dyDescent="0.15">
      <c r="A1222" s="19">
        <v>1221</v>
      </c>
      <c r="B1222" s="13" t="s">
        <v>4842</v>
      </c>
      <c r="C1222" s="11" t="s">
        <v>671</v>
      </c>
      <c r="D1222" s="20" t="str">
        <f>IF(ISERR(FIND("):",C1222,1)),C1222,MID(C1222,FIND("):",C1222,1)+2,999))</f>
        <v>i was just wondering if i am able to change my plan as i no longer need the sim just the phone</v>
      </c>
      <c r="E1222" s="11"/>
      <c r="F1222" s="11"/>
      <c r="G1222" s="10" t="s">
        <v>720</v>
      </c>
      <c r="H1222" s="19" t="str">
        <f>IFERROR(IF(ISBLANK(G1222),"",LEFT(G1222, FIND(":",G1222) - 1)),"")</f>
        <v>ProductType</v>
      </c>
      <c r="I1222" s="19" t="str">
        <f>IFERROR(IF(ISBLANK(G1222),"",RIGHT(G1222, LEN(G1222)-FIND(":",G1222) )),"")</f>
        <v>Sim</v>
      </c>
      <c r="K1222" s="10" t="s">
        <v>1148</v>
      </c>
      <c r="L1222" s="19" t="str">
        <f>IF(K1222="",C1222,K1222)</f>
        <v>i was just wondering if i am able to change my plan as i no longer need the &lt;sim&gt; just the phone</v>
      </c>
      <c r="M1222" s="10" t="s">
        <v>3447</v>
      </c>
      <c r="N1222" s="26" t="s">
        <v>3447</v>
      </c>
      <c r="O1222" s="18" t="str">
        <f t="shared" si="92"/>
        <v>PlanChange</v>
      </c>
      <c r="P1222" s="18" t="str">
        <f t="shared" ca="1" si="93"/>
        <v>TRAIN</v>
      </c>
      <c r="Q1222" s="11" t="s">
        <v>1799</v>
      </c>
      <c r="R1222" s="19" t="str">
        <f t="shared" si="94"/>
        <v>PlanChange - TRAIN</v>
      </c>
      <c r="S1222" s="10" t="s">
        <v>4598</v>
      </c>
    </row>
    <row r="1223" spans="1:19" s="19" customFormat="1" ht="25" customHeight="1" x14ac:dyDescent="0.15">
      <c r="A1223" s="19">
        <v>1222</v>
      </c>
      <c r="B1223" s="10" t="s">
        <v>142</v>
      </c>
      <c r="C1223" s="11" t="s">
        <v>2386</v>
      </c>
      <c r="E1223" s="11"/>
      <c r="F1223" s="11"/>
      <c r="G1223" s="11"/>
      <c r="K1223" s="11"/>
      <c r="M1223" s="11" t="s">
        <v>2386</v>
      </c>
      <c r="N1223" s="20" t="s">
        <v>2386</v>
      </c>
      <c r="O1223" s="18" t="str">
        <f t="shared" si="92"/>
        <v>DataDetailsRequest</v>
      </c>
      <c r="P1223" s="18" t="str">
        <f t="shared" ca="1" si="93"/>
        <v>TRAIN</v>
      </c>
      <c r="Q1223" s="11" t="s">
        <v>1798</v>
      </c>
      <c r="R1223" s="19" t="str">
        <f t="shared" si="94"/>
        <v>DataDetailsRequest - TEST</v>
      </c>
      <c r="S1223" s="10" t="s">
        <v>4598</v>
      </c>
    </row>
    <row r="1224" spans="1:19" s="19" customFormat="1" ht="25" customHeight="1" x14ac:dyDescent="0.15">
      <c r="A1224" s="19">
        <v>1223</v>
      </c>
      <c r="B1224" s="11" t="s">
        <v>31</v>
      </c>
      <c r="C1224" s="11" t="s">
        <v>5087</v>
      </c>
      <c r="E1224" s="11"/>
      <c r="F1224" s="11"/>
      <c r="G1224" s="11"/>
      <c r="K1224" s="11"/>
      <c r="M1224" s="11" t="s">
        <v>5088</v>
      </c>
      <c r="N1224" s="20" t="s">
        <v>5088</v>
      </c>
      <c r="O1224" s="18" t="str">
        <f t="shared" si="92"/>
        <v>CredentialsRequest</v>
      </c>
      <c r="P1224" s="18" t="str">
        <f t="shared" ca="1" si="93"/>
        <v>TRAIN</v>
      </c>
      <c r="Q1224" s="11" t="s">
        <v>1799</v>
      </c>
      <c r="R1224" s="19" t="str">
        <f t="shared" si="94"/>
        <v>CredentialsRequest - TRAIN</v>
      </c>
      <c r="S1224" s="10" t="s">
        <v>4598</v>
      </c>
    </row>
    <row r="1225" spans="1:19" s="19" customFormat="1" ht="25" customHeight="1" x14ac:dyDescent="0.15">
      <c r="A1225" s="19">
        <v>1224</v>
      </c>
      <c r="B1225" s="13" t="s">
        <v>20</v>
      </c>
      <c r="C1225" s="11" t="s">
        <v>673</v>
      </c>
      <c r="D1225" s="20" t="str">
        <f>IF(ISERR(FIND("):",C1225,1)),C1225,MID(C1225,FIND("):",C1225,1)+2,999))</f>
        <v>I shouldnt be paying $74 instead i should be paying $40</v>
      </c>
      <c r="E1225" s="11"/>
      <c r="F1225" s="11"/>
      <c r="G1225" s="11"/>
      <c r="H1225" s="19" t="str">
        <f>IFERROR(IF(ISBLANK(G1225),"",LEFT(G1225, FIND(":",G1225) - 1)),"")</f>
        <v/>
      </c>
      <c r="I1225" s="19" t="str">
        <f>IFERROR(IF(ISBLANK(G1225),"",RIGHT(G1225, LEN(G1225)-FIND(":",G1225) )),"")</f>
        <v/>
      </c>
      <c r="K1225" s="11" t="s">
        <v>673</v>
      </c>
      <c r="L1225" s="19" t="str">
        <f>IF(K1225="",C1225,K1225)</f>
        <v>I shouldnt be paying $74 instead i should be paying $40</v>
      </c>
      <c r="M1225" s="10" t="s">
        <v>4048</v>
      </c>
      <c r="N1225" s="26" t="s">
        <v>4048</v>
      </c>
      <c r="O1225" s="18" t="str">
        <f t="shared" si="92"/>
        <v>BillComplain</v>
      </c>
      <c r="P1225" s="18" t="str">
        <f t="shared" ca="1" si="93"/>
        <v>TEST</v>
      </c>
      <c r="Q1225" s="11" t="s">
        <v>1799</v>
      </c>
      <c r="R1225" s="19" t="str">
        <f t="shared" si="94"/>
        <v>BillComplain - TRAIN</v>
      </c>
      <c r="S1225" s="10" t="s">
        <v>4598</v>
      </c>
    </row>
    <row r="1226" spans="1:19" s="19" customFormat="1" ht="25" customHeight="1" x14ac:dyDescent="0.15">
      <c r="A1226" s="19">
        <v>1225</v>
      </c>
      <c r="B1226" s="11" t="s">
        <v>911</v>
      </c>
      <c r="C1226" s="11" t="s">
        <v>2019</v>
      </c>
      <c r="E1226" s="13" t="s">
        <v>911</v>
      </c>
      <c r="F1226" s="11"/>
      <c r="G1226" s="11"/>
      <c r="K1226" s="11"/>
      <c r="M1226" s="10" t="s">
        <v>3876</v>
      </c>
      <c r="N1226" s="26" t="s">
        <v>3876</v>
      </c>
      <c r="O1226" s="18" t="str">
        <f t="shared" si="92"/>
        <v>RoamingInformationRequest</v>
      </c>
      <c r="P1226" s="18" t="str">
        <f t="shared" ca="1" si="93"/>
        <v>TRAIN</v>
      </c>
      <c r="Q1226" s="11" t="s">
        <v>1799</v>
      </c>
      <c r="R1226" s="19" t="str">
        <f t="shared" si="94"/>
        <v>RoamingInformationRequest - TRAIN</v>
      </c>
      <c r="S1226" s="10" t="s">
        <v>4598</v>
      </c>
    </row>
    <row r="1227" spans="1:19" s="19" customFormat="1" ht="25" customHeight="1" x14ac:dyDescent="0.15">
      <c r="A1227" s="19">
        <v>1226</v>
      </c>
      <c r="B1227" s="11" t="s">
        <v>234</v>
      </c>
      <c r="C1227" s="11" t="s">
        <v>2020</v>
      </c>
      <c r="E1227" s="11"/>
      <c r="F1227" s="11"/>
      <c r="G1227" s="11"/>
      <c r="K1227" s="11"/>
      <c r="M1227" s="11" t="s">
        <v>2602</v>
      </c>
      <c r="N1227" s="20" t="s">
        <v>2602</v>
      </c>
      <c r="O1227" s="18" t="str">
        <f t="shared" si="92"/>
        <v>ContractCancel</v>
      </c>
      <c r="P1227" s="18" t="str">
        <f t="shared" ca="1" si="93"/>
        <v>TRAIN</v>
      </c>
      <c r="Q1227" s="11" t="s">
        <v>1799</v>
      </c>
      <c r="R1227" s="19" t="str">
        <f t="shared" si="94"/>
        <v>ContractCancel - TRAIN</v>
      </c>
      <c r="S1227" s="10" t="s">
        <v>4598</v>
      </c>
    </row>
    <row r="1228" spans="1:19" s="19" customFormat="1" ht="25" customHeight="1" x14ac:dyDescent="0.15">
      <c r="A1228" s="19">
        <v>1227</v>
      </c>
      <c r="B1228" s="14" t="s">
        <v>952</v>
      </c>
      <c r="C1228" s="11" t="s">
        <v>623</v>
      </c>
      <c r="D1228" s="20" t="str">
        <f>IF(ISERR(FIND("):",C1228,1)),C1228,MID(C1228,FIND("):",C1228,1)+2,999))</f>
        <v>I got a new sim card and number etc but after over 10 hours it still hasn't worked</v>
      </c>
      <c r="E1228" s="14" t="s">
        <v>952</v>
      </c>
      <c r="F1228" s="11"/>
      <c r="G1228" s="11"/>
      <c r="H1228" s="19" t="str">
        <f>IFERROR(IF(ISBLANK(G1228),"",LEFT(G1228, FIND(":",G1228) - 1)),"")</f>
        <v/>
      </c>
      <c r="I1228" s="19" t="str">
        <f>IFERROR(IF(ISBLANK(G1228),"",RIGHT(G1228, LEN(G1228)-FIND(":",G1228) )),"")</f>
        <v/>
      </c>
      <c r="K1228" s="11" t="s">
        <v>623</v>
      </c>
      <c r="L1228" s="19" t="str">
        <f>IF(K1228="",C1228,K1228)</f>
        <v>I got a new sim card and number etc but after over 10 hours it still hasn't worked</v>
      </c>
      <c r="M1228" s="10" t="s">
        <v>4709</v>
      </c>
      <c r="N1228" s="26" t="s">
        <v>4709</v>
      </c>
      <c r="O1228" s="18" t="str">
        <f t="shared" si="92"/>
        <v>SimActivate</v>
      </c>
      <c r="P1228" s="18" t="str">
        <f t="shared" ca="1" si="93"/>
        <v>TEST</v>
      </c>
      <c r="Q1228" s="11" t="s">
        <v>1799</v>
      </c>
      <c r="R1228" s="19" t="str">
        <f t="shared" si="94"/>
        <v>SimActivate - TRAIN</v>
      </c>
      <c r="S1228" s="10" t="s">
        <v>4598</v>
      </c>
    </row>
    <row r="1229" spans="1:19" s="19" customFormat="1" ht="25" customHeight="1" x14ac:dyDescent="0.15">
      <c r="A1229" s="19">
        <v>1228</v>
      </c>
      <c r="B1229" s="11" t="s">
        <v>234</v>
      </c>
      <c r="C1229" s="11" t="s">
        <v>2021</v>
      </c>
      <c r="E1229" s="11"/>
      <c r="F1229" s="11"/>
      <c r="G1229" s="11"/>
      <c r="K1229" s="11"/>
      <c r="M1229" s="11" t="s">
        <v>2021</v>
      </c>
      <c r="N1229" s="20" t="s">
        <v>2021</v>
      </c>
      <c r="O1229" s="18" t="str">
        <f t="shared" si="92"/>
        <v>ContractCancel</v>
      </c>
      <c r="P1229" s="18" t="str">
        <f t="shared" ca="1" si="93"/>
        <v>TEST</v>
      </c>
      <c r="Q1229" s="11" t="s">
        <v>1799</v>
      </c>
      <c r="R1229" s="19" t="str">
        <f t="shared" si="94"/>
        <v>ContractCancel - TRAIN</v>
      </c>
      <c r="S1229" s="10" t="s">
        <v>4598</v>
      </c>
    </row>
    <row r="1230" spans="1:19" s="19" customFormat="1" ht="25" customHeight="1" x14ac:dyDescent="0.15">
      <c r="A1230" s="19">
        <v>1229</v>
      </c>
      <c r="B1230" s="13" t="s">
        <v>31</v>
      </c>
      <c r="C1230" s="11" t="s">
        <v>675</v>
      </c>
      <c r="D1230" s="20" t="str">
        <f>IF(ISERR(FIND("):",C1230,1)),C1230,MID(C1230,FIND("):",C1230,1)+2,999))</f>
        <v>Hi, I have an issue logging into MyAccount. I talked to a few of your colleagues yesterday and they activated/verified my account and my email address, sent me a new temporary password, but it still says that my email address is not verified, therefore I can't log in</v>
      </c>
      <c r="E1230" s="11"/>
      <c r="F1230" s="11"/>
      <c r="G1230" s="10" t="s">
        <v>1129</v>
      </c>
      <c r="H1230" s="19" t="str">
        <f>IFERROR(IF(ISBLANK(G1230),"",LEFT(G1230, FIND(":",G1230) - 1)),"")</f>
        <v>CredentialType</v>
      </c>
      <c r="I1230" s="19" t="str">
        <f>IFERROR(IF(ISBLANK(G1230),"",RIGHT(G1230, LEN(G1230)-FIND(":",G1230) )),"")</f>
        <v xml:space="preserve">Account </v>
      </c>
      <c r="K1230" s="10" t="s">
        <v>1248</v>
      </c>
      <c r="L1230" s="19" t="str">
        <f>IF(K1230="",C1230,K1230)</f>
        <v xml:space="preserve">I have an issue logging into &lt;MyAccount&gt;. </v>
      </c>
      <c r="M1230" s="11" t="s">
        <v>1150</v>
      </c>
      <c r="N1230" s="20" t="s">
        <v>2861</v>
      </c>
      <c r="O1230" s="18" t="str">
        <f t="shared" si="92"/>
        <v>CredentialsRequest</v>
      </c>
      <c r="P1230" s="18" t="str">
        <f t="shared" ca="1" si="93"/>
        <v>TEST</v>
      </c>
      <c r="Q1230" s="11" t="s">
        <v>1799</v>
      </c>
      <c r="R1230" s="19" t="str">
        <f t="shared" si="94"/>
        <v>CredentialsRequest - TRAIN</v>
      </c>
      <c r="S1230" s="10" t="s">
        <v>4598</v>
      </c>
    </row>
    <row r="1231" spans="1:19" s="19" customFormat="1" ht="25" customHeight="1" x14ac:dyDescent="0.15">
      <c r="A1231" s="19">
        <v>1230</v>
      </c>
      <c r="B1231" s="11" t="s">
        <v>234</v>
      </c>
      <c r="C1231" s="11" t="s">
        <v>2136</v>
      </c>
      <c r="E1231" s="11"/>
      <c r="F1231" s="11"/>
      <c r="G1231" s="11"/>
      <c r="K1231" s="11"/>
      <c r="M1231" s="11" t="s">
        <v>2022</v>
      </c>
      <c r="N1231" s="20" t="s">
        <v>2022</v>
      </c>
      <c r="O1231" s="18" t="str">
        <f t="shared" si="92"/>
        <v>ContractCancel</v>
      </c>
      <c r="P1231" s="18" t="str">
        <f t="shared" ca="1" si="93"/>
        <v>TRAIN</v>
      </c>
      <c r="Q1231" s="11" t="s">
        <v>1799</v>
      </c>
      <c r="R1231" s="19" t="str">
        <f t="shared" si="94"/>
        <v>ContractCancel - TRAIN</v>
      </c>
      <c r="S1231" s="10" t="s">
        <v>4598</v>
      </c>
    </row>
    <row r="1232" spans="1:19" s="19" customFormat="1" ht="25" customHeight="1" x14ac:dyDescent="0.15">
      <c r="A1232" s="19">
        <v>1231</v>
      </c>
      <c r="B1232" s="11" t="s">
        <v>979</v>
      </c>
      <c r="C1232" s="11" t="s">
        <v>703</v>
      </c>
      <c r="D1232" s="20" t="str">
        <f>IF(ISERR(FIND("):",C1232,1)),C1232,MID(C1232,FIND("):",C1232,1)+2,999))</f>
        <v>Hi there how are you I can’t pay my bill untill this Wednesday and was wondering can I please have an extension thankyou so much</v>
      </c>
      <c r="E1232" s="10"/>
      <c r="F1232" s="11"/>
      <c r="G1232" s="11"/>
      <c r="H1232" s="19" t="str">
        <f>IFERROR(IF(ISBLANK(G1232),"",LEFT(G1232, FIND(":",G1232) - 1)),"")</f>
        <v/>
      </c>
      <c r="I1232" s="19" t="str">
        <f>IFERROR(IF(ISBLANK(G1232),"",RIGHT(G1232, LEN(G1232)-FIND(":",G1232) )),"")</f>
        <v/>
      </c>
      <c r="K1232" s="10" t="s">
        <v>1171</v>
      </c>
      <c r="L1232" s="19" t="str">
        <f>IF(K1232="",C1232,K1232)</f>
        <v>I can’t pay my bill untill this Wednesday and was wondering can I please have an extension thankyou so much</v>
      </c>
      <c r="M1232" s="11" t="s">
        <v>3693</v>
      </c>
      <c r="N1232" s="28" t="s">
        <v>3747</v>
      </c>
      <c r="O1232" s="18" t="str">
        <f t="shared" si="92"/>
        <v>PaymentExtend</v>
      </c>
      <c r="P1232" s="18" t="str">
        <f t="shared" ca="1" si="93"/>
        <v>TEST</v>
      </c>
      <c r="Q1232" s="11" t="s">
        <v>1799</v>
      </c>
      <c r="R1232" s="19" t="str">
        <f t="shared" si="94"/>
        <v>PaymentExtend - TRAIN</v>
      </c>
      <c r="S1232" s="10" t="s">
        <v>4598</v>
      </c>
    </row>
    <row r="1233" spans="1:19" s="19" customFormat="1" ht="25" customHeight="1" x14ac:dyDescent="0.15">
      <c r="A1233" s="19">
        <v>1232</v>
      </c>
      <c r="B1233" s="11" t="s">
        <v>887</v>
      </c>
      <c r="C1233" s="11" t="s">
        <v>5089</v>
      </c>
      <c r="E1233" s="11"/>
      <c r="F1233" s="11"/>
      <c r="G1233" s="11"/>
      <c r="K1233" s="11"/>
      <c r="M1233" s="11" t="s">
        <v>5090</v>
      </c>
      <c r="N1233" s="20" t="s">
        <v>5090</v>
      </c>
      <c r="O1233" s="18" t="str">
        <f t="shared" si="92"/>
        <v>EmailComplain</v>
      </c>
      <c r="P1233" s="18" t="str">
        <f t="shared" ca="1" si="93"/>
        <v>TRAIN</v>
      </c>
      <c r="Q1233" s="11" t="s">
        <v>1799</v>
      </c>
      <c r="R1233" s="19" t="str">
        <f t="shared" si="94"/>
        <v>EmailComplain - TRAIN</v>
      </c>
      <c r="S1233" s="10" t="s">
        <v>4598</v>
      </c>
    </row>
    <row r="1234" spans="1:19" s="19" customFormat="1" ht="25" customHeight="1" x14ac:dyDescent="0.15">
      <c r="A1234" s="19">
        <v>1233</v>
      </c>
      <c r="B1234" s="11" t="s">
        <v>81</v>
      </c>
      <c r="C1234" s="11" t="s">
        <v>2023</v>
      </c>
      <c r="E1234" s="11"/>
      <c r="F1234" s="11"/>
      <c r="G1234" s="11"/>
      <c r="K1234" s="11"/>
      <c r="M1234" s="10" t="s">
        <v>3993</v>
      </c>
      <c r="N1234" s="29" t="s">
        <v>3993</v>
      </c>
      <c r="O1234" s="18" t="str">
        <f t="shared" si="92"/>
        <v>ContractUpgrade</v>
      </c>
      <c r="P1234" s="18" t="str">
        <f t="shared" ca="1" si="93"/>
        <v>TRAIN</v>
      </c>
      <c r="Q1234" s="11" t="s">
        <v>1798</v>
      </c>
      <c r="R1234" s="19" t="str">
        <f t="shared" si="94"/>
        <v>ContractUpgrade - TEST</v>
      </c>
      <c r="S1234" s="10" t="s">
        <v>4598</v>
      </c>
    </row>
    <row r="1235" spans="1:19" s="19" customFormat="1" ht="25" customHeight="1" x14ac:dyDescent="0.15">
      <c r="A1235" s="19">
        <v>1234</v>
      </c>
      <c r="B1235" s="14" t="s">
        <v>735</v>
      </c>
      <c r="C1235" s="11" t="s">
        <v>676</v>
      </c>
      <c r="D1235" s="20" t="str">
        <f>IF(ISERR(FIND("):",C1235,1)),C1235,MID(C1235,FIND("):",C1235,1)+2,999))</f>
        <v>I want a good data plan but I don’t wanna pay stupid amount of money</v>
      </c>
      <c r="E1235" s="11" t="s">
        <v>978</v>
      </c>
      <c r="F1235" s="11"/>
      <c r="G1235" s="11"/>
      <c r="H1235" s="19" t="str">
        <f>IFERROR(IF(ISBLANK(G1235),"",LEFT(G1235, FIND(":",G1235) - 1)),"")</f>
        <v/>
      </c>
      <c r="I1235" s="19" t="str">
        <f>IFERROR(IF(ISBLANK(G1235),"",RIGHT(G1235, LEN(G1235)-FIND(":",G1235) )),"")</f>
        <v/>
      </c>
      <c r="K1235" s="11" t="s">
        <v>676</v>
      </c>
      <c r="L1235" s="19" t="str">
        <f>IF(K1235="",C1235,K1235)</f>
        <v>I want a good data plan but I don’t wanna pay stupid amount of money</v>
      </c>
      <c r="M1235" s="11" t="s">
        <v>676</v>
      </c>
      <c r="N1235" s="20" t="s">
        <v>2862</v>
      </c>
      <c r="O1235" s="18" t="str">
        <f t="shared" si="92"/>
        <v>SalesEnquire</v>
      </c>
      <c r="P1235" s="18" t="str">
        <f t="shared" ca="1" si="93"/>
        <v>TRAIN</v>
      </c>
      <c r="Q1235" s="11" t="s">
        <v>1799</v>
      </c>
      <c r="R1235" s="19" t="str">
        <f t="shared" si="94"/>
        <v>SalesEnquire - TRAIN</v>
      </c>
      <c r="S1235" s="10" t="s">
        <v>4598</v>
      </c>
    </row>
    <row r="1236" spans="1:19" s="19" customFormat="1" ht="25" customHeight="1" x14ac:dyDescent="0.15">
      <c r="A1236" s="19">
        <v>1235</v>
      </c>
      <c r="B1236" s="11" t="s">
        <v>1273</v>
      </c>
      <c r="C1236" s="10" t="s">
        <v>2939</v>
      </c>
      <c r="E1236" s="11"/>
      <c r="F1236" s="11"/>
      <c r="G1236" s="11"/>
      <c r="K1236" s="11"/>
      <c r="M1236" s="10" t="s">
        <v>2939</v>
      </c>
      <c r="N1236" s="26" t="s">
        <v>2939</v>
      </c>
      <c r="O1236" s="18" t="str">
        <f t="shared" si="92"/>
        <v>AccountOwnershipChange</v>
      </c>
      <c r="P1236" s="18" t="str">
        <f t="shared" ca="1" si="93"/>
        <v>TRAIN</v>
      </c>
      <c r="Q1236" s="11" t="s">
        <v>1799</v>
      </c>
      <c r="R1236" s="19" t="str">
        <f t="shared" si="94"/>
        <v>AccountOwnershipChange - TRAIN</v>
      </c>
      <c r="S1236" s="10" t="s">
        <v>4598</v>
      </c>
    </row>
    <row r="1237" spans="1:19" s="19" customFormat="1" ht="25" customHeight="1" x14ac:dyDescent="0.15">
      <c r="A1237" s="19">
        <v>1236</v>
      </c>
      <c r="B1237" s="13" t="s">
        <v>952</v>
      </c>
      <c r="C1237" s="11" t="s">
        <v>635</v>
      </c>
      <c r="D1237" s="20" t="str">
        <f>IF(ISERR(FIND("):",C1237,1)),C1237,MID(C1237,FIND("):",C1237,1)+2,999))</f>
        <v>I like to activate sim</v>
      </c>
      <c r="E1237" s="11"/>
      <c r="F1237" s="11"/>
      <c r="G1237" s="11"/>
      <c r="H1237" s="19" t="str">
        <f>IFERROR(IF(ISBLANK(G1237),"",LEFT(G1237, FIND(":",G1237) - 1)),"")</f>
        <v/>
      </c>
      <c r="I1237" s="19" t="str">
        <f>IFERROR(IF(ISBLANK(G1237),"",RIGHT(G1237, LEN(G1237)-FIND(":",G1237) )),"")</f>
        <v/>
      </c>
      <c r="K1237" s="11" t="s">
        <v>635</v>
      </c>
      <c r="L1237" s="19" t="str">
        <f>IF(K1237="",C1237,K1237)</f>
        <v>I like to activate sim</v>
      </c>
      <c r="M1237" s="10" t="s">
        <v>4721</v>
      </c>
      <c r="N1237" s="26" t="s">
        <v>4721</v>
      </c>
      <c r="O1237" s="18" t="str">
        <f t="shared" si="92"/>
        <v>SimActivate</v>
      </c>
      <c r="P1237" s="18" t="str">
        <f t="shared" ca="1" si="93"/>
        <v>TRAIN</v>
      </c>
      <c r="Q1237" s="11" t="s">
        <v>1799</v>
      </c>
      <c r="R1237" s="19" t="str">
        <f t="shared" si="94"/>
        <v>SimActivate - TRAIN</v>
      </c>
      <c r="S1237" s="10" t="s">
        <v>4598</v>
      </c>
    </row>
    <row r="1238" spans="1:19" s="19" customFormat="1" ht="25" customHeight="1" x14ac:dyDescent="0.15">
      <c r="A1238" s="19">
        <v>1237</v>
      </c>
      <c r="B1238" s="14" t="s">
        <v>952</v>
      </c>
      <c r="C1238" s="11" t="s">
        <v>645</v>
      </c>
      <c r="D1238" s="18" t="str">
        <f>IF(ISERR(FIND("):",C1238,1)),C1238,MID(C1238,FIND("):",C1238,1)+2,999))</f>
        <v>yes not only that the new sim I got yesterday did not activate in 24 hours</v>
      </c>
      <c r="E1238" s="14" t="s">
        <v>952</v>
      </c>
      <c r="F1238" s="11"/>
      <c r="G1238" s="11"/>
      <c r="H1238" s="19" t="str">
        <f>IFERROR(IF(ISBLANK(G1238),"",LEFT(G1238, FIND(":",G1238) - 1)),"")</f>
        <v/>
      </c>
      <c r="I1238" s="19" t="str">
        <f>IFERROR(IF(ISBLANK(G1238),"",RIGHT(G1238, LEN(G1238)-FIND(":",G1238) )),"")</f>
        <v/>
      </c>
      <c r="K1238" s="11" t="s">
        <v>645</v>
      </c>
      <c r="L1238" s="18" t="str">
        <f>IF(K1238="",C1238,K1238)</f>
        <v>yes not only that the new sim I got yesterday did not activate in 24 hours</v>
      </c>
      <c r="M1238" s="11" t="s">
        <v>4695</v>
      </c>
      <c r="N1238" s="20" t="s">
        <v>4695</v>
      </c>
      <c r="O1238" s="18" t="str">
        <f t="shared" si="92"/>
        <v>SimActivate</v>
      </c>
      <c r="P1238" s="18" t="str">
        <f t="shared" ca="1" si="93"/>
        <v>TEST</v>
      </c>
      <c r="Q1238" s="11" t="s">
        <v>1799</v>
      </c>
      <c r="R1238" s="19" t="str">
        <f t="shared" si="94"/>
        <v>SimActivate - TRAIN</v>
      </c>
      <c r="S1238" s="10" t="s">
        <v>4598</v>
      </c>
    </row>
    <row r="1239" spans="1:19" s="19" customFormat="1" ht="25" customHeight="1" x14ac:dyDescent="0.15">
      <c r="A1239" s="19">
        <v>1238</v>
      </c>
      <c r="B1239" s="11" t="s">
        <v>414</v>
      </c>
      <c r="C1239" s="11" t="s">
        <v>2137</v>
      </c>
      <c r="E1239" s="11"/>
      <c r="F1239" s="11"/>
      <c r="G1239" s="11"/>
      <c r="K1239" s="11"/>
      <c r="M1239" s="10" t="s">
        <v>4007</v>
      </c>
      <c r="N1239" s="26" t="s">
        <v>4007</v>
      </c>
      <c r="O1239" s="18" t="str">
        <f t="shared" si="92"/>
        <v>AgentHandover</v>
      </c>
      <c r="P1239" s="18" t="str">
        <f t="shared" ca="1" si="93"/>
        <v>TRAIN</v>
      </c>
      <c r="Q1239" s="11" t="s">
        <v>1798</v>
      </c>
      <c r="R1239" s="19" t="str">
        <f t="shared" si="94"/>
        <v>AgentHandover - TEST</v>
      </c>
      <c r="S1239" s="10" t="s">
        <v>4598</v>
      </c>
    </row>
    <row r="1240" spans="1:19" s="19" customFormat="1" ht="25" customHeight="1" x14ac:dyDescent="0.15">
      <c r="A1240" s="19">
        <v>1239</v>
      </c>
      <c r="B1240" s="11" t="s">
        <v>952</v>
      </c>
      <c r="C1240" s="11" t="s">
        <v>695</v>
      </c>
      <c r="D1240" s="20" t="str">
        <f>IF(ISERR(FIND("):",C1240,1)),C1240,MID(C1240,FIND("):",C1240,1)+2,999))</f>
        <v>Activate an sim card</v>
      </c>
      <c r="E1240" s="11"/>
      <c r="F1240" s="11"/>
      <c r="G1240" s="11"/>
      <c r="H1240" s="19" t="str">
        <f>IFERROR(IF(ISBLANK(G1240),"",LEFT(G1240, FIND(":",G1240) - 1)),"")</f>
        <v/>
      </c>
      <c r="I1240" s="19" t="str">
        <f>IFERROR(IF(ISBLANK(G1240),"",RIGHT(G1240, LEN(G1240)-FIND(":",G1240) )),"")</f>
        <v/>
      </c>
      <c r="K1240" s="11" t="s">
        <v>695</v>
      </c>
      <c r="L1240" s="19" t="str">
        <f>IF(K1240="",C1240,K1240)</f>
        <v>Activate an sim card</v>
      </c>
      <c r="M1240" s="11" t="s">
        <v>695</v>
      </c>
      <c r="N1240" s="20" t="s">
        <v>695</v>
      </c>
      <c r="O1240" s="18" t="str">
        <f t="shared" si="92"/>
        <v>SimActivate</v>
      </c>
      <c r="P1240" s="18" t="str">
        <f t="shared" ca="1" si="93"/>
        <v>TRAIN</v>
      </c>
      <c r="Q1240" s="11" t="s">
        <v>1799</v>
      </c>
      <c r="R1240" s="19" t="str">
        <f t="shared" si="94"/>
        <v>SimActivate - TRAIN</v>
      </c>
      <c r="S1240" s="10" t="s">
        <v>4598</v>
      </c>
    </row>
    <row r="1241" spans="1:19" s="19" customFormat="1" ht="25" customHeight="1" x14ac:dyDescent="0.15">
      <c r="A1241" s="19">
        <v>1240</v>
      </c>
      <c r="B1241" s="11" t="s">
        <v>4842</v>
      </c>
      <c r="C1241" s="11" t="s">
        <v>2024</v>
      </c>
      <c r="E1241" s="11"/>
      <c r="F1241" s="11"/>
      <c r="G1241" s="11"/>
      <c r="K1241" s="11"/>
      <c r="M1241" s="10" t="s">
        <v>3448</v>
      </c>
      <c r="N1241" s="26" t="s">
        <v>3449</v>
      </c>
      <c r="O1241" s="18" t="str">
        <f t="shared" si="92"/>
        <v>PlanChange</v>
      </c>
      <c r="P1241" s="18" t="str">
        <f t="shared" ca="1" si="93"/>
        <v>TRAIN</v>
      </c>
      <c r="Q1241" s="11" t="s">
        <v>1799</v>
      </c>
      <c r="R1241" s="19" t="str">
        <f t="shared" si="94"/>
        <v>PlanChange - TRAIN</v>
      </c>
      <c r="S1241" s="10" t="s">
        <v>4598</v>
      </c>
    </row>
    <row r="1242" spans="1:19" s="19" customFormat="1" ht="25" customHeight="1" x14ac:dyDescent="0.15">
      <c r="A1242" s="19">
        <v>1241</v>
      </c>
      <c r="B1242" s="14" t="s">
        <v>914</v>
      </c>
      <c r="C1242" s="11" t="s">
        <v>680</v>
      </c>
      <c r="D1242" s="20" t="str">
        <f>IF(ISERR(FIND("):",C1242,1)),C1242,MID(C1242,FIND("):",C1242,1)+2,999))</f>
        <v>I canceled my contract last week ish and haven't been sent a final invoice</v>
      </c>
      <c r="E1242" s="10" t="s">
        <v>308</v>
      </c>
      <c r="F1242" s="11"/>
      <c r="G1242" s="11"/>
      <c r="H1242" s="19" t="str">
        <f>IFERROR(IF(ISBLANK(G1242),"",LEFT(G1242, FIND(":",G1242) - 1)),"")</f>
        <v/>
      </c>
      <c r="I1242" s="19" t="str">
        <f>IFERROR(IF(ISBLANK(G1242),"",RIGHT(G1242, LEN(G1242)-FIND(":",G1242) )),"")</f>
        <v/>
      </c>
      <c r="K1242" s="11" t="s">
        <v>680</v>
      </c>
      <c r="L1242" s="19" t="str">
        <f>IF(K1242="",C1242,K1242)</f>
        <v>I canceled my contract last week ish and haven't been sent a final invoice</v>
      </c>
      <c r="M1242" s="10" t="s">
        <v>4554</v>
      </c>
      <c r="N1242" s="26" t="s">
        <v>4554</v>
      </c>
      <c r="O1242" s="18" t="str">
        <f t="shared" si="92"/>
        <v>BillNotReceivedComplain</v>
      </c>
      <c r="P1242" s="18" t="str">
        <f t="shared" ca="1" si="93"/>
        <v>TRAIN</v>
      </c>
      <c r="Q1242" s="11" t="s">
        <v>1798</v>
      </c>
      <c r="R1242" s="19" t="str">
        <f t="shared" si="94"/>
        <v>BillNotReceivedComplain - TEST</v>
      </c>
      <c r="S1242" s="10" t="s">
        <v>4598</v>
      </c>
    </row>
    <row r="1243" spans="1:19" s="19" customFormat="1" ht="25" customHeight="1" x14ac:dyDescent="0.15">
      <c r="A1243" s="19">
        <v>1242</v>
      </c>
      <c r="B1243" s="13" t="s">
        <v>735</v>
      </c>
      <c r="C1243" s="11" t="s">
        <v>681</v>
      </c>
      <c r="D1243" s="18" t="str">
        <f>IF(ISERR(FIND("):",C1243,1)),C1243,MID(C1243,FIND("):",C1243,1)+2,999))</f>
        <v>Could you please check when will i get the mobile broadband sim</v>
      </c>
      <c r="E1243" s="11"/>
      <c r="F1243" s="11"/>
      <c r="G1243" s="10" t="s">
        <v>720</v>
      </c>
      <c r="H1243" s="19" t="str">
        <f>IFERROR(IF(ISBLANK(G1243),"",LEFT(G1243, FIND(":",G1243) - 1)),"")</f>
        <v>ProductType</v>
      </c>
      <c r="I1243" s="19" t="str">
        <f>IFERROR(IF(ISBLANK(G1243),"",RIGHT(G1243, LEN(G1243)-FIND(":",G1243) )),"")</f>
        <v>Sim</v>
      </c>
      <c r="J1243" s="21" t="s">
        <v>1266</v>
      </c>
      <c r="K1243" s="10" t="s">
        <v>1152</v>
      </c>
      <c r="L1243" s="18" t="str">
        <f>IF(K1243="",C1243,K1243)</f>
        <v>Could you please check when will i get the &lt;mobile broadband sim&gt;</v>
      </c>
      <c r="M1243" s="11" t="s">
        <v>3694</v>
      </c>
      <c r="N1243" s="20" t="s">
        <v>3694</v>
      </c>
      <c r="O1243" s="18" t="str">
        <f t="shared" si="92"/>
        <v>OrderEnquire</v>
      </c>
      <c r="P1243" s="18" t="str">
        <f t="shared" ca="1" si="93"/>
        <v>TRAIN</v>
      </c>
      <c r="Q1243" s="11" t="s">
        <v>1799</v>
      </c>
      <c r="R1243" s="19" t="str">
        <f t="shared" si="94"/>
        <v>OrderEnquire - TRAIN</v>
      </c>
      <c r="S1243" s="10" t="s">
        <v>4598</v>
      </c>
    </row>
    <row r="1244" spans="1:19" s="19" customFormat="1" ht="25" customHeight="1" x14ac:dyDescent="0.15">
      <c r="A1244" s="19">
        <v>1243</v>
      </c>
      <c r="B1244" s="11" t="s">
        <v>735</v>
      </c>
      <c r="C1244" s="11" t="s">
        <v>2025</v>
      </c>
      <c r="E1244" s="11"/>
      <c r="F1244" s="11"/>
      <c r="G1244" s="10" t="s">
        <v>3200</v>
      </c>
      <c r="H1244" s="19" t="str">
        <f>IFERROR(IF(ISBLANK(G1244),"",LEFT(G1244, FIND(":",G1244) - 1)),"")</f>
        <v>ServiceType</v>
      </c>
      <c r="I1244" s="19" t="str">
        <f>IFERROR(IF(ISBLANK(G1244),"",RIGHT(G1244, LEN(G1244)-FIND(":",G1244) )),"")</f>
        <v>Internet; AccessoryType:Modem</v>
      </c>
      <c r="J1244" s="21" t="s">
        <v>3211</v>
      </c>
      <c r="K1244" s="11"/>
      <c r="M1244" s="11" t="s">
        <v>2025</v>
      </c>
      <c r="N1244" s="20" t="s">
        <v>2025</v>
      </c>
      <c r="O1244" s="18" t="str">
        <f t="shared" si="92"/>
        <v>OrderEnquire</v>
      </c>
      <c r="P1244" s="18" t="str">
        <f t="shared" ca="1" si="93"/>
        <v>TRAIN</v>
      </c>
      <c r="Q1244" s="11" t="s">
        <v>1799</v>
      </c>
      <c r="R1244" s="19" t="str">
        <f t="shared" si="94"/>
        <v>OrderEnquire - TRAIN</v>
      </c>
      <c r="S1244" s="10" t="s">
        <v>4598</v>
      </c>
    </row>
    <row r="1245" spans="1:19" s="19" customFormat="1" ht="25" customHeight="1" x14ac:dyDescent="0.15">
      <c r="A1245" s="19">
        <v>1244</v>
      </c>
      <c r="B1245" s="10" t="s">
        <v>414</v>
      </c>
      <c r="C1245" s="11" t="s">
        <v>2026</v>
      </c>
      <c r="E1245" s="11"/>
      <c r="F1245" s="11"/>
      <c r="G1245" s="11"/>
      <c r="K1245" s="11"/>
      <c r="M1245" s="11" t="s">
        <v>2026</v>
      </c>
      <c r="N1245" s="20" t="s">
        <v>2026</v>
      </c>
      <c r="O1245" s="18" t="str">
        <f t="shared" ref="O1245:O1308" si="95">IF(E1245="",B1245,E1245)</f>
        <v>AgentHandover</v>
      </c>
      <c r="P1245" s="18" t="str">
        <f t="shared" ref="P1245:P1308" ca="1" si="96">IF(RAND()&gt;0.2,"TRAIN", "TEST")</f>
        <v>TEST</v>
      </c>
      <c r="Q1245" s="11" t="s">
        <v>1799</v>
      </c>
      <c r="R1245" s="19" t="str">
        <f t="shared" ref="R1245:R1308" si="97">O1245 &amp; " - " &amp; Q1245</f>
        <v>AgentHandover - TRAIN</v>
      </c>
      <c r="S1245" s="10" t="s">
        <v>4598</v>
      </c>
    </row>
    <row r="1246" spans="1:19" s="19" customFormat="1" ht="25" customHeight="1" x14ac:dyDescent="0.15">
      <c r="A1246" s="19">
        <v>1245</v>
      </c>
      <c r="B1246" s="11" t="s">
        <v>1154</v>
      </c>
      <c r="C1246" s="11" t="s">
        <v>682</v>
      </c>
      <c r="D1246" s="18" t="str">
        <f>IF(ISERR(FIND("):",C1246,1)),C1246,MID(C1246,FIND("):",C1246,1)+2,999))</f>
        <v>Hi. Just checking when my payment extension is due</v>
      </c>
      <c r="E1246" s="10" t="s">
        <v>2942</v>
      </c>
      <c r="F1246" s="11"/>
      <c r="G1246" s="11"/>
      <c r="H1246" s="19" t="str">
        <f>IFERROR(IF(ISBLANK(G1246),"",LEFT(G1246, FIND(":",G1246) - 1)),"")</f>
        <v/>
      </c>
      <c r="I1246" s="19" t="str">
        <f>IFERROR(IF(ISBLANK(G1246),"",RIGHT(G1246, LEN(G1246)-FIND(":",G1246) )),"")</f>
        <v/>
      </c>
      <c r="K1246" s="10" t="s">
        <v>1153</v>
      </c>
      <c r="L1246" s="18" t="str">
        <f>IF(K1246="",C1246,K1246)</f>
        <v>Just checking when my payment extension is due</v>
      </c>
      <c r="M1246" s="11" t="s">
        <v>1153</v>
      </c>
      <c r="N1246" s="20" t="s">
        <v>1153</v>
      </c>
      <c r="O1246" s="18" t="str">
        <f t="shared" si="95"/>
        <v>PaymentExtendClarify</v>
      </c>
      <c r="P1246" s="18" t="str">
        <f t="shared" ca="1" si="96"/>
        <v>TRAIN</v>
      </c>
      <c r="Q1246" s="11" t="s">
        <v>1798</v>
      </c>
      <c r="R1246" s="19" t="str">
        <f t="shared" si="97"/>
        <v>PaymentExtendClarify - TEST</v>
      </c>
      <c r="S1246" s="10" t="s">
        <v>4598</v>
      </c>
    </row>
    <row r="1247" spans="1:19" s="19" customFormat="1" ht="25" customHeight="1" x14ac:dyDescent="0.15">
      <c r="A1247" s="19">
        <v>1246</v>
      </c>
      <c r="B1247" s="11" t="s">
        <v>1088</v>
      </c>
      <c r="C1247" s="11" t="s">
        <v>683</v>
      </c>
      <c r="D1247" s="20" t="str">
        <f>IF(ISERR(FIND("):",C1247,1)),C1247,MID(C1247,FIND("):",C1247,1)+2,999))</f>
        <v>Want to change the banking details for direct debit</v>
      </c>
      <c r="E1247" s="14" t="s">
        <v>1790</v>
      </c>
      <c r="F1247" s="11"/>
      <c r="G1247" s="11"/>
      <c r="H1247" s="19" t="str">
        <f>IFERROR(IF(ISBLANK(G1247),"",LEFT(G1247, FIND(":",G1247) - 1)),"")</f>
        <v/>
      </c>
      <c r="I1247" s="19" t="str">
        <f>IFERROR(IF(ISBLANK(G1247),"",RIGHT(G1247, LEN(G1247)-FIND(":",G1247) )),"")</f>
        <v/>
      </c>
      <c r="K1247" s="11" t="s">
        <v>683</v>
      </c>
      <c r="L1247" s="19" t="str">
        <f>IF(K1247="",C1247,K1247)</f>
        <v>Want to change the banking details for direct debit</v>
      </c>
      <c r="M1247" s="11" t="s">
        <v>683</v>
      </c>
      <c r="N1247" s="20" t="s">
        <v>683</v>
      </c>
      <c r="O1247" s="18" t="str">
        <f t="shared" si="95"/>
        <v>DirectDebitChange</v>
      </c>
      <c r="P1247" s="18" t="str">
        <f t="shared" ca="1" si="96"/>
        <v>TEST</v>
      </c>
      <c r="Q1247" s="11" t="s">
        <v>1798</v>
      </c>
      <c r="R1247" s="19" t="str">
        <f t="shared" si="97"/>
        <v>DirectDebitChange - TEST</v>
      </c>
      <c r="S1247" s="10" t="s">
        <v>4598</v>
      </c>
    </row>
    <row r="1248" spans="1:19" s="19" customFormat="1" ht="25" customHeight="1" x14ac:dyDescent="0.15">
      <c r="A1248" s="19">
        <v>1247</v>
      </c>
      <c r="B1248" s="11" t="s">
        <v>978</v>
      </c>
      <c r="C1248" s="11" t="s">
        <v>2138</v>
      </c>
      <c r="E1248" s="11"/>
      <c r="F1248" s="11"/>
      <c r="G1248" s="11"/>
      <c r="K1248" s="11"/>
      <c r="M1248" s="11" t="s">
        <v>2027</v>
      </c>
      <c r="N1248" s="20" t="s">
        <v>2899</v>
      </c>
      <c r="O1248" s="18" t="str">
        <f t="shared" si="95"/>
        <v>SalesEnquire</v>
      </c>
      <c r="P1248" s="18" t="str">
        <f t="shared" ca="1" si="96"/>
        <v>TRAIN</v>
      </c>
      <c r="Q1248" s="11" t="s">
        <v>1799</v>
      </c>
      <c r="R1248" s="19" t="str">
        <f t="shared" si="97"/>
        <v>SalesEnquire - TRAIN</v>
      </c>
      <c r="S1248" s="10" t="s">
        <v>4598</v>
      </c>
    </row>
    <row r="1249" spans="1:19" s="19" customFormat="1" ht="25" customHeight="1" x14ac:dyDescent="0.15">
      <c r="A1249" s="19">
        <v>1248</v>
      </c>
      <c r="B1249" s="11" t="s">
        <v>426</v>
      </c>
      <c r="C1249" s="11" t="s">
        <v>684</v>
      </c>
      <c r="D1249" s="20" t="str">
        <f>IF(ISERR(FIND("):",C1249,1)),C1249,MID(C1249,FIND("):",C1249,1)+2,999))</f>
        <v>Hi, we just had our NBN and modem installed today and the wifi is not working on our devices</v>
      </c>
      <c r="E1249" s="10" t="s">
        <v>954</v>
      </c>
      <c r="F1249" s="11"/>
      <c r="G1249" s="10" t="s">
        <v>1031</v>
      </c>
      <c r="H1249" s="19" t="str">
        <f>IFERROR(IF(ISBLANK(G1249),"",LEFT(G1249, FIND(":",G1249) - 1)),"")</f>
        <v>AccessoryType</v>
      </c>
      <c r="I1249" s="19" t="str">
        <f>IFERROR(IF(ISBLANK(G1249),"",RIGHT(G1249, LEN(G1249)-FIND(":",G1249) )),"")</f>
        <v>Modem</v>
      </c>
      <c r="K1249" s="10" t="s">
        <v>1156</v>
      </c>
      <c r="L1249" s="19" t="str">
        <f>IF(K1249="",C1249,K1249)</f>
        <v>we just had our NBN and modem installed today and the &lt;wifi&gt; is not working on our devices</v>
      </c>
      <c r="M1249" s="11" t="s">
        <v>1155</v>
      </c>
      <c r="N1249" s="20" t="s">
        <v>1155</v>
      </c>
      <c r="O1249" s="18" t="str">
        <f t="shared" si="95"/>
        <v>InternetSetup</v>
      </c>
      <c r="P1249" s="18" t="str">
        <f t="shared" ca="1" si="96"/>
        <v>TEST</v>
      </c>
      <c r="Q1249" s="11" t="s">
        <v>1799</v>
      </c>
      <c r="R1249" s="19" t="str">
        <f t="shared" si="97"/>
        <v>InternetSetup - TRAIN</v>
      </c>
      <c r="S1249" s="10" t="s">
        <v>4598</v>
      </c>
    </row>
    <row r="1250" spans="1:19" s="19" customFormat="1" ht="25" customHeight="1" x14ac:dyDescent="0.15">
      <c r="A1250" s="19">
        <v>1249</v>
      </c>
      <c r="B1250" s="11" t="s">
        <v>415</v>
      </c>
      <c r="C1250" s="11" t="s">
        <v>2028</v>
      </c>
      <c r="E1250" s="11"/>
      <c r="F1250" s="11"/>
      <c r="G1250" s="11"/>
      <c r="K1250" s="11"/>
      <c r="M1250" s="11" t="s">
        <v>2710</v>
      </c>
      <c r="N1250" s="20" t="s">
        <v>2710</v>
      </c>
      <c r="O1250" s="18" t="str">
        <f t="shared" si="95"/>
        <v>PhoneServiceComplain</v>
      </c>
      <c r="P1250" s="18" t="str">
        <f t="shared" ca="1" si="96"/>
        <v>TRAIN</v>
      </c>
      <c r="Q1250" s="11" t="s">
        <v>1799</v>
      </c>
      <c r="R1250" s="19" t="str">
        <f t="shared" si="97"/>
        <v>PhoneServiceComplain - TRAIN</v>
      </c>
      <c r="S1250" s="10" t="s">
        <v>4598</v>
      </c>
    </row>
    <row r="1251" spans="1:19" s="19" customFormat="1" ht="25" customHeight="1" x14ac:dyDescent="0.15">
      <c r="A1251" s="19">
        <v>1250</v>
      </c>
      <c r="B1251" s="11" t="s">
        <v>427</v>
      </c>
      <c r="C1251" s="11" t="s">
        <v>685</v>
      </c>
      <c r="D1251" s="20" t="str">
        <f>IF(ISERR(FIND("):",C1251,1)),C1251,MID(C1251,FIND("):",C1251,1)+2,999))</f>
        <v>I need help activating a card and changing a plan</v>
      </c>
      <c r="E1251" s="10" t="s">
        <v>4842</v>
      </c>
      <c r="F1251" s="11"/>
      <c r="G1251" s="11"/>
      <c r="H1251" s="19" t="str">
        <f>IFERROR(IF(ISBLANK(G1251),"",LEFT(G1251, FIND(":",G1251) - 1)),"")</f>
        <v/>
      </c>
      <c r="I1251" s="19" t="str">
        <f>IFERROR(IF(ISBLANK(G1251),"",RIGHT(G1251, LEN(G1251)-FIND(":",G1251) )),"")</f>
        <v/>
      </c>
      <c r="K1251" s="11" t="s">
        <v>685</v>
      </c>
      <c r="L1251" s="19" t="str">
        <f>IF(K1251="",C1251,K1251)</f>
        <v>I need help activating a card and changing a plan</v>
      </c>
      <c r="M1251" s="10" t="s">
        <v>2464</v>
      </c>
      <c r="N1251" s="20" t="s">
        <v>2464</v>
      </c>
      <c r="O1251" s="18" t="str">
        <f t="shared" si="95"/>
        <v>PlanChange</v>
      </c>
      <c r="P1251" s="18" t="str">
        <f t="shared" ca="1" si="96"/>
        <v>TRAIN</v>
      </c>
      <c r="Q1251" s="11" t="s">
        <v>1798</v>
      </c>
      <c r="R1251" s="19" t="str">
        <f t="shared" si="97"/>
        <v>PlanChange - TEST</v>
      </c>
      <c r="S1251" s="10" t="s">
        <v>4598</v>
      </c>
    </row>
    <row r="1252" spans="1:19" s="19" customFormat="1" ht="25" customHeight="1" x14ac:dyDescent="0.15">
      <c r="A1252" s="19">
        <v>1251</v>
      </c>
      <c r="B1252" s="11" t="s">
        <v>952</v>
      </c>
      <c r="C1252" s="11" t="s">
        <v>2139</v>
      </c>
      <c r="E1252" s="14" t="s">
        <v>952</v>
      </c>
      <c r="F1252" s="11"/>
      <c r="G1252" s="11"/>
      <c r="K1252" s="11"/>
      <c r="M1252" s="10" t="s">
        <v>4727</v>
      </c>
      <c r="N1252" s="26" t="s">
        <v>4727</v>
      </c>
      <c r="O1252" s="18" t="str">
        <f t="shared" si="95"/>
        <v>SimActivate</v>
      </c>
      <c r="P1252" s="18" t="str">
        <f t="shared" ca="1" si="96"/>
        <v>TRAIN</v>
      </c>
      <c r="Q1252" s="11" t="s">
        <v>1799</v>
      </c>
      <c r="R1252" s="19" t="str">
        <f t="shared" si="97"/>
        <v>SimActivate - TRAIN</v>
      </c>
      <c r="S1252" s="10" t="s">
        <v>4598</v>
      </c>
    </row>
    <row r="1253" spans="1:19" s="19" customFormat="1" ht="25" customHeight="1" x14ac:dyDescent="0.15">
      <c r="A1253" s="19">
        <v>1252</v>
      </c>
      <c r="B1253" s="11" t="s">
        <v>142</v>
      </c>
      <c r="C1253" s="11"/>
      <c r="E1253" s="11"/>
      <c r="F1253" s="11"/>
      <c r="G1253" s="11"/>
      <c r="K1253" s="11"/>
      <c r="M1253" s="10" t="s">
        <v>3166</v>
      </c>
      <c r="N1253" s="26" t="s">
        <v>3166</v>
      </c>
      <c r="O1253" s="18" t="str">
        <f t="shared" si="95"/>
        <v>DataDetailsRequest</v>
      </c>
      <c r="P1253" s="18" t="str">
        <f t="shared" ca="1" si="96"/>
        <v>TEST</v>
      </c>
      <c r="Q1253" s="11" t="s">
        <v>1799</v>
      </c>
      <c r="R1253" s="19" t="str">
        <f t="shared" si="97"/>
        <v>DataDetailsRequest - TRAIN</v>
      </c>
      <c r="S1253" s="10" t="s">
        <v>4599</v>
      </c>
    </row>
    <row r="1254" spans="1:19" s="19" customFormat="1" ht="25" customHeight="1" x14ac:dyDescent="0.15">
      <c r="A1254" s="19">
        <v>1253</v>
      </c>
      <c r="B1254" s="11" t="s">
        <v>952</v>
      </c>
      <c r="C1254" s="11" t="s">
        <v>2140</v>
      </c>
      <c r="E1254" s="14" t="s">
        <v>952</v>
      </c>
      <c r="F1254" s="11"/>
      <c r="G1254" s="11"/>
      <c r="K1254" s="11"/>
      <c r="M1254" s="10" t="s">
        <v>4710</v>
      </c>
      <c r="N1254" s="26" t="s">
        <v>4710</v>
      </c>
      <c r="O1254" s="18" t="str">
        <f t="shared" si="95"/>
        <v>SimActivate</v>
      </c>
      <c r="P1254" s="18" t="str">
        <f t="shared" ca="1" si="96"/>
        <v>TRAIN</v>
      </c>
      <c r="Q1254" s="11" t="s">
        <v>1798</v>
      </c>
      <c r="R1254" s="19" t="str">
        <f t="shared" si="97"/>
        <v>SimActivate - TEST</v>
      </c>
      <c r="S1254" s="10" t="s">
        <v>4598</v>
      </c>
    </row>
    <row r="1255" spans="1:19" s="19" customFormat="1" ht="25" customHeight="1" x14ac:dyDescent="0.15">
      <c r="A1255" s="19">
        <v>1254</v>
      </c>
      <c r="B1255" s="11" t="s">
        <v>234</v>
      </c>
      <c r="C1255" s="11" t="s">
        <v>2141</v>
      </c>
      <c r="E1255" s="14" t="s">
        <v>123</v>
      </c>
      <c r="F1255" s="11"/>
      <c r="G1255" s="11"/>
      <c r="K1255" s="11"/>
      <c r="M1255" s="11" t="s">
        <v>2029</v>
      </c>
      <c r="N1255" s="20" t="s">
        <v>2029</v>
      </c>
      <c r="O1255" s="18" t="str">
        <f t="shared" si="95"/>
        <v>ContractExpiryRequest</v>
      </c>
      <c r="P1255" s="18" t="str">
        <f t="shared" ca="1" si="96"/>
        <v>TRAIN</v>
      </c>
      <c r="Q1255" s="11" t="s">
        <v>1799</v>
      </c>
      <c r="R1255" s="19" t="str">
        <f t="shared" si="97"/>
        <v>ContractExpiryRequest - TRAIN</v>
      </c>
      <c r="S1255" s="10" t="s">
        <v>4598</v>
      </c>
    </row>
    <row r="1256" spans="1:19" s="19" customFormat="1" ht="25" customHeight="1" x14ac:dyDescent="0.15">
      <c r="A1256" s="19">
        <v>1255</v>
      </c>
      <c r="B1256" s="11" t="s">
        <v>952</v>
      </c>
      <c r="C1256" s="11" t="s">
        <v>706</v>
      </c>
      <c r="D1256" s="20" t="str">
        <f>IF(ISERR(FIND("):",C1256,1)),C1256,MID(C1256,FIND("):",C1256,1)+2,999))</f>
        <v>I'm trying to activate a sim</v>
      </c>
      <c r="E1256" s="11"/>
      <c r="F1256" s="11"/>
      <c r="G1256" s="11"/>
      <c r="H1256" s="19" t="str">
        <f>IFERROR(IF(ISBLANK(G1256),"",LEFT(G1256, FIND(":",G1256) - 1)),"")</f>
        <v/>
      </c>
      <c r="I1256" s="19" t="str">
        <f>IFERROR(IF(ISBLANK(G1256),"",RIGHT(G1256, LEN(G1256)-FIND(":",G1256) )),"")</f>
        <v/>
      </c>
      <c r="K1256" s="11" t="s">
        <v>706</v>
      </c>
      <c r="L1256" s="19" t="str">
        <f>IF(K1256="",C1256,K1256)</f>
        <v>I'm trying to activate a sim</v>
      </c>
      <c r="M1256" s="11" t="s">
        <v>706</v>
      </c>
      <c r="N1256" s="20" t="s">
        <v>706</v>
      </c>
      <c r="O1256" s="18" t="str">
        <f t="shared" si="95"/>
        <v>SimActivate</v>
      </c>
      <c r="P1256" s="18" t="str">
        <f t="shared" ca="1" si="96"/>
        <v>TRAIN</v>
      </c>
      <c r="Q1256" s="11" t="s">
        <v>1799</v>
      </c>
      <c r="R1256" s="19" t="str">
        <f t="shared" si="97"/>
        <v>SimActivate - TRAIN</v>
      </c>
      <c r="S1256" s="10" t="s">
        <v>4598</v>
      </c>
    </row>
    <row r="1257" spans="1:19" s="19" customFormat="1" ht="25" customHeight="1" x14ac:dyDescent="0.15">
      <c r="A1257" s="19">
        <v>1256</v>
      </c>
      <c r="B1257" s="11" t="s">
        <v>267</v>
      </c>
      <c r="C1257" s="11" t="s">
        <v>2030</v>
      </c>
      <c r="E1257" s="11"/>
      <c r="F1257" s="11"/>
      <c r="G1257" s="11"/>
      <c r="K1257" s="11"/>
      <c r="M1257" s="10" t="s">
        <v>2030</v>
      </c>
      <c r="N1257" s="20" t="s">
        <v>2030</v>
      </c>
      <c r="O1257" s="18" t="str">
        <f t="shared" si="95"/>
        <v>DataCheck</v>
      </c>
      <c r="P1257" s="18" t="str">
        <f t="shared" ca="1" si="96"/>
        <v>TRAIN</v>
      </c>
      <c r="Q1257" s="11" t="s">
        <v>1799</v>
      </c>
      <c r="R1257" s="19" t="str">
        <f t="shared" si="97"/>
        <v>DataCheck - TRAIN</v>
      </c>
      <c r="S1257" s="10" t="s">
        <v>4598</v>
      </c>
    </row>
    <row r="1258" spans="1:19" s="19" customFormat="1" ht="25" customHeight="1" x14ac:dyDescent="0.15">
      <c r="A1258" s="19">
        <v>1257</v>
      </c>
      <c r="B1258" s="11" t="s">
        <v>429</v>
      </c>
      <c r="C1258" s="11" t="s">
        <v>688</v>
      </c>
      <c r="D1258" s="20" t="str">
        <f>IF(ISERR(FIND("):",C1258,1)),C1258,MID(C1258,FIND("):",C1258,1)+2,999))</f>
        <v>Hello, this is David. I was talking to someone of your team but the app shut down.. I have a problem, I can't recharge my phone because they say that my card is blocked</v>
      </c>
      <c r="E1258" s="10" t="s">
        <v>417</v>
      </c>
      <c r="F1258" s="11"/>
      <c r="G1258" s="11"/>
      <c r="H1258" s="19" t="str">
        <f>IFERROR(IF(ISBLANK(G1258),"",LEFT(G1258, FIND(":",G1258) - 1)),"")</f>
        <v/>
      </c>
      <c r="I1258" s="19" t="str">
        <f>IFERROR(IF(ISBLANK(G1258),"",RIGHT(G1258, LEN(G1258)-FIND(":",G1258) )),"")</f>
        <v/>
      </c>
      <c r="K1258" s="10" t="s">
        <v>1158</v>
      </c>
      <c r="L1258" s="19" t="str">
        <f>IF(K1258="",C1258,K1258)</f>
        <v>I can't recharge my phone because they say that my card is blocked</v>
      </c>
      <c r="M1258" s="11" t="s">
        <v>1158</v>
      </c>
      <c r="N1258" s="20" t="s">
        <v>1158</v>
      </c>
      <c r="O1258" s="18" t="str">
        <f t="shared" si="95"/>
        <v>SimRecharge</v>
      </c>
      <c r="P1258" s="18" t="str">
        <f t="shared" ca="1" si="96"/>
        <v>TRAIN</v>
      </c>
      <c r="Q1258" s="11" t="s">
        <v>1799</v>
      </c>
      <c r="R1258" s="19" t="str">
        <f t="shared" si="97"/>
        <v>SimRecharge - TRAIN</v>
      </c>
      <c r="S1258" s="10" t="s">
        <v>4598</v>
      </c>
    </row>
    <row r="1259" spans="1:19" s="19" customFormat="1" ht="25" customHeight="1" x14ac:dyDescent="0.15">
      <c r="A1259" s="19">
        <v>1258</v>
      </c>
      <c r="B1259" s="11" t="s">
        <v>430</v>
      </c>
      <c r="C1259" s="11" t="s">
        <v>689</v>
      </c>
      <c r="D1259" s="18" t="str">
        <f>IF(ISERR(FIND("):",C1259,1)),C1259,MID(C1259,FIND("):",C1259,1)+2,999))</f>
        <v>Hi I just purchased a Apple Watch with cellular how do I go about adding it to my contract</v>
      </c>
      <c r="E1259" s="10" t="s">
        <v>978</v>
      </c>
      <c r="F1259" s="11"/>
      <c r="G1259" s="10" t="s">
        <v>862</v>
      </c>
      <c r="H1259" s="19" t="str">
        <f>IFERROR(IF(ISBLANK(G1259),"",LEFT(G1259, FIND(":",G1259) - 1)),"")</f>
        <v>ProductType</v>
      </c>
      <c r="I1259" s="19" t="str">
        <f>IFERROR(IF(ISBLANK(G1259),"",RIGHT(G1259, LEN(G1259)-FIND(":",G1259) )),"")</f>
        <v>Watch</v>
      </c>
      <c r="K1259" s="10" t="s">
        <v>1159</v>
      </c>
      <c r="L1259" s="18" t="str">
        <f>IF(K1259="",C1259,K1259)</f>
        <v>I just purchased a &lt;Apple Watch with cellular&gt; how do I go about adding it to my contract</v>
      </c>
      <c r="M1259" s="10" t="s">
        <v>1237</v>
      </c>
      <c r="N1259" s="20" t="s">
        <v>1237</v>
      </c>
      <c r="O1259" s="18" t="str">
        <f t="shared" si="95"/>
        <v>SalesEnquire</v>
      </c>
      <c r="P1259" s="18" t="str">
        <f t="shared" ca="1" si="96"/>
        <v>TRAIN</v>
      </c>
      <c r="Q1259" s="11" t="s">
        <v>1799</v>
      </c>
      <c r="R1259" s="19" t="str">
        <f t="shared" si="97"/>
        <v>SalesEnquire - TRAIN</v>
      </c>
      <c r="S1259" s="10" t="s">
        <v>4598</v>
      </c>
    </row>
    <row r="1260" spans="1:19" s="19" customFormat="1" ht="25" customHeight="1" x14ac:dyDescent="0.15">
      <c r="A1260" s="19">
        <v>1259</v>
      </c>
      <c r="B1260" s="11" t="s">
        <v>433</v>
      </c>
      <c r="C1260" s="11" t="s">
        <v>2142</v>
      </c>
      <c r="E1260" s="11"/>
      <c r="F1260" s="11"/>
      <c r="G1260" s="11"/>
      <c r="K1260" s="11"/>
      <c r="M1260" s="11" t="s">
        <v>2031</v>
      </c>
      <c r="N1260" s="28" t="s">
        <v>2031</v>
      </c>
      <c r="O1260" s="18" t="str">
        <f t="shared" si="95"/>
        <v>ServiceRelocate</v>
      </c>
      <c r="P1260" s="18" t="str">
        <f t="shared" ca="1" si="96"/>
        <v>TEST</v>
      </c>
      <c r="Q1260" s="11" t="s">
        <v>1798</v>
      </c>
      <c r="R1260" s="19" t="str">
        <f t="shared" si="97"/>
        <v>ServiceRelocate - TEST</v>
      </c>
      <c r="S1260" s="10" t="s">
        <v>4598</v>
      </c>
    </row>
    <row r="1261" spans="1:19" s="19" customFormat="1" ht="25" customHeight="1" x14ac:dyDescent="0.15">
      <c r="A1261" s="19">
        <v>1260</v>
      </c>
      <c r="B1261" s="11" t="s">
        <v>81</v>
      </c>
      <c r="C1261" s="11" t="s">
        <v>690</v>
      </c>
      <c r="D1261" s="20" t="str">
        <f>IF(ISERR(FIND("):",C1261,1)),C1261,MID(C1261,FIND("):",C1261,1)+2,999))</f>
        <v>I have a plan and was wondering if I am able to upgrade to a plan with phones.</v>
      </c>
      <c r="E1261" s="11"/>
      <c r="F1261" s="11"/>
      <c r="G1261" s="11"/>
      <c r="H1261" s="19" t="str">
        <f>IFERROR(IF(ISBLANK(G1261),"",LEFT(G1261, FIND(":",G1261) - 1)),"")</f>
        <v/>
      </c>
      <c r="I1261" s="19" t="str">
        <f>IFERROR(IF(ISBLANK(G1261),"",RIGHT(G1261, LEN(G1261)-FIND(":",G1261) )),"")</f>
        <v/>
      </c>
      <c r="K1261" s="11" t="s">
        <v>690</v>
      </c>
      <c r="L1261" s="19" t="str">
        <f>IF(K1261="",C1261,K1261)</f>
        <v>I have a plan and was wondering if I am able to upgrade to a plan with phones.</v>
      </c>
      <c r="M1261" s="11" t="s">
        <v>690</v>
      </c>
      <c r="N1261" s="20" t="s">
        <v>690</v>
      </c>
      <c r="O1261" s="18" t="str">
        <f t="shared" si="95"/>
        <v>ContractUpgrade</v>
      </c>
      <c r="P1261" s="18" t="str">
        <f t="shared" ca="1" si="96"/>
        <v>TRAIN</v>
      </c>
      <c r="Q1261" s="11" t="s">
        <v>1799</v>
      </c>
      <c r="R1261" s="19" t="str">
        <f t="shared" si="97"/>
        <v>ContractUpgrade - TRAIN</v>
      </c>
      <c r="S1261" s="10" t="s">
        <v>4598</v>
      </c>
    </row>
    <row r="1262" spans="1:19" s="19" customFormat="1" ht="25" customHeight="1" x14ac:dyDescent="0.15">
      <c r="A1262" s="19">
        <v>1261</v>
      </c>
      <c r="B1262" s="11" t="s">
        <v>979</v>
      </c>
      <c r="C1262" s="11" t="s">
        <v>1356</v>
      </c>
      <c r="E1262" s="11"/>
      <c r="F1262" s="11"/>
      <c r="G1262" s="11"/>
      <c r="K1262" s="11"/>
      <c r="L1262" s="19" t="str">
        <f xml:space="preserve"> IF(ISBLANK(K1262),C1262,K1262)</f>
        <v>got a bill overdue want to make arrangement to pay it on 6th dec</v>
      </c>
      <c r="M1262" s="11" t="s">
        <v>1356</v>
      </c>
      <c r="N1262" s="20" t="s">
        <v>2900</v>
      </c>
      <c r="O1262" s="18" t="str">
        <f t="shared" si="95"/>
        <v>PaymentExtend</v>
      </c>
      <c r="P1262" s="18" t="str">
        <f t="shared" ca="1" si="96"/>
        <v>TRAIN</v>
      </c>
      <c r="Q1262" s="11" t="s">
        <v>1799</v>
      </c>
      <c r="R1262" s="19" t="str">
        <f t="shared" si="97"/>
        <v>PaymentExtend - TRAIN</v>
      </c>
      <c r="S1262" s="11" t="s">
        <v>4598</v>
      </c>
    </row>
    <row r="1263" spans="1:19" s="19" customFormat="1" ht="25" customHeight="1" x14ac:dyDescent="0.15">
      <c r="A1263" s="19">
        <v>1262</v>
      </c>
      <c r="B1263" s="11" t="s">
        <v>979</v>
      </c>
      <c r="C1263" s="10" t="s">
        <v>1416</v>
      </c>
      <c r="D1263" s="21"/>
      <c r="E1263" s="11"/>
      <c r="F1263" s="11"/>
      <c r="G1263" s="11"/>
      <c r="K1263" s="10" t="s">
        <v>1422</v>
      </c>
      <c r="L1263" s="19" t="str">
        <f xml:space="preserve"> IF(ISBLANK(K1263),C1263,K1263)</f>
        <v>I have an overdue bill and I need an extension</v>
      </c>
      <c r="M1263" s="11" t="s">
        <v>1422</v>
      </c>
      <c r="N1263" s="20" t="s">
        <v>1422</v>
      </c>
      <c r="O1263" s="18" t="str">
        <f t="shared" si="95"/>
        <v>PaymentExtend</v>
      </c>
      <c r="P1263" s="18" t="str">
        <f t="shared" ca="1" si="96"/>
        <v>TEST</v>
      </c>
      <c r="Q1263" s="11" t="s">
        <v>1799</v>
      </c>
      <c r="R1263" s="19" t="str">
        <f t="shared" si="97"/>
        <v>PaymentExtend - TRAIN</v>
      </c>
      <c r="S1263" s="11" t="s">
        <v>4598</v>
      </c>
    </row>
    <row r="1264" spans="1:19" s="19" customFormat="1" ht="25" customHeight="1" x14ac:dyDescent="0.15">
      <c r="A1264" s="19">
        <v>1263</v>
      </c>
      <c r="B1264" s="11" t="s">
        <v>347</v>
      </c>
      <c r="C1264" s="11" t="s">
        <v>691</v>
      </c>
      <c r="D1264" s="20" t="str">
        <f>IF(ISERR(FIND("):",C1264,1)),C1264,MID(C1264,FIND("):",C1264,1)+2,999))</f>
        <v>I need to port a Telstra Pre-paid account to my business account</v>
      </c>
      <c r="E1264" s="11"/>
      <c r="F1264" s="11"/>
      <c r="G1264" s="10" t="s">
        <v>1748</v>
      </c>
      <c r="H1264" s="19" t="str">
        <f>IFERROR(IF(ISBLANK(G1264),"",LEFT(G1264, FIND(":",G1264) - 1)),"")</f>
        <v>ServiceProvider</v>
      </c>
      <c r="I1264" s="19" t="str">
        <f>IFERROR(IF(ISBLANK(G1264),"",RIGHT(G1264, LEN(G1264)-FIND(":",G1264) )),"")</f>
        <v>Telstra</v>
      </c>
      <c r="K1264" s="10" t="s">
        <v>1160</v>
      </c>
      <c r="L1264" s="19" t="str">
        <f>IF(K1264="",C1264,K1264)</f>
        <v>I need to port a &lt;Telstra&gt; Pre-paid account to my business account</v>
      </c>
      <c r="M1264" s="11" t="s">
        <v>691</v>
      </c>
      <c r="N1264" s="20" t="s">
        <v>691</v>
      </c>
      <c r="O1264" s="18" t="str">
        <f t="shared" si="95"/>
        <v>PhonePortRequest</v>
      </c>
      <c r="P1264" s="18" t="str">
        <f t="shared" ca="1" si="96"/>
        <v>TRAIN</v>
      </c>
      <c r="Q1264" s="11" t="s">
        <v>1799</v>
      </c>
      <c r="R1264" s="19" t="str">
        <f t="shared" si="97"/>
        <v>PhonePortRequest - TRAIN</v>
      </c>
      <c r="S1264" s="10" t="s">
        <v>4598</v>
      </c>
    </row>
    <row r="1265" spans="1:19" s="19" customFormat="1" ht="25" customHeight="1" x14ac:dyDescent="0.15">
      <c r="A1265" s="19">
        <v>1264</v>
      </c>
      <c r="B1265" s="11" t="s">
        <v>938</v>
      </c>
      <c r="C1265" s="11" t="s">
        <v>2033</v>
      </c>
      <c r="E1265" s="11"/>
      <c r="F1265" s="11"/>
      <c r="G1265" s="11"/>
      <c r="K1265" s="11"/>
      <c r="M1265" s="11" t="s">
        <v>3695</v>
      </c>
      <c r="N1265" s="20" t="s">
        <v>3695</v>
      </c>
      <c r="O1265" s="18" t="str">
        <f t="shared" si="95"/>
        <v>CallDivert</v>
      </c>
      <c r="P1265" s="18" t="str">
        <f t="shared" ca="1" si="96"/>
        <v>TEST</v>
      </c>
      <c r="Q1265" s="11" t="s">
        <v>1798</v>
      </c>
      <c r="R1265" s="19" t="str">
        <f t="shared" si="97"/>
        <v>CallDivert - TEST</v>
      </c>
      <c r="S1265" s="10" t="s">
        <v>4598</v>
      </c>
    </row>
    <row r="1266" spans="1:19" s="19" customFormat="1" ht="25" customHeight="1" x14ac:dyDescent="0.15">
      <c r="A1266" s="19">
        <v>1265</v>
      </c>
      <c r="B1266" s="11" t="s">
        <v>242</v>
      </c>
      <c r="C1266" s="11" t="s">
        <v>692</v>
      </c>
      <c r="D1266" s="20" t="str">
        <f>IF(ISERR(FIND("):",C1266,1)),C1266,MID(C1266,FIND("):",C1266,1)+2,999))</f>
        <v>Hi there, my wifi is not working</v>
      </c>
      <c r="E1266" s="10" t="s">
        <v>1275</v>
      </c>
      <c r="F1266" s="11"/>
      <c r="G1266" s="10" t="s">
        <v>1031</v>
      </c>
      <c r="H1266" s="19" t="str">
        <f>IFERROR(IF(ISBLANK(G1266),"",LEFT(G1266, FIND(":",G1266) - 1)),"")</f>
        <v>AccessoryType</v>
      </c>
      <c r="I1266" s="19" t="str">
        <f>IFERROR(IF(ISBLANK(G1266),"",RIGHT(G1266, LEN(G1266)-FIND(":",G1266) )),"")</f>
        <v>Modem</v>
      </c>
      <c r="K1266" s="10" t="s">
        <v>1162</v>
      </c>
      <c r="L1266" s="19" t="str">
        <f>IF(K1266="",C1266,K1266)</f>
        <v>my &lt;wifi&gt; is not working</v>
      </c>
      <c r="M1266" s="11" t="s">
        <v>1238</v>
      </c>
      <c r="N1266" s="20" t="s">
        <v>1238</v>
      </c>
      <c r="O1266" s="18" t="str">
        <f t="shared" si="95"/>
        <v>WifiServiceEnquire</v>
      </c>
      <c r="P1266" s="18" t="str">
        <f t="shared" ca="1" si="96"/>
        <v>TRAIN</v>
      </c>
      <c r="Q1266" s="11" t="s">
        <v>1799</v>
      </c>
      <c r="R1266" s="19" t="str">
        <f t="shared" si="97"/>
        <v>WifiServiceEnquire - TRAIN</v>
      </c>
      <c r="S1266" s="10" t="s">
        <v>4598</v>
      </c>
    </row>
    <row r="1267" spans="1:19" s="19" customFormat="1" ht="25" customHeight="1" x14ac:dyDescent="0.15">
      <c r="A1267" s="19">
        <v>1266</v>
      </c>
      <c r="B1267" s="11" t="s">
        <v>4842</v>
      </c>
      <c r="C1267" s="11" t="s">
        <v>693</v>
      </c>
      <c r="D1267" s="20" t="str">
        <f>IF(ISERR(FIND("):",C1267,1)),C1267,MID(C1267,FIND("):",C1267,1)+2,999))</f>
        <v>Hi my plan finishes tomorrow and im wanting to renew the contract onto your $35 promo plan</v>
      </c>
      <c r="E1267" s="10" t="s">
        <v>81</v>
      </c>
      <c r="F1267" s="11"/>
      <c r="G1267" s="10" t="s">
        <v>1164</v>
      </c>
      <c r="H1267" s="19" t="str">
        <f>IFERROR(IF(ISBLANK(G1267),"",LEFT(G1267, FIND(":",G1267) - 1)),"")</f>
        <v>Plan</v>
      </c>
      <c r="I1267" s="19" t="str">
        <f>IFERROR(IF(ISBLANK(G1267),"",RIGHT(G1267, LEN(G1267)-FIND(":",G1267) )),"")</f>
        <v>Promo</v>
      </c>
      <c r="K1267" s="10" t="s">
        <v>1163</v>
      </c>
      <c r="L1267" s="19" t="str">
        <f>IF(K1267="",C1267,K1267)</f>
        <v>my plan finishes tomorrow and im wanting to renew the contract onto your &lt;$35 promo plan&gt;</v>
      </c>
      <c r="M1267" s="11" t="s">
        <v>1239</v>
      </c>
      <c r="N1267" s="20" t="s">
        <v>2863</v>
      </c>
      <c r="O1267" s="18" t="str">
        <f t="shared" si="95"/>
        <v>ContractUpgrade</v>
      </c>
      <c r="P1267" s="18" t="str">
        <f t="shared" ca="1" si="96"/>
        <v>TRAIN</v>
      </c>
      <c r="Q1267" s="11" t="s">
        <v>1799</v>
      </c>
      <c r="R1267" s="19" t="str">
        <f t="shared" si="97"/>
        <v>ContractUpgrade - TRAIN</v>
      </c>
      <c r="S1267" s="10" t="s">
        <v>4598</v>
      </c>
    </row>
    <row r="1268" spans="1:19" s="19" customFormat="1" ht="25" customHeight="1" x14ac:dyDescent="0.15">
      <c r="A1268" s="19">
        <v>1267</v>
      </c>
      <c r="B1268" s="11" t="s">
        <v>237</v>
      </c>
      <c r="C1268" s="11" t="s">
        <v>2034</v>
      </c>
      <c r="E1268" s="11"/>
      <c r="F1268" s="11"/>
      <c r="G1268" s="11"/>
      <c r="K1268" s="11"/>
      <c r="M1268" s="11" t="s">
        <v>2034</v>
      </c>
      <c r="N1268" s="20" t="s">
        <v>2901</v>
      </c>
      <c r="O1268" s="18" t="str">
        <f t="shared" si="95"/>
        <v>DataAddRequest</v>
      </c>
      <c r="P1268" s="18" t="str">
        <f t="shared" ca="1" si="96"/>
        <v>TRAIN</v>
      </c>
      <c r="Q1268" s="11" t="s">
        <v>1798</v>
      </c>
      <c r="R1268" s="19" t="str">
        <f t="shared" si="97"/>
        <v>DataAddRequest - TEST</v>
      </c>
      <c r="S1268" s="10" t="s">
        <v>4598</v>
      </c>
    </row>
    <row r="1269" spans="1:19" s="19" customFormat="1" ht="25" customHeight="1" x14ac:dyDescent="0.15">
      <c r="A1269" s="19">
        <v>1268</v>
      </c>
      <c r="B1269" s="11" t="s">
        <v>1161</v>
      </c>
      <c r="C1269" s="11" t="s">
        <v>2062</v>
      </c>
      <c r="E1269" s="11"/>
      <c r="F1269" s="11"/>
      <c r="G1269" s="11"/>
      <c r="K1269" s="11"/>
      <c r="M1269" s="11" t="s">
        <v>2062</v>
      </c>
      <c r="N1269" s="20" t="s">
        <v>2062</v>
      </c>
      <c r="O1269" s="18" t="str">
        <f t="shared" si="95"/>
        <v>InternetAccess</v>
      </c>
      <c r="P1269" s="18" t="str">
        <f t="shared" ca="1" si="96"/>
        <v>TEST</v>
      </c>
      <c r="Q1269" s="11" t="s">
        <v>1799</v>
      </c>
      <c r="R1269" s="19" t="str">
        <f t="shared" si="97"/>
        <v>InternetAccess - TRAIN</v>
      </c>
      <c r="S1269" s="10" t="s">
        <v>4598</v>
      </c>
    </row>
    <row r="1270" spans="1:19" s="19" customFormat="1" ht="25" customHeight="1" x14ac:dyDescent="0.15">
      <c r="A1270" s="19">
        <v>1269</v>
      </c>
      <c r="B1270" s="13" t="s">
        <v>295</v>
      </c>
      <c r="C1270" s="13" t="s">
        <v>296</v>
      </c>
      <c r="D1270" s="20" t="str">
        <f>IF(ISERR(FIND("):",C1270,1)),C1270,MID(C1270,FIND("):",C1270,1)+2,999))</f>
        <v>I would like to check if my sim activation number has been processed or still in the process?</v>
      </c>
      <c r="E1270" s="14" t="s">
        <v>952</v>
      </c>
      <c r="F1270" s="13"/>
      <c r="G1270" s="11"/>
      <c r="H1270" s="19" t="str">
        <f>IFERROR(IF(ISBLANK(G1270),"",LEFT(G1270, FIND(":",G1270) - 1)),"")</f>
        <v/>
      </c>
      <c r="I1270" s="19" t="str">
        <f>IFERROR(IF(ISBLANK(G1270),"",RIGHT(G1270, LEN(G1270)-FIND(":",G1270) )),"")</f>
        <v/>
      </c>
      <c r="K1270" s="13" t="s">
        <v>296</v>
      </c>
      <c r="L1270" s="19" t="str">
        <f>IF(K1270="",C1270,K1270)</f>
        <v>I would like to check if my sim activation number has been processed or still in the process?</v>
      </c>
      <c r="M1270" s="11" t="s">
        <v>296</v>
      </c>
      <c r="N1270" s="20" t="s">
        <v>296</v>
      </c>
      <c r="O1270" s="18" t="str">
        <f t="shared" si="95"/>
        <v>SimActivate</v>
      </c>
      <c r="P1270" s="18" t="str">
        <f t="shared" ca="1" si="96"/>
        <v>TEST</v>
      </c>
      <c r="Q1270" s="11" t="s">
        <v>1798</v>
      </c>
      <c r="R1270" s="19" t="str">
        <f t="shared" si="97"/>
        <v>SimActivate - TEST</v>
      </c>
      <c r="S1270" s="10" t="s">
        <v>4598</v>
      </c>
    </row>
    <row r="1271" spans="1:19" s="19" customFormat="1" ht="25" customHeight="1" x14ac:dyDescent="0.15">
      <c r="A1271" s="19">
        <v>1270</v>
      </c>
      <c r="B1271" s="11" t="s">
        <v>387</v>
      </c>
      <c r="C1271" s="11" t="s">
        <v>694</v>
      </c>
      <c r="D1271" s="18" t="str">
        <f>IF(ISERR(FIND("):",C1271,1)),C1271,MID(C1271,FIND("):",C1271,1)+2,999))</f>
        <v>Hey there its dean i was wondering why i cant buy credit with my card</v>
      </c>
      <c r="E1271" s="10" t="s">
        <v>417</v>
      </c>
      <c r="F1271" s="11"/>
      <c r="G1271" s="11"/>
      <c r="H1271" s="19" t="str">
        <f>IFERROR(IF(ISBLANK(G1271),"",LEFT(G1271, FIND(":",G1271) - 1)),"")</f>
        <v/>
      </c>
      <c r="I1271" s="19" t="str">
        <f>IFERROR(IF(ISBLANK(G1271),"",RIGHT(G1271, LEN(G1271)-FIND(":",G1271) )),"")</f>
        <v/>
      </c>
      <c r="K1271" s="10" t="s">
        <v>1165</v>
      </c>
      <c r="L1271" s="18" t="str">
        <f>IF(K1271="",C1271,K1271)</f>
        <v>there its dean i was wondering why i cant buy credit with my card</v>
      </c>
      <c r="M1271" s="10" t="s">
        <v>4745</v>
      </c>
      <c r="N1271" s="26" t="s">
        <v>4745</v>
      </c>
      <c r="O1271" s="18" t="str">
        <f t="shared" si="95"/>
        <v>SimRecharge</v>
      </c>
      <c r="P1271" s="18" t="str">
        <f t="shared" ca="1" si="96"/>
        <v>TRAIN</v>
      </c>
      <c r="Q1271" s="11" t="s">
        <v>1799</v>
      </c>
      <c r="R1271" s="19" t="str">
        <f t="shared" si="97"/>
        <v>SimRecharge - TRAIN</v>
      </c>
      <c r="S1271" s="10" t="s">
        <v>4598</v>
      </c>
    </row>
    <row r="1272" spans="1:19" s="19" customFormat="1" ht="25" customHeight="1" x14ac:dyDescent="0.15">
      <c r="A1272" s="19">
        <v>1271</v>
      </c>
      <c r="B1272" s="11" t="s">
        <v>1016</v>
      </c>
      <c r="C1272" s="11" t="s">
        <v>2036</v>
      </c>
      <c r="E1272" s="11"/>
      <c r="F1272" s="11"/>
      <c r="G1272" s="11"/>
      <c r="K1272" s="11"/>
      <c r="M1272" s="11" t="s">
        <v>2036</v>
      </c>
      <c r="N1272" s="20" t="s">
        <v>2036</v>
      </c>
      <c r="O1272" s="18" t="str">
        <f t="shared" si="95"/>
        <v>FetchTVSetup</v>
      </c>
      <c r="P1272" s="18" t="str">
        <f t="shared" ca="1" si="96"/>
        <v>TRAIN</v>
      </c>
      <c r="Q1272" s="11" t="s">
        <v>1799</v>
      </c>
      <c r="R1272" s="19" t="str">
        <f t="shared" si="97"/>
        <v>FetchTVSetup - TRAIN</v>
      </c>
      <c r="S1272" s="10" t="s">
        <v>4598</v>
      </c>
    </row>
    <row r="1273" spans="1:19" s="19" customFormat="1" ht="25" customHeight="1" x14ac:dyDescent="0.15">
      <c r="A1273" s="19">
        <v>1272</v>
      </c>
      <c r="B1273" s="11" t="s">
        <v>893</v>
      </c>
      <c r="C1273" s="11" t="s">
        <v>697</v>
      </c>
      <c r="D1273" s="20" t="str">
        <f>IF(ISERR(FIND("):",C1273,1)),C1273,MID(C1273,FIND("):",C1273,1)+2,999))</f>
        <v>hi how do u leave a voice message on your phone. i tried to sms to XXX n press 8 but nothing came up</v>
      </c>
      <c r="E1273" s="11"/>
      <c r="F1273" s="11"/>
      <c r="G1273" s="11"/>
      <c r="H1273" s="19" t="str">
        <f>IFERROR(IF(ISBLANK(G1273),"",LEFT(G1273, FIND(":",G1273) - 1)),"")</f>
        <v/>
      </c>
      <c r="I1273" s="19" t="str">
        <f>IFERROR(IF(ISBLANK(G1273),"",RIGHT(G1273, LEN(G1273)-FIND(":",G1273) )),"")</f>
        <v/>
      </c>
      <c r="K1273" s="10" t="s">
        <v>1167</v>
      </c>
      <c r="L1273" s="19" t="str">
        <f>IF(K1273="",C1273,K1273)</f>
        <v>how do u leave a voice message on your phone. i tried to sms to XXX n press 8 but nothing came up</v>
      </c>
      <c r="M1273" s="11" t="s">
        <v>2720</v>
      </c>
      <c r="N1273" s="20" t="s">
        <v>2720</v>
      </c>
      <c r="O1273" s="18" t="str">
        <f t="shared" si="95"/>
        <v>VoicemailRequest</v>
      </c>
      <c r="P1273" s="18" t="str">
        <f t="shared" ca="1" si="96"/>
        <v>TRAIN</v>
      </c>
      <c r="Q1273" s="11" t="s">
        <v>1798</v>
      </c>
      <c r="R1273" s="19" t="str">
        <f t="shared" si="97"/>
        <v>VoicemailRequest - TEST</v>
      </c>
      <c r="S1273" s="10" t="s">
        <v>4598</v>
      </c>
    </row>
    <row r="1274" spans="1:19" s="19" customFormat="1" ht="25" customHeight="1" x14ac:dyDescent="0.15">
      <c r="A1274" s="19">
        <v>1273</v>
      </c>
      <c r="B1274" s="13" t="s">
        <v>295</v>
      </c>
      <c r="C1274" s="11" t="s">
        <v>450</v>
      </c>
      <c r="D1274" s="20" t="str">
        <f>IF(ISERR(FIND("):",C1274,1)),C1274,MID(C1274,FIND("):",C1274,1)+2,999))</f>
        <v>Is this sim active</v>
      </c>
      <c r="E1274" s="14" t="s">
        <v>952</v>
      </c>
      <c r="F1274" s="13"/>
      <c r="G1274" s="11"/>
      <c r="H1274" s="19" t="str">
        <f>IFERROR(IF(ISBLANK(G1274),"",LEFT(G1274, FIND(":",G1274) - 1)),"")</f>
        <v/>
      </c>
      <c r="I1274" s="19" t="str">
        <f>IFERROR(IF(ISBLANK(G1274),"",RIGHT(G1274, LEN(G1274)-FIND(":",G1274) )),"")</f>
        <v/>
      </c>
      <c r="K1274" s="11" t="s">
        <v>450</v>
      </c>
      <c r="L1274" s="19" t="str">
        <f>IF(K1274="",C1274,K1274)</f>
        <v>Is this sim active</v>
      </c>
      <c r="M1274" s="11" t="s">
        <v>450</v>
      </c>
      <c r="N1274" s="20" t="s">
        <v>450</v>
      </c>
      <c r="O1274" s="18" t="str">
        <f t="shared" si="95"/>
        <v>SimActivate</v>
      </c>
      <c r="P1274" s="18" t="str">
        <f t="shared" ca="1" si="96"/>
        <v>TRAIN</v>
      </c>
      <c r="Q1274" s="11" t="s">
        <v>1799</v>
      </c>
      <c r="R1274" s="19" t="str">
        <f t="shared" si="97"/>
        <v>SimActivate - TRAIN</v>
      </c>
      <c r="S1274" s="10" t="s">
        <v>4598</v>
      </c>
    </row>
    <row r="1275" spans="1:19" s="19" customFormat="1" ht="25" customHeight="1" x14ac:dyDescent="0.15">
      <c r="A1275" s="19">
        <v>1274</v>
      </c>
      <c r="B1275" s="11" t="s">
        <v>267</v>
      </c>
      <c r="C1275" s="11" t="s">
        <v>2037</v>
      </c>
      <c r="E1275" s="11"/>
      <c r="F1275" s="11"/>
      <c r="G1275" s="11"/>
      <c r="K1275" s="11"/>
      <c r="M1275" s="11" t="s">
        <v>2037</v>
      </c>
      <c r="N1275" s="20" t="s">
        <v>2037</v>
      </c>
      <c r="O1275" s="18" t="str">
        <f t="shared" si="95"/>
        <v>DataCheck</v>
      </c>
      <c r="P1275" s="18" t="str">
        <f t="shared" ca="1" si="96"/>
        <v>TEST</v>
      </c>
      <c r="Q1275" s="11" t="s">
        <v>1799</v>
      </c>
      <c r="R1275" s="19" t="str">
        <f t="shared" si="97"/>
        <v>DataCheck - TRAIN</v>
      </c>
      <c r="S1275" s="10" t="s">
        <v>4598</v>
      </c>
    </row>
    <row r="1276" spans="1:19" s="19" customFormat="1" ht="25" customHeight="1" x14ac:dyDescent="0.15">
      <c r="A1276" s="19">
        <v>1275</v>
      </c>
      <c r="B1276" s="13" t="s">
        <v>295</v>
      </c>
      <c r="C1276" s="11" t="s">
        <v>5091</v>
      </c>
      <c r="D1276" s="20" t="str">
        <f>IF(ISERR(FIND("):",C1276,1)),C1276,MID(C1276,FIND("):",C1276,1)+2,999))</f>
        <v>Hi, my postpaid SIM has not been activated and I have spoken to 2 different  members, who both said it would take 4 hours. It's now bee n 24hrs and isn't activated.</v>
      </c>
      <c r="E1276" s="14" t="s">
        <v>952</v>
      </c>
      <c r="F1276" s="11"/>
      <c r="G1276" s="10" t="s">
        <v>1749</v>
      </c>
      <c r="H1276" s="19" t="str">
        <f>IFERROR(IF(ISBLANK(G1276),"",LEFT(G1276, FIND(":",G1276) - 1)),"")</f>
        <v>ServiceType</v>
      </c>
      <c r="I1276" s="19" t="str">
        <f>IFERROR(IF(ISBLANK(G1276),"",RIGHT(G1276, LEN(G1276)-FIND(":",G1276) )),"")</f>
        <v>PostPaid</v>
      </c>
      <c r="K1276" s="10" t="s">
        <v>5092</v>
      </c>
      <c r="L1276" s="19" t="str">
        <f>IF(K1276="",C1276,K1276)</f>
        <v>my &lt;postpaid SIM&gt; has not been activated and I have spoken to 2 different  members</v>
      </c>
      <c r="M1276" s="10" t="s">
        <v>5093</v>
      </c>
      <c r="N1276" s="26" t="s">
        <v>5093</v>
      </c>
      <c r="O1276" s="18" t="str">
        <f t="shared" si="95"/>
        <v>SimActivate</v>
      </c>
      <c r="P1276" s="18" t="str">
        <f t="shared" ca="1" si="96"/>
        <v>TRAIN</v>
      </c>
      <c r="Q1276" s="11" t="s">
        <v>1799</v>
      </c>
      <c r="R1276" s="19" t="str">
        <f t="shared" si="97"/>
        <v>SimActivate - TRAIN</v>
      </c>
      <c r="S1276" s="10" t="s">
        <v>4598</v>
      </c>
    </row>
    <row r="1277" spans="1:19" s="19" customFormat="1" ht="25" customHeight="1" x14ac:dyDescent="0.15">
      <c r="A1277" s="19">
        <v>1276</v>
      </c>
      <c r="B1277" s="11" t="s">
        <v>267</v>
      </c>
      <c r="C1277" s="11" t="s">
        <v>700</v>
      </c>
      <c r="D1277" s="20" t="str">
        <f>IF(ISERR(FIND("):",C1277,1)),C1277,MID(C1277,FIND("):",C1277,1)+2,999))</f>
        <v>Hi there, Could you please tell me how I can find out how much gig left for my month please</v>
      </c>
      <c r="E1277" s="11"/>
      <c r="F1277" s="11"/>
      <c r="G1277" s="11"/>
      <c r="H1277" s="19" t="str">
        <f>IFERROR(IF(ISBLANK(G1277),"",LEFT(G1277, FIND(":",G1277) - 1)),"")</f>
        <v/>
      </c>
      <c r="I1277" s="19" t="str">
        <f>IFERROR(IF(ISBLANK(G1277),"",RIGHT(G1277, LEN(G1277)-FIND(":",G1277) )),"")</f>
        <v/>
      </c>
      <c r="K1277" s="10" t="s">
        <v>1170</v>
      </c>
      <c r="L1277" s="19" t="str">
        <f>IF(K1277="",C1277,K1277)</f>
        <v>Could you please tell me how I can find out how much gig left for my month please</v>
      </c>
      <c r="M1277" s="11" t="s">
        <v>3696</v>
      </c>
      <c r="N1277" s="20" t="s">
        <v>3696</v>
      </c>
      <c r="O1277" s="18" t="str">
        <f t="shared" si="95"/>
        <v>DataCheck</v>
      </c>
      <c r="P1277" s="18" t="str">
        <f t="shared" ca="1" si="96"/>
        <v>TRAIN</v>
      </c>
      <c r="Q1277" s="11" t="s">
        <v>1798</v>
      </c>
      <c r="R1277" s="19" t="str">
        <f t="shared" si="97"/>
        <v>DataCheck - TEST</v>
      </c>
      <c r="S1277" s="10" t="s">
        <v>4598</v>
      </c>
    </row>
    <row r="1278" spans="1:19" s="19" customFormat="1" ht="25" customHeight="1" x14ac:dyDescent="0.15">
      <c r="A1278" s="19">
        <v>1277</v>
      </c>
      <c r="B1278" s="11" t="s">
        <v>978</v>
      </c>
      <c r="C1278" s="11" t="s">
        <v>2038</v>
      </c>
      <c r="E1278" s="11"/>
      <c r="F1278" s="11"/>
      <c r="G1278" s="11"/>
      <c r="K1278" s="11"/>
      <c r="M1278" s="11" t="s">
        <v>2038</v>
      </c>
      <c r="N1278" s="20" t="s">
        <v>2038</v>
      </c>
      <c r="O1278" s="18" t="str">
        <f t="shared" si="95"/>
        <v>SalesEnquire</v>
      </c>
      <c r="P1278" s="18" t="str">
        <f t="shared" ca="1" si="96"/>
        <v>TRAIN</v>
      </c>
      <c r="Q1278" s="11" t="s">
        <v>1799</v>
      </c>
      <c r="R1278" s="19" t="str">
        <f t="shared" si="97"/>
        <v>SalesEnquire - TRAIN</v>
      </c>
      <c r="S1278" s="10" t="s">
        <v>4598</v>
      </c>
    </row>
    <row r="1279" spans="1:19" s="19" customFormat="1" ht="25" customHeight="1" x14ac:dyDescent="0.15">
      <c r="A1279" s="19">
        <v>1278</v>
      </c>
      <c r="B1279" s="11" t="s">
        <v>315</v>
      </c>
      <c r="C1279" s="11" t="s">
        <v>701</v>
      </c>
      <c r="D1279" s="20" t="str">
        <f>IF(ISERR(FIND("):",C1279,1)),C1279,MID(C1279,FIND("):",C1279,1)+2,999))</f>
        <v>And need to keep my old no with this 12 months contract plan</v>
      </c>
      <c r="E1279" s="10" t="s">
        <v>255</v>
      </c>
      <c r="F1279" s="11"/>
      <c r="G1279" s="11"/>
      <c r="H1279" s="19" t="str">
        <f>IFERROR(IF(ISBLANK(G1279),"",LEFT(G1279, FIND(":",G1279) - 1)),"")</f>
        <v/>
      </c>
      <c r="I1279" s="19" t="str">
        <f>IFERROR(IF(ISBLANK(G1279),"",RIGHT(G1279, LEN(G1279)-FIND(":",G1279) )),"")</f>
        <v/>
      </c>
      <c r="K1279" s="11" t="s">
        <v>701</v>
      </c>
      <c r="L1279" s="19" t="str">
        <f>IF(K1279="",C1279,K1279)</f>
        <v>And need to keep my old no with this 12 months contract plan</v>
      </c>
      <c r="M1279" s="10" t="s">
        <v>4600</v>
      </c>
      <c r="N1279" s="26" t="s">
        <v>4600</v>
      </c>
      <c r="O1279" s="18" t="str">
        <f t="shared" si="95"/>
        <v>PhoneNumberRetain</v>
      </c>
      <c r="P1279" s="18" t="str">
        <f t="shared" ca="1" si="96"/>
        <v>TRAIN</v>
      </c>
      <c r="Q1279" s="11" t="s">
        <v>1799</v>
      </c>
      <c r="R1279" s="19" t="str">
        <f t="shared" si="97"/>
        <v>PhoneNumberRetain - TRAIN</v>
      </c>
      <c r="S1279" s="10" t="s">
        <v>4598</v>
      </c>
    </row>
    <row r="1280" spans="1:19" s="19" customFormat="1" ht="25" customHeight="1" x14ac:dyDescent="0.15">
      <c r="A1280" s="19">
        <v>1279</v>
      </c>
      <c r="B1280" s="11" t="s">
        <v>979</v>
      </c>
      <c r="C1280" s="11" t="s">
        <v>702</v>
      </c>
      <c r="D1280" s="20" t="str">
        <f>IF(ISERR(FIND("):",C1280,1)),C1280,MID(C1280,FIND("):",C1280,1)+2,999))</f>
        <v>please can you help me about my bill, I want a extinsion for it i cant pay it in due date</v>
      </c>
      <c r="E1280" s="10"/>
      <c r="F1280" s="11"/>
      <c r="G1280" s="11"/>
      <c r="H1280" s="19" t="str">
        <f>IFERROR(IF(ISBLANK(G1280),"",LEFT(G1280, FIND(":",G1280) - 1)),"")</f>
        <v/>
      </c>
      <c r="I1280" s="19" t="str">
        <f>IFERROR(IF(ISBLANK(G1280),"",RIGHT(G1280, LEN(G1280)-FIND(":",G1280) )),"")</f>
        <v/>
      </c>
      <c r="K1280" s="11" t="s">
        <v>702</v>
      </c>
      <c r="L1280" s="19" t="str">
        <f>IF(K1280="",C1280,K1280)</f>
        <v>please can you help me about my bill, I want a extinsion for it i cant pay it in due date</v>
      </c>
      <c r="M1280" s="10" t="s">
        <v>3647</v>
      </c>
      <c r="N1280" s="26" t="s">
        <v>3647</v>
      </c>
      <c r="O1280" s="18" t="str">
        <f t="shared" si="95"/>
        <v>PaymentExtend</v>
      </c>
      <c r="P1280" s="18" t="str">
        <f t="shared" ca="1" si="96"/>
        <v>TRAIN</v>
      </c>
      <c r="Q1280" s="11" t="s">
        <v>1798</v>
      </c>
      <c r="R1280" s="19" t="str">
        <f t="shared" si="97"/>
        <v>PaymentExtend - TEST</v>
      </c>
      <c r="S1280" s="10" t="s">
        <v>4598</v>
      </c>
    </row>
    <row r="1281" spans="1:19" s="19" customFormat="1" ht="25" customHeight="1" x14ac:dyDescent="0.15">
      <c r="A1281" s="19">
        <v>1280</v>
      </c>
      <c r="B1281" s="11" t="s">
        <v>979</v>
      </c>
      <c r="C1281" s="10" t="s">
        <v>1417</v>
      </c>
      <c r="D1281" s="21"/>
      <c r="E1281" s="11"/>
      <c r="F1281" s="11"/>
      <c r="G1281" s="11"/>
      <c r="K1281" s="11"/>
      <c r="L1281" s="19" t="str">
        <f xml:space="preserve"> IF(ISBLANK(K1281),C1281,K1281)</f>
        <v>I need another week to pay the remaining XXX dollars</v>
      </c>
      <c r="M1281" s="11" t="s">
        <v>2693</v>
      </c>
      <c r="N1281" s="20" t="s">
        <v>2693</v>
      </c>
      <c r="O1281" s="18" t="str">
        <f t="shared" si="95"/>
        <v>PaymentExtend</v>
      </c>
      <c r="P1281" s="18" t="str">
        <f t="shared" ca="1" si="96"/>
        <v>TRAIN</v>
      </c>
      <c r="Q1281" s="11" t="s">
        <v>1798</v>
      </c>
      <c r="R1281" s="19" t="str">
        <f t="shared" si="97"/>
        <v>PaymentExtend - TEST</v>
      </c>
      <c r="S1281" s="11" t="s">
        <v>4598</v>
      </c>
    </row>
    <row r="1282" spans="1:19" s="19" customFormat="1" ht="25" customHeight="1" x14ac:dyDescent="0.15">
      <c r="A1282" s="19">
        <v>1281</v>
      </c>
      <c r="B1282" s="11" t="s">
        <v>415</v>
      </c>
      <c r="C1282" s="11" t="s">
        <v>2040</v>
      </c>
      <c r="E1282" s="11"/>
      <c r="F1282" s="11"/>
      <c r="G1282" s="11"/>
      <c r="K1282" s="11"/>
      <c r="M1282" s="11" t="s">
        <v>2040</v>
      </c>
      <c r="N1282" s="20" t="s">
        <v>2040</v>
      </c>
      <c r="O1282" s="18" t="str">
        <f t="shared" si="95"/>
        <v>PhoneServiceComplain</v>
      </c>
      <c r="P1282" s="18" t="str">
        <f t="shared" ca="1" si="96"/>
        <v>TRAIN</v>
      </c>
      <c r="Q1282" s="11" t="s">
        <v>1799</v>
      </c>
      <c r="R1282" s="19" t="str">
        <f t="shared" si="97"/>
        <v>PhoneServiceComplain - TRAIN</v>
      </c>
      <c r="S1282" s="10" t="s">
        <v>4598</v>
      </c>
    </row>
    <row r="1283" spans="1:19" s="19" customFormat="1" ht="25" customHeight="1" x14ac:dyDescent="0.15">
      <c r="A1283" s="19">
        <v>1282</v>
      </c>
      <c r="B1283" s="14" t="s">
        <v>1161</v>
      </c>
      <c r="C1283" s="11" t="s">
        <v>457</v>
      </c>
      <c r="D1283" s="20" t="str">
        <f>IF(ISERR(FIND("):",C1283,1)),C1283,MID(C1283,FIND("):",C1283,1)+2,999))</f>
        <v>Please can you help me to resolve my problems connecting to the internet</v>
      </c>
      <c r="E1283" s="11"/>
      <c r="F1283" s="11"/>
      <c r="G1283" s="11"/>
      <c r="H1283" s="19" t="str">
        <f>IFERROR(IF(ISBLANK(G1283),"",LEFT(G1283, FIND(":",G1283) - 1)),"")</f>
        <v/>
      </c>
      <c r="I1283" s="19" t="str">
        <f>IFERROR(IF(ISBLANK(G1283),"",RIGHT(G1283, LEN(G1283)-FIND(":",G1283) )),"")</f>
        <v/>
      </c>
      <c r="K1283" s="10" t="s">
        <v>953</v>
      </c>
      <c r="L1283" s="19" t="str">
        <f>IF(K1283="",C1283,K1283)</f>
        <v>can you help me to resolve my problems connecting to the internet</v>
      </c>
      <c r="M1283" s="11" t="s">
        <v>953</v>
      </c>
      <c r="N1283" s="20" t="s">
        <v>953</v>
      </c>
      <c r="O1283" s="18" t="str">
        <f t="shared" si="95"/>
        <v>InternetAccess</v>
      </c>
      <c r="P1283" s="18" t="str">
        <f t="shared" ca="1" si="96"/>
        <v>TRAIN</v>
      </c>
      <c r="Q1283" s="11" t="s">
        <v>1798</v>
      </c>
      <c r="R1283" s="19" t="str">
        <f t="shared" si="97"/>
        <v>InternetAccess - TEST</v>
      </c>
      <c r="S1283" s="10" t="s">
        <v>4598</v>
      </c>
    </row>
    <row r="1284" spans="1:19" s="19" customFormat="1" ht="25" customHeight="1" x14ac:dyDescent="0.15">
      <c r="A1284" s="19">
        <v>1283</v>
      </c>
      <c r="B1284" s="11" t="s">
        <v>1243</v>
      </c>
      <c r="C1284" s="11" t="s">
        <v>2041</v>
      </c>
      <c r="E1284" s="11"/>
      <c r="F1284" s="11"/>
      <c r="G1284" s="11"/>
      <c r="K1284" s="11"/>
      <c r="M1284" s="10" t="s">
        <v>4800</v>
      </c>
      <c r="N1284" s="26" t="s">
        <v>4800</v>
      </c>
      <c r="O1284" s="18" t="str">
        <f t="shared" si="95"/>
        <v>AccountNumberEnquire</v>
      </c>
      <c r="P1284" s="18" t="str">
        <f t="shared" ca="1" si="96"/>
        <v>TRAIN</v>
      </c>
      <c r="Q1284" s="11" t="s">
        <v>1798</v>
      </c>
      <c r="R1284" s="19" t="str">
        <f t="shared" si="97"/>
        <v>AccountNumberEnquire - TEST</v>
      </c>
      <c r="S1284" s="10" t="s">
        <v>4598</v>
      </c>
    </row>
    <row r="1285" spans="1:19" s="19" customFormat="1" ht="25" customHeight="1" x14ac:dyDescent="0.15">
      <c r="A1285" s="19">
        <v>1284</v>
      </c>
      <c r="B1285" s="11" t="s">
        <v>347</v>
      </c>
      <c r="C1285" s="11" t="s">
        <v>705</v>
      </c>
      <c r="D1285" s="20" t="str">
        <f>IF(ISERR(FIND("):",C1285,1)),C1285,MID(C1285,FIND("):",C1285,1)+2,999))</f>
        <v>Also once it is finally cancelled will my number be ported to this phone?</v>
      </c>
      <c r="E1285" s="11"/>
      <c r="F1285" s="11"/>
      <c r="G1285" s="11"/>
      <c r="H1285" s="19" t="str">
        <f>IFERROR(IF(ISBLANK(G1285),"",LEFT(G1285, FIND(":",G1285) - 1)),"")</f>
        <v/>
      </c>
      <c r="I1285" s="19" t="str">
        <f>IFERROR(IF(ISBLANK(G1285),"",RIGHT(G1285, LEN(G1285)-FIND(":",G1285) )),"")</f>
        <v/>
      </c>
      <c r="K1285" s="11" t="s">
        <v>705</v>
      </c>
      <c r="L1285" s="19" t="str">
        <f>IF(K1285="",C1285,K1285)</f>
        <v>Also once it is finally cancelled will my number be ported to this phone?</v>
      </c>
      <c r="M1285" s="11" t="s">
        <v>705</v>
      </c>
      <c r="N1285" s="20" t="s">
        <v>705</v>
      </c>
      <c r="O1285" s="18" t="str">
        <f t="shared" si="95"/>
        <v>PhonePortRequest</v>
      </c>
      <c r="P1285" s="18" t="str">
        <f t="shared" ca="1" si="96"/>
        <v>TRAIN</v>
      </c>
      <c r="Q1285" s="11" t="s">
        <v>1798</v>
      </c>
      <c r="R1285" s="19" t="str">
        <f t="shared" si="97"/>
        <v>PhonePortRequest - TEST</v>
      </c>
      <c r="S1285" s="10" t="s">
        <v>4598</v>
      </c>
    </row>
    <row r="1286" spans="1:19" s="19" customFormat="1" ht="25" customHeight="1" x14ac:dyDescent="0.15">
      <c r="A1286" s="19">
        <v>1285</v>
      </c>
      <c r="B1286" s="11" t="s">
        <v>20</v>
      </c>
      <c r="C1286" s="11" t="s">
        <v>2426</v>
      </c>
      <c r="E1286" s="11"/>
      <c r="F1286" s="11"/>
      <c r="G1286" s="11"/>
      <c r="K1286" s="11"/>
      <c r="M1286" s="10" t="s">
        <v>4049</v>
      </c>
      <c r="N1286" s="26" t="s">
        <v>4049</v>
      </c>
      <c r="O1286" s="18" t="str">
        <f t="shared" si="95"/>
        <v>BillComplain</v>
      </c>
      <c r="P1286" s="18" t="str">
        <f t="shared" ca="1" si="96"/>
        <v>TEST</v>
      </c>
      <c r="Q1286" s="11" t="s">
        <v>1798</v>
      </c>
      <c r="R1286" s="19" t="str">
        <f t="shared" si="97"/>
        <v>BillComplain - TEST</v>
      </c>
      <c r="S1286" s="10" t="s">
        <v>4598</v>
      </c>
    </row>
    <row r="1287" spans="1:19" s="19" customFormat="1" ht="25" customHeight="1" x14ac:dyDescent="0.15">
      <c r="A1287" s="19">
        <v>1286</v>
      </c>
      <c r="B1287" s="13" t="s">
        <v>295</v>
      </c>
      <c r="C1287" s="11" t="s">
        <v>646</v>
      </c>
      <c r="D1287" s="20" t="str">
        <f>IF(ISERR(FIND("):",C1287,1)),C1287,MID(C1287,FIND("):",C1287,1)+2,999))</f>
        <v>Hello, I am just chasing up my phone sim card activation</v>
      </c>
      <c r="E1287" s="14" t="s">
        <v>952</v>
      </c>
      <c r="F1287" s="11"/>
      <c r="G1287" s="11"/>
      <c r="H1287" s="19" t="str">
        <f>IFERROR(IF(ISBLANK(G1287),"",LEFT(G1287, FIND(":",G1287) - 1)),"")</f>
        <v/>
      </c>
      <c r="I1287" s="19" t="str">
        <f>IFERROR(IF(ISBLANK(G1287),"",RIGHT(G1287, LEN(G1287)-FIND(":",G1287) )),"")</f>
        <v/>
      </c>
      <c r="K1287" s="10" t="s">
        <v>1126</v>
      </c>
      <c r="L1287" s="19" t="str">
        <f>IF(K1287="",C1287,K1287)</f>
        <v>I am just chasing up my phone sim card activation</v>
      </c>
      <c r="M1287" s="11" t="s">
        <v>1126</v>
      </c>
      <c r="N1287" s="20" t="s">
        <v>1126</v>
      </c>
      <c r="O1287" s="18" t="str">
        <f t="shared" si="95"/>
        <v>SimActivate</v>
      </c>
      <c r="P1287" s="18" t="str">
        <f t="shared" ca="1" si="96"/>
        <v>TRAIN</v>
      </c>
      <c r="Q1287" s="11" t="s">
        <v>1799</v>
      </c>
      <c r="R1287" s="19" t="str">
        <f t="shared" si="97"/>
        <v>SimActivate - TRAIN</v>
      </c>
      <c r="S1287" s="10" t="s">
        <v>4598</v>
      </c>
    </row>
    <row r="1288" spans="1:19" s="19" customFormat="1" ht="25" customHeight="1" x14ac:dyDescent="0.15">
      <c r="A1288" s="19">
        <v>1287</v>
      </c>
      <c r="B1288" s="11" t="s">
        <v>4842</v>
      </c>
      <c r="C1288" s="11" t="s">
        <v>2146</v>
      </c>
      <c r="E1288" s="11"/>
      <c r="F1288" s="11"/>
      <c r="G1288" s="11"/>
      <c r="K1288" s="11"/>
      <c r="M1288" s="11" t="s">
        <v>2697</v>
      </c>
      <c r="N1288" s="20" t="s">
        <v>2697</v>
      </c>
      <c r="O1288" s="18" t="str">
        <f t="shared" si="95"/>
        <v>PlanChange</v>
      </c>
      <c r="P1288" s="18" t="str">
        <f t="shared" ca="1" si="96"/>
        <v>TEST</v>
      </c>
      <c r="Q1288" s="11" t="s">
        <v>1799</v>
      </c>
      <c r="R1288" s="19" t="str">
        <f t="shared" si="97"/>
        <v>PlanChange - TRAIN</v>
      </c>
      <c r="S1288" s="10" t="s">
        <v>4598</v>
      </c>
    </row>
    <row r="1289" spans="1:19" s="19" customFormat="1" ht="25" customHeight="1" x14ac:dyDescent="0.15">
      <c r="A1289" s="19">
        <v>1288</v>
      </c>
      <c r="B1289" s="11" t="s">
        <v>142</v>
      </c>
      <c r="C1289" s="11"/>
      <c r="E1289" s="11"/>
      <c r="F1289" s="11"/>
      <c r="G1289" s="11"/>
      <c r="K1289" s="11"/>
      <c r="M1289" s="11" t="s">
        <v>3005</v>
      </c>
      <c r="N1289" s="26" t="s">
        <v>3005</v>
      </c>
      <c r="O1289" s="18" t="str">
        <f t="shared" si="95"/>
        <v>DataDetailsRequest</v>
      </c>
      <c r="P1289" s="18" t="str">
        <f t="shared" ca="1" si="96"/>
        <v>TRAIN</v>
      </c>
      <c r="Q1289" s="11" t="s">
        <v>1798</v>
      </c>
      <c r="R1289" s="19" t="str">
        <f t="shared" si="97"/>
        <v>DataDetailsRequest - TEST</v>
      </c>
      <c r="S1289" s="10" t="s">
        <v>4599</v>
      </c>
    </row>
    <row r="1290" spans="1:19" s="19" customFormat="1" ht="25" customHeight="1" x14ac:dyDescent="0.15">
      <c r="A1290" s="19">
        <v>1289</v>
      </c>
      <c r="B1290" s="11" t="s">
        <v>272</v>
      </c>
      <c r="C1290" s="11" t="s">
        <v>708</v>
      </c>
      <c r="D1290" s="20" t="str">
        <f>IF(ISERR(FIND("):",C1290,1)),C1290,MID(C1290,FIND("):",C1290,1)+2,999))</f>
        <v>Fetch TV (Critical Hardware Fault</v>
      </c>
      <c r="E1290" s="11"/>
      <c r="F1290" s="11"/>
      <c r="G1290" s="11"/>
      <c r="H1290" s="19" t="str">
        <f>IFERROR(IF(ISBLANK(G1290),"",LEFT(G1290, FIND(":",G1290) - 1)),"")</f>
        <v/>
      </c>
      <c r="I1290" s="19" t="str">
        <f>IFERROR(IF(ISBLANK(G1290),"",RIGHT(G1290, LEN(G1290)-FIND(":",G1290) )),"")</f>
        <v/>
      </c>
      <c r="K1290" s="11" t="s">
        <v>708</v>
      </c>
      <c r="L1290" s="19" t="str">
        <f>IF(K1290="",C1290,K1290)</f>
        <v>Fetch TV (Critical Hardware Fault</v>
      </c>
      <c r="M1290" s="11" t="s">
        <v>708</v>
      </c>
      <c r="N1290" s="20" t="s">
        <v>708</v>
      </c>
      <c r="O1290" s="18" t="str">
        <f t="shared" si="95"/>
        <v>FetchTVServiceComplain</v>
      </c>
      <c r="P1290" s="18" t="str">
        <f t="shared" ca="1" si="96"/>
        <v>TEST</v>
      </c>
      <c r="Q1290" s="11" t="s">
        <v>1799</v>
      </c>
      <c r="R1290" s="19" t="str">
        <f t="shared" si="97"/>
        <v>FetchTVServiceComplain - TRAIN</v>
      </c>
      <c r="S1290" s="10" t="s">
        <v>4598</v>
      </c>
    </row>
    <row r="1291" spans="1:19" s="19" customFormat="1" ht="25" customHeight="1" x14ac:dyDescent="0.15">
      <c r="A1291" s="19">
        <v>1290</v>
      </c>
      <c r="B1291" s="11" t="s">
        <v>272</v>
      </c>
      <c r="C1291" s="11" t="s">
        <v>2147</v>
      </c>
      <c r="E1291" s="11"/>
      <c r="F1291" s="11"/>
      <c r="G1291" s="11"/>
      <c r="K1291" s="11"/>
      <c r="M1291" s="11" t="s">
        <v>2042</v>
      </c>
      <c r="N1291" s="20" t="s">
        <v>2042</v>
      </c>
      <c r="O1291" s="18" t="str">
        <f t="shared" si="95"/>
        <v>FetchTVServiceComplain</v>
      </c>
      <c r="P1291" s="18" t="str">
        <f t="shared" ca="1" si="96"/>
        <v>TRAIN</v>
      </c>
      <c r="Q1291" s="11" t="s">
        <v>1799</v>
      </c>
      <c r="R1291" s="19" t="str">
        <f t="shared" si="97"/>
        <v>FetchTVServiceComplain - TRAIN</v>
      </c>
      <c r="S1291" s="10" t="s">
        <v>4598</v>
      </c>
    </row>
    <row r="1292" spans="1:19" s="19" customFormat="1" ht="25" customHeight="1" x14ac:dyDescent="0.15">
      <c r="A1292" s="19">
        <v>1291</v>
      </c>
      <c r="B1292" s="11" t="s">
        <v>978</v>
      </c>
      <c r="C1292" s="11" t="s">
        <v>2148</v>
      </c>
      <c r="E1292" s="11"/>
      <c r="F1292" s="11"/>
      <c r="G1292" s="11"/>
      <c r="K1292" s="11"/>
      <c r="M1292" s="11" t="s">
        <v>2043</v>
      </c>
      <c r="N1292" s="20" t="s">
        <v>2043</v>
      </c>
      <c r="O1292" s="18" t="str">
        <f t="shared" si="95"/>
        <v>SalesEnquire</v>
      </c>
      <c r="P1292" s="18" t="str">
        <f t="shared" ca="1" si="96"/>
        <v>TEST</v>
      </c>
      <c r="Q1292" s="11" t="s">
        <v>1799</v>
      </c>
      <c r="R1292" s="19" t="str">
        <f t="shared" si="97"/>
        <v>SalesEnquire - TRAIN</v>
      </c>
      <c r="S1292" s="10" t="s">
        <v>4598</v>
      </c>
    </row>
    <row r="1293" spans="1:19" s="19" customFormat="1" ht="25" customHeight="1" x14ac:dyDescent="0.15">
      <c r="A1293" s="19">
        <v>1292</v>
      </c>
      <c r="B1293" s="13" t="s">
        <v>295</v>
      </c>
      <c r="C1293" s="11" t="s">
        <v>679</v>
      </c>
      <c r="D1293" s="20" t="str">
        <f>IF(ISERR(FIND("):",C1293,1)),C1293,MID(C1293,FIND("):",C1293,1)+2,999))</f>
        <v>I was told activation would happen within 14 hours of setting up new SIM via this chat service. It has been</v>
      </c>
      <c r="E1293" s="14" t="s">
        <v>952</v>
      </c>
      <c r="F1293" s="11"/>
      <c r="G1293" s="11"/>
      <c r="H1293" s="19" t="str">
        <f>IFERROR(IF(ISBLANK(G1293),"",LEFT(G1293, FIND(":",G1293) - 1)),"")</f>
        <v/>
      </c>
      <c r="I1293" s="19" t="str">
        <f>IFERROR(IF(ISBLANK(G1293),"",RIGHT(G1293, LEN(G1293)-FIND(":",G1293) )),"")</f>
        <v/>
      </c>
      <c r="K1293" s="11" t="s">
        <v>679</v>
      </c>
      <c r="L1293" s="19" t="str">
        <f>IF(K1293="",C1293,K1293)</f>
        <v>I was told activation would happen within 14 hours of setting up new SIM via this chat service. It has been</v>
      </c>
      <c r="M1293" s="10" t="s">
        <v>4730</v>
      </c>
      <c r="N1293" s="26" t="s">
        <v>4730</v>
      </c>
      <c r="O1293" s="18" t="str">
        <f t="shared" si="95"/>
        <v>SimActivate</v>
      </c>
      <c r="P1293" s="18" t="str">
        <f t="shared" ca="1" si="96"/>
        <v>TEST</v>
      </c>
      <c r="Q1293" s="11" t="s">
        <v>1799</v>
      </c>
      <c r="R1293" s="19" t="str">
        <f t="shared" si="97"/>
        <v>SimActivate - TRAIN</v>
      </c>
      <c r="S1293" s="10" t="s">
        <v>4598</v>
      </c>
    </row>
    <row r="1294" spans="1:19" s="19" customFormat="1" ht="25" customHeight="1" x14ac:dyDescent="0.15">
      <c r="A1294" s="19">
        <v>1293</v>
      </c>
      <c r="B1294" s="11" t="s">
        <v>142</v>
      </c>
      <c r="C1294" s="11"/>
      <c r="E1294" s="11"/>
      <c r="F1294" s="11"/>
      <c r="G1294" s="11"/>
      <c r="K1294" s="11"/>
      <c r="M1294" s="11" t="s">
        <v>4331</v>
      </c>
      <c r="N1294" s="20" t="s">
        <v>4331</v>
      </c>
      <c r="O1294" s="18" t="str">
        <f t="shared" si="95"/>
        <v>DataDetailsRequest</v>
      </c>
      <c r="P1294" s="18" t="str">
        <f t="shared" ca="1" si="96"/>
        <v>TRAIN</v>
      </c>
      <c r="Q1294" s="11" t="s">
        <v>1799</v>
      </c>
      <c r="R1294" s="19" t="str">
        <f t="shared" si="97"/>
        <v>DataDetailsRequest - TRAIN</v>
      </c>
      <c r="S1294" s="10" t="s">
        <v>4599</v>
      </c>
    </row>
    <row r="1295" spans="1:19" s="19" customFormat="1" ht="25" customHeight="1" x14ac:dyDescent="0.15">
      <c r="A1295" s="19">
        <v>1294</v>
      </c>
      <c r="B1295" s="11" t="s">
        <v>735</v>
      </c>
      <c r="C1295" s="11" t="s">
        <v>710</v>
      </c>
      <c r="D1295" s="20" t="str">
        <f>IF(ISERR(FIND("):",C1295,1)),C1295,MID(C1295,FIND("):",C1295,1)+2,999))</f>
        <v>My modem blew up 2 weeks ago and I'm still waiting for the replacement</v>
      </c>
      <c r="E1295" s="11"/>
      <c r="F1295" s="11"/>
      <c r="G1295" s="10" t="s">
        <v>1031</v>
      </c>
      <c r="H1295" s="19" t="str">
        <f>IFERROR(IF(ISBLANK(G1295),"",LEFT(G1295, FIND(":",G1295) - 1)),"")</f>
        <v>AccessoryType</v>
      </c>
      <c r="I1295" s="19" t="str">
        <f>IFERROR(IF(ISBLANK(G1295),"",RIGHT(G1295, LEN(G1295)-FIND(":",G1295) )),"")</f>
        <v>Modem</v>
      </c>
      <c r="J1295" s="21" t="s">
        <v>1255</v>
      </c>
      <c r="K1295" s="10" t="s">
        <v>1173</v>
      </c>
      <c r="L1295" s="19" t="str">
        <f>IF(K1295="",C1295,K1295)</f>
        <v>My &lt;modem&gt; blew up 2 weeks ago and I'm still waiting for the replacement</v>
      </c>
      <c r="M1295" s="11" t="s">
        <v>710</v>
      </c>
      <c r="N1295" s="20" t="s">
        <v>710</v>
      </c>
      <c r="O1295" s="18" t="str">
        <f t="shared" si="95"/>
        <v>OrderEnquire</v>
      </c>
      <c r="P1295" s="18" t="str">
        <f t="shared" ca="1" si="96"/>
        <v>TRAIN</v>
      </c>
      <c r="Q1295" s="11" t="s">
        <v>1799</v>
      </c>
      <c r="R1295" s="19" t="str">
        <f t="shared" si="97"/>
        <v>OrderEnquire - TRAIN</v>
      </c>
      <c r="S1295" s="10" t="s">
        <v>4598</v>
      </c>
    </row>
    <row r="1296" spans="1:19" s="19" customFormat="1" ht="25" customHeight="1" x14ac:dyDescent="0.15">
      <c r="A1296" s="19">
        <v>1295</v>
      </c>
      <c r="B1296" s="11" t="s">
        <v>735</v>
      </c>
      <c r="C1296" s="11" t="s">
        <v>711</v>
      </c>
      <c r="D1296" s="20" t="str">
        <f>IF(ISERR(FIND("):",C1296,1)),C1296,MID(C1296,FIND("):",C1296,1)+2,999))</f>
        <v>Where is it?</v>
      </c>
      <c r="E1296" s="11"/>
      <c r="F1296" s="11"/>
      <c r="G1296" s="11"/>
      <c r="H1296" s="19" t="str">
        <f>IFERROR(IF(ISBLANK(G1296),"",LEFT(G1296, FIND(":",G1296) - 1)),"")</f>
        <v/>
      </c>
      <c r="I1296" s="19" t="str">
        <f>IFERROR(IF(ISBLANK(G1296),"",RIGHT(G1296, LEN(G1296)-FIND(":",G1296) )),"")</f>
        <v/>
      </c>
      <c r="K1296" s="11" t="s">
        <v>711</v>
      </c>
      <c r="L1296" s="19" t="str">
        <f>IF(K1296="",C1296,K1296)</f>
        <v>Where is it?</v>
      </c>
      <c r="M1296" s="11" t="s">
        <v>711</v>
      </c>
      <c r="N1296" s="20" t="s">
        <v>711</v>
      </c>
      <c r="O1296" s="18" t="str">
        <f t="shared" si="95"/>
        <v>OrderEnquire</v>
      </c>
      <c r="P1296" s="18" t="str">
        <f t="shared" ca="1" si="96"/>
        <v>TRAIN</v>
      </c>
      <c r="Q1296" s="11" t="s">
        <v>1799</v>
      </c>
      <c r="R1296" s="19" t="str">
        <f t="shared" si="97"/>
        <v>OrderEnquire - TRAIN</v>
      </c>
      <c r="S1296" s="10" t="s">
        <v>4598</v>
      </c>
    </row>
    <row r="1297" spans="1:19" s="19" customFormat="1" ht="25" customHeight="1" x14ac:dyDescent="0.15">
      <c r="A1297" s="19">
        <v>1296</v>
      </c>
      <c r="B1297" s="11" t="s">
        <v>978</v>
      </c>
      <c r="C1297" s="11" t="s">
        <v>2150</v>
      </c>
      <c r="E1297" s="11"/>
      <c r="F1297" s="11"/>
      <c r="G1297" s="11"/>
      <c r="K1297" s="11"/>
      <c r="M1297" s="11" t="s">
        <v>2045</v>
      </c>
      <c r="N1297" s="20" t="s">
        <v>2045</v>
      </c>
      <c r="O1297" s="18" t="str">
        <f t="shared" si="95"/>
        <v>SalesEnquire</v>
      </c>
      <c r="P1297" s="18" t="str">
        <f t="shared" ca="1" si="96"/>
        <v>TRAIN</v>
      </c>
      <c r="Q1297" s="11" t="s">
        <v>1799</v>
      </c>
      <c r="R1297" s="19" t="str">
        <f t="shared" si="97"/>
        <v>SalesEnquire - TRAIN</v>
      </c>
      <c r="S1297" s="10" t="s">
        <v>4598</v>
      </c>
    </row>
    <row r="1298" spans="1:19" s="19" customFormat="1" ht="25" customHeight="1" x14ac:dyDescent="0.15">
      <c r="A1298" s="19">
        <v>1297</v>
      </c>
      <c r="B1298" s="11" t="s">
        <v>123</v>
      </c>
      <c r="C1298" s="11" t="s">
        <v>5094</v>
      </c>
      <c r="D1298" s="20" t="str">
        <f>IF(ISERR(FIND("):",C1298,1)),C1298,MID(C1298,FIND("):",C1298,1)+2,999))</f>
        <v>I'd like to know when my current contract expires and what other offers  may have</v>
      </c>
      <c r="E1298" s="14" t="s">
        <v>123</v>
      </c>
      <c r="F1298" s="11"/>
      <c r="G1298" s="11"/>
      <c r="H1298" s="19" t="str">
        <f>IFERROR(IF(ISBLANK(G1298),"",LEFT(G1298, FIND(":",G1298) - 1)),"")</f>
        <v/>
      </c>
      <c r="I1298" s="19" t="str">
        <f>IFERROR(IF(ISBLANK(G1298),"",RIGHT(G1298, LEN(G1298)-FIND(":",G1298) )),"")</f>
        <v/>
      </c>
      <c r="K1298" s="11" t="s">
        <v>5094</v>
      </c>
      <c r="L1298" s="19" t="str">
        <f>IF(K1298="",C1298,K1298)</f>
        <v>I'd like to know when my current contract expires and what other offers  may have</v>
      </c>
      <c r="M1298" s="11" t="s">
        <v>5094</v>
      </c>
      <c r="N1298" s="20" t="s">
        <v>5094</v>
      </c>
      <c r="O1298" s="18" t="str">
        <f t="shared" si="95"/>
        <v>ContractExpiryRequest</v>
      </c>
      <c r="P1298" s="18" t="str">
        <f t="shared" ca="1" si="96"/>
        <v>TRAIN</v>
      </c>
      <c r="Q1298" s="11" t="s">
        <v>1798</v>
      </c>
      <c r="R1298" s="19" t="str">
        <f t="shared" si="97"/>
        <v>ContractExpiryRequest - TEST</v>
      </c>
      <c r="S1298" s="10" t="s">
        <v>4598</v>
      </c>
    </row>
    <row r="1299" spans="1:19" s="19" customFormat="1" ht="25" customHeight="1" x14ac:dyDescent="0.15">
      <c r="A1299" s="19">
        <v>1298</v>
      </c>
      <c r="B1299" s="11" t="s">
        <v>208</v>
      </c>
      <c r="C1299" s="11" t="s">
        <v>5095</v>
      </c>
      <c r="E1299" s="11"/>
      <c r="F1299" s="11"/>
      <c r="G1299" s="11"/>
      <c r="K1299" s="11"/>
      <c r="L1299" s="19" t="str">
        <f xml:space="preserve"> IF(ISBLANK(K1299),C1299,K1299)</f>
        <v>hello, i need to pay my bill but cannot view my billing on the  app</v>
      </c>
      <c r="M1299" s="10" t="s">
        <v>3588</v>
      </c>
      <c r="N1299" s="26" t="s">
        <v>3588</v>
      </c>
      <c r="O1299" s="18" t="str">
        <f t="shared" si="95"/>
        <v>BillPay</v>
      </c>
      <c r="P1299" s="18" t="str">
        <f t="shared" ca="1" si="96"/>
        <v>TRAIN</v>
      </c>
      <c r="Q1299" s="11" t="s">
        <v>1799</v>
      </c>
      <c r="R1299" s="19" t="str">
        <f t="shared" si="97"/>
        <v>BillPay - TRAIN</v>
      </c>
      <c r="S1299" s="10" t="s">
        <v>4598</v>
      </c>
    </row>
    <row r="1300" spans="1:19" s="19" customFormat="1" ht="25" customHeight="1" x14ac:dyDescent="0.15">
      <c r="A1300" s="19">
        <v>1299</v>
      </c>
      <c r="B1300" s="11" t="s">
        <v>49</v>
      </c>
      <c r="C1300" s="11" t="s">
        <v>712</v>
      </c>
      <c r="D1300" s="20" t="str">
        <f>IF(ISERR(FIND("):",C1300,1)),C1300,MID(C1300,FIND("):",C1300,1)+2,999))</f>
        <v>Hi i just want to ask about the $45 sim plan promo i started about 2 months ago. It was advertised for $45 for 30gb and i got 20% discount because im a new user. From what i remember the sales lady told me that iiwould only get 15gb for the first month then the next 15gb would come up when I get the bill.</v>
      </c>
      <c r="E1300" s="11"/>
      <c r="F1300" s="11"/>
      <c r="G1300" s="11"/>
      <c r="H1300" s="19" t="str">
        <f>IFERROR(IF(ISBLANK(G1300),"",LEFT(G1300, FIND(":",G1300) - 1)),"")</f>
        <v/>
      </c>
      <c r="I1300" s="19" t="str">
        <f>IFERROR(IF(ISBLANK(G1300),"",RIGHT(G1300, LEN(G1300)-FIND(":",G1300) )),"")</f>
        <v/>
      </c>
      <c r="K1300" s="10" t="s">
        <v>1174</v>
      </c>
      <c r="L1300" s="19" t="str">
        <f>IF(K1300="",C1300,K1300)</f>
        <v xml:space="preserve">i just want to ask about the $45 sim plan promo i started about 2 months ago. </v>
      </c>
      <c r="M1300" s="11" t="s">
        <v>1174</v>
      </c>
      <c r="N1300" s="20" t="s">
        <v>2864</v>
      </c>
      <c r="O1300" s="18" t="str">
        <f t="shared" si="95"/>
        <v>ContractDetailsRequest</v>
      </c>
      <c r="P1300" s="18" t="str">
        <f t="shared" ca="1" si="96"/>
        <v>TEST</v>
      </c>
      <c r="Q1300" s="11" t="s">
        <v>1799</v>
      </c>
      <c r="R1300" s="19" t="str">
        <f t="shared" si="97"/>
        <v>ContractDetailsRequest - TRAIN</v>
      </c>
      <c r="S1300" s="10" t="s">
        <v>4598</v>
      </c>
    </row>
    <row r="1301" spans="1:19" s="19" customFormat="1" ht="25" customHeight="1" x14ac:dyDescent="0.15">
      <c r="A1301" s="19">
        <v>1300</v>
      </c>
      <c r="B1301" s="11" t="s">
        <v>267</v>
      </c>
      <c r="C1301" s="11" t="s">
        <v>2151</v>
      </c>
      <c r="E1301" s="11"/>
      <c r="F1301" s="11"/>
      <c r="G1301" s="11"/>
      <c r="K1301" s="11"/>
      <c r="M1301" s="11" t="s">
        <v>2046</v>
      </c>
      <c r="N1301" s="20" t="s">
        <v>2046</v>
      </c>
      <c r="O1301" s="18" t="str">
        <f t="shared" si="95"/>
        <v>DataCheck</v>
      </c>
      <c r="P1301" s="18" t="str">
        <f t="shared" ca="1" si="96"/>
        <v>TEST</v>
      </c>
      <c r="Q1301" s="11" t="s">
        <v>1798</v>
      </c>
      <c r="R1301" s="19" t="str">
        <f t="shared" si="97"/>
        <v>DataCheck - TEST</v>
      </c>
      <c r="S1301" s="10" t="s">
        <v>4598</v>
      </c>
    </row>
    <row r="1302" spans="1:19" s="19" customFormat="1" ht="25" customHeight="1" x14ac:dyDescent="0.15">
      <c r="A1302" s="19">
        <v>1301</v>
      </c>
      <c r="B1302" s="11" t="s">
        <v>251</v>
      </c>
      <c r="C1302" s="11" t="s">
        <v>713</v>
      </c>
      <c r="D1302" s="20" t="str">
        <f>IF(ISERR(FIND("):",C1302,1)),C1302,MID(C1302,FIND("):",C1302,1)+2,999))</f>
        <v>Hi, can you help me check the transfer contract if I request the service relocation?</v>
      </c>
      <c r="E1302" s="10" t="s">
        <v>433</v>
      </c>
      <c r="F1302" s="11"/>
      <c r="G1302" s="11"/>
      <c r="H1302" s="19" t="str">
        <f>IFERROR(IF(ISBLANK(G1302),"",LEFT(G1302, FIND(":",G1302) - 1)),"")</f>
        <v/>
      </c>
      <c r="I1302" s="19" t="str">
        <f>IFERROR(IF(ISBLANK(G1302),"",RIGHT(G1302, LEN(G1302)-FIND(":",G1302) )),"")</f>
        <v/>
      </c>
      <c r="K1302" s="10" t="s">
        <v>1175</v>
      </c>
      <c r="L1302" s="19" t="str">
        <f>IF(K1302="",C1302,K1302)</f>
        <v>can you help me check the transfer contract if I request the service relocation?</v>
      </c>
      <c r="M1302" s="10" t="s">
        <v>4759</v>
      </c>
      <c r="N1302" s="26" t="s">
        <v>4759</v>
      </c>
      <c r="O1302" s="18" t="str">
        <f t="shared" si="95"/>
        <v>ServiceRelocate</v>
      </c>
      <c r="P1302" s="18" t="str">
        <f t="shared" ca="1" si="96"/>
        <v>TEST</v>
      </c>
      <c r="Q1302" s="11" t="s">
        <v>1799</v>
      </c>
      <c r="R1302" s="19" t="str">
        <f t="shared" si="97"/>
        <v>ServiceRelocate - TRAIN</v>
      </c>
      <c r="S1302" s="10" t="s">
        <v>4598</v>
      </c>
    </row>
    <row r="1303" spans="1:19" s="19" customFormat="1" ht="25" customHeight="1" x14ac:dyDescent="0.15">
      <c r="A1303" s="19">
        <v>1302</v>
      </c>
      <c r="B1303" s="11" t="s">
        <v>893</v>
      </c>
      <c r="C1303" s="11" t="s">
        <v>5096</v>
      </c>
      <c r="E1303" s="11"/>
      <c r="F1303" s="11"/>
      <c r="G1303" s="11"/>
      <c r="K1303" s="11"/>
      <c r="M1303" s="11" t="s">
        <v>3697</v>
      </c>
      <c r="N1303" s="20" t="s">
        <v>3748</v>
      </c>
      <c r="O1303" s="18" t="str">
        <f t="shared" si="95"/>
        <v>VoicemailRequest</v>
      </c>
      <c r="P1303" s="18" t="str">
        <f t="shared" ca="1" si="96"/>
        <v>TRAIN</v>
      </c>
      <c r="Q1303" s="11" t="s">
        <v>1799</v>
      </c>
      <c r="R1303" s="19" t="str">
        <f t="shared" si="97"/>
        <v>VoicemailRequest - TRAIN</v>
      </c>
      <c r="S1303" s="10" t="s">
        <v>4598</v>
      </c>
    </row>
    <row r="1304" spans="1:19" s="19" customFormat="1" ht="25" customHeight="1" x14ac:dyDescent="0.15">
      <c r="A1304" s="19">
        <v>1303</v>
      </c>
      <c r="B1304" s="10" t="s">
        <v>883</v>
      </c>
      <c r="C1304" s="11" t="s">
        <v>2047</v>
      </c>
      <c r="E1304" s="10" t="s">
        <v>123</v>
      </c>
      <c r="F1304" s="11"/>
      <c r="G1304" s="11"/>
      <c r="K1304" s="11"/>
      <c r="M1304" s="10" t="s">
        <v>3450</v>
      </c>
      <c r="N1304" s="26" t="s">
        <v>3451</v>
      </c>
      <c r="O1304" s="18" t="str">
        <f t="shared" si="95"/>
        <v>ContractExpiryRequest</v>
      </c>
      <c r="P1304" s="18" t="str">
        <f t="shared" ca="1" si="96"/>
        <v>TRAIN</v>
      </c>
      <c r="Q1304" s="11" t="s">
        <v>1799</v>
      </c>
      <c r="R1304" s="19" t="str">
        <f t="shared" si="97"/>
        <v>ContractExpiryRequest - TRAIN</v>
      </c>
      <c r="S1304" s="10" t="s">
        <v>4598</v>
      </c>
    </row>
    <row r="1305" spans="1:19" s="19" customFormat="1" ht="25" customHeight="1" x14ac:dyDescent="0.15">
      <c r="A1305" s="19">
        <v>1304</v>
      </c>
      <c r="B1305" s="11" t="s">
        <v>217</v>
      </c>
      <c r="C1305" s="11" t="s">
        <v>5097</v>
      </c>
      <c r="D1305" s="20" t="str">
        <f>IF(ISERR(FIND("):",C1305,1)),C1305,MID(C1305,FIND("):",C1305,1)+2,999))</f>
        <v>I was looking at getting an Iphone XS Max, and I'm hoping to sign up to .</v>
      </c>
      <c r="E1305" s="11"/>
      <c r="F1305" s="11"/>
      <c r="G1305" s="10" t="s">
        <v>381</v>
      </c>
      <c r="H1305" s="19" t="str">
        <f>IFERROR(IF(ISBLANK(G1305),"",LEFT(G1305, FIND(":",G1305) - 1)),"")</f>
        <v>ProductType</v>
      </c>
      <c r="I1305" s="19" t="str">
        <f>IFERROR(IF(ISBLANK(G1305),"",RIGHT(G1305, LEN(G1305)-FIND(":",G1305) )),"")</f>
        <v>iPhone</v>
      </c>
      <c r="K1305" s="10" t="s">
        <v>5098</v>
      </c>
      <c r="L1305" s="19" t="str">
        <f>IF(K1305="",C1305,K1305)</f>
        <v>I was looking at getting an &lt;Iphone XS Max&gt;, and I'm hoping to sign up to .</v>
      </c>
      <c r="M1305" s="11" t="s">
        <v>5097</v>
      </c>
      <c r="N1305" s="20" t="s">
        <v>5097</v>
      </c>
      <c r="O1305" s="18" t="str">
        <f t="shared" si="95"/>
        <v>PhonePurchase</v>
      </c>
      <c r="P1305" s="18" t="str">
        <f t="shared" ca="1" si="96"/>
        <v>TRAIN</v>
      </c>
      <c r="Q1305" s="11" t="s">
        <v>1798</v>
      </c>
      <c r="R1305" s="19" t="str">
        <f t="shared" si="97"/>
        <v>PhonePurchase - TEST</v>
      </c>
      <c r="S1305" s="10" t="s">
        <v>4598</v>
      </c>
    </row>
    <row r="1306" spans="1:19" s="19" customFormat="1" ht="25" customHeight="1" x14ac:dyDescent="0.15">
      <c r="A1306" s="19">
        <v>1305</v>
      </c>
      <c r="B1306" s="11" t="s">
        <v>431</v>
      </c>
      <c r="C1306" s="11" t="s">
        <v>5099</v>
      </c>
      <c r="D1306" s="20" t="str">
        <f>IF(ISERR(FIND("):",C1306,1)),C1306,MID(C1306,FIND("):",C1306,1)+2,999))</f>
        <v>I want to add both my prepaid number and contract number to the same account on my  app</v>
      </c>
      <c r="E1306" s="11"/>
      <c r="F1306" s="11"/>
      <c r="G1306" s="11"/>
      <c r="H1306" s="19" t="str">
        <f>IFERROR(IF(ISBLANK(G1306),"",LEFT(G1306, FIND(":",G1306) - 1)),"")</f>
        <v/>
      </c>
      <c r="I1306" s="19" t="str">
        <f>IFERROR(IF(ISBLANK(G1306),"",RIGHT(G1306, LEN(G1306)-FIND(":",G1306) )),"")</f>
        <v/>
      </c>
      <c r="K1306" s="11" t="s">
        <v>5099</v>
      </c>
      <c r="L1306" s="19" t="str">
        <f>IF(K1306="",C1306,K1306)</f>
        <v>I want to add both my prepaid number and contract number to the same account on my  app</v>
      </c>
      <c r="M1306" s="11" t="s">
        <v>5099</v>
      </c>
      <c r="N1306" s="20" t="s">
        <v>5099</v>
      </c>
      <c r="O1306" s="18" t="str">
        <f t="shared" si="95"/>
        <v>ContractConsolidation</v>
      </c>
      <c r="P1306" s="18" t="str">
        <f t="shared" ca="1" si="96"/>
        <v>TRAIN</v>
      </c>
      <c r="Q1306" s="11" t="s">
        <v>1799</v>
      </c>
      <c r="R1306" s="19" t="str">
        <f t="shared" si="97"/>
        <v>ContractConsolidation - TRAIN</v>
      </c>
      <c r="S1306" s="10" t="s">
        <v>4598</v>
      </c>
    </row>
    <row r="1307" spans="1:19" s="19" customFormat="1" ht="25" customHeight="1" x14ac:dyDescent="0.15">
      <c r="A1307" s="19">
        <v>1306</v>
      </c>
      <c r="B1307" s="11" t="s">
        <v>978</v>
      </c>
      <c r="C1307" s="11" t="s">
        <v>2048</v>
      </c>
      <c r="E1307" s="11"/>
      <c r="F1307" s="11"/>
      <c r="G1307" s="11"/>
      <c r="K1307" s="11"/>
      <c r="M1307" s="11" t="s">
        <v>2686</v>
      </c>
      <c r="N1307" s="20" t="s">
        <v>2686</v>
      </c>
      <c r="O1307" s="18" t="str">
        <f t="shared" si="95"/>
        <v>SalesEnquire</v>
      </c>
      <c r="P1307" s="18" t="str">
        <f t="shared" ca="1" si="96"/>
        <v>TEST</v>
      </c>
      <c r="Q1307" s="11" t="s">
        <v>1799</v>
      </c>
      <c r="R1307" s="19" t="str">
        <f t="shared" si="97"/>
        <v>SalesEnquire - TRAIN</v>
      </c>
      <c r="S1307" s="10" t="s">
        <v>4598</v>
      </c>
    </row>
    <row r="1308" spans="1:19" s="19" customFormat="1" ht="25" customHeight="1" x14ac:dyDescent="0.15">
      <c r="A1308" s="19">
        <v>1307</v>
      </c>
      <c r="B1308" s="11" t="s">
        <v>432</v>
      </c>
      <c r="C1308" s="11" t="s">
        <v>714</v>
      </c>
      <c r="D1308" s="20" t="str">
        <f>IF(ISERR(FIND("):",C1308,1)),C1308,MID(C1308,FIND("):",C1308,1)+2,999))</f>
        <v>Hi can you confirm that my number 0466095847 is on a temporary barred calls</v>
      </c>
      <c r="E1308" s="11"/>
      <c r="F1308" s="11"/>
      <c r="G1308" s="10" t="s">
        <v>1017</v>
      </c>
      <c r="H1308" s="19" t="str">
        <f>IFERROR(IF(ISBLANK(G1308),"",LEFT(G1308, FIND(":",G1308) - 1)),"")</f>
        <v/>
      </c>
      <c r="I1308" s="19" t="str">
        <f>IFERROR(IF(ISBLANK(G1308),"",RIGHT(G1308, LEN(G1308)-FIND(":",G1308) )),"")</f>
        <v/>
      </c>
      <c r="K1308" s="10" t="s">
        <v>1176</v>
      </c>
      <c r="L1308" s="19" t="str">
        <f>IF(K1308="",C1308,K1308)</f>
        <v>Hi can you confirm that my number &lt;0466095847&gt; is on a temporary barred calls</v>
      </c>
      <c r="M1308" s="11" t="s">
        <v>2746</v>
      </c>
      <c r="N1308" s="20" t="s">
        <v>2746</v>
      </c>
      <c r="O1308" s="18" t="str">
        <f t="shared" si="95"/>
        <v>ServiceBarringRequest</v>
      </c>
      <c r="P1308" s="18" t="str">
        <f t="shared" ca="1" si="96"/>
        <v>TRAIN</v>
      </c>
      <c r="Q1308" s="11" t="s">
        <v>1799</v>
      </c>
      <c r="R1308" s="19" t="str">
        <f t="shared" si="97"/>
        <v>ServiceBarringRequest - TRAIN</v>
      </c>
      <c r="S1308" s="10" t="s">
        <v>4598</v>
      </c>
    </row>
    <row r="1309" spans="1:19" s="19" customFormat="1" ht="25" customHeight="1" x14ac:dyDescent="0.15">
      <c r="A1309" s="19">
        <v>1308</v>
      </c>
      <c r="B1309" s="13" t="s">
        <v>735</v>
      </c>
      <c r="C1309" s="13" t="s">
        <v>15</v>
      </c>
      <c r="D1309" s="20" t="str">
        <f>IF(ISERR(FIND("):",C1309,1)),C1309,MID(C1309,FIND("):",C1309,1)+2,999))</f>
        <v>Hi Talin, I want to know aupdat about4g upgrade that was supposed to be done day before yesterday. My address is18/17 Meadow Crescent, Meadowbank NSW XXX</v>
      </c>
      <c r="E1309" s="11" t="s">
        <v>1271</v>
      </c>
      <c r="F1309" s="11"/>
      <c r="G1309" s="10" t="s">
        <v>3200</v>
      </c>
      <c r="H1309" s="19" t="str">
        <f>IFERROR(IF(ISBLANK(G1309),"",LEFT(G1309, FIND(":",G1309) - 1)),"")</f>
        <v>ServiceType</v>
      </c>
      <c r="I1309" s="19" t="str">
        <f>IFERROR(IF(ISBLANK(G1309),"",RIGHT(G1309, LEN(G1309)-FIND(":",G1309) )),"")</f>
        <v>Internet; AccessoryType:Modem</v>
      </c>
      <c r="K1309" s="14" t="s">
        <v>753</v>
      </c>
      <c r="L1309" s="19" t="str">
        <f xml:space="preserve"> IF(ISBLANK(K1309),C1309,K1309)</f>
        <v>I want to know aupdat about&lt;4g upgrade&gt; that was supposed to be done day before yesterday. My address is&lt;18/17 Meadow Crescent, Meadowbank NSW XXX&gt;</v>
      </c>
      <c r="M1309" s="11" t="s">
        <v>2728</v>
      </c>
      <c r="N1309" s="20" t="s">
        <v>2728</v>
      </c>
      <c r="O1309" s="18" t="str">
        <f t="shared" ref="O1309:O1372" si="98">IF(E1309="",B1309,E1309)</f>
        <v>DataEnquire</v>
      </c>
      <c r="P1309" s="18" t="str">
        <f t="shared" ref="P1309:P1372" ca="1" si="99">IF(RAND()&gt;0.2,"TRAIN", "TEST")</f>
        <v>TRAIN</v>
      </c>
      <c r="Q1309" s="11" t="s">
        <v>1799</v>
      </c>
      <c r="R1309" s="19" t="str">
        <f t="shared" ref="R1309:R1372" si="100">O1309 &amp; " - " &amp; Q1309</f>
        <v>DataEnquire - TRAIN</v>
      </c>
      <c r="S1309" s="10" t="s">
        <v>4598</v>
      </c>
    </row>
    <row r="1310" spans="1:19" s="19" customFormat="1" ht="25" customHeight="1" x14ac:dyDescent="0.15">
      <c r="A1310" s="19">
        <v>1309</v>
      </c>
      <c r="B1310" s="11" t="s">
        <v>424</v>
      </c>
      <c r="C1310" s="11" t="s">
        <v>2153</v>
      </c>
      <c r="E1310" s="11"/>
      <c r="F1310" s="11"/>
      <c r="G1310" s="11"/>
      <c r="K1310" s="11"/>
      <c r="M1310" s="11" t="s">
        <v>2051</v>
      </c>
      <c r="N1310" s="20" t="s">
        <v>2051</v>
      </c>
      <c r="O1310" s="18" t="str">
        <f t="shared" si="98"/>
        <v>InsuranceRequest</v>
      </c>
      <c r="P1310" s="18" t="str">
        <f t="shared" ca="1" si="99"/>
        <v>TRAIN</v>
      </c>
      <c r="Q1310" s="11" t="s">
        <v>1799</v>
      </c>
      <c r="R1310" s="19" t="str">
        <f t="shared" si="100"/>
        <v>InsuranceRequest - TRAIN</v>
      </c>
      <c r="S1310" s="10" t="s">
        <v>4598</v>
      </c>
    </row>
    <row r="1311" spans="1:19" s="19" customFormat="1" ht="25" customHeight="1" x14ac:dyDescent="0.15">
      <c r="A1311" s="19">
        <v>1310</v>
      </c>
      <c r="B1311" s="11" t="s">
        <v>49</v>
      </c>
      <c r="C1311" s="11" t="s">
        <v>5100</v>
      </c>
      <c r="E1311" s="11"/>
      <c r="F1311" s="11"/>
      <c r="G1311" s="11"/>
      <c r="K1311" s="11"/>
      <c r="M1311" s="10" t="s">
        <v>3698</v>
      </c>
      <c r="N1311" s="26" t="s">
        <v>3698</v>
      </c>
      <c r="O1311" s="18" t="str">
        <f t="shared" si="98"/>
        <v>ContractDetailsRequest</v>
      </c>
      <c r="P1311" s="18" t="str">
        <f t="shared" ca="1" si="99"/>
        <v>TRAIN</v>
      </c>
      <c r="Q1311" s="11" t="s">
        <v>1799</v>
      </c>
      <c r="R1311" s="19" t="str">
        <f t="shared" si="100"/>
        <v>ContractDetailsRequest - TRAIN</v>
      </c>
      <c r="S1311" s="10" t="s">
        <v>4598</v>
      </c>
    </row>
    <row r="1312" spans="1:19" s="19" customFormat="1" ht="25" customHeight="1" x14ac:dyDescent="0.15">
      <c r="A1312" s="19">
        <v>1311</v>
      </c>
      <c r="B1312" s="11" t="s">
        <v>964</v>
      </c>
      <c r="C1312" s="11" t="s">
        <v>2052</v>
      </c>
      <c r="E1312" s="11"/>
      <c r="F1312" s="11"/>
      <c r="G1312" s="11"/>
      <c r="K1312" s="11"/>
      <c r="M1312" s="11" t="s">
        <v>2052</v>
      </c>
      <c r="N1312" s="20" t="s">
        <v>2903</v>
      </c>
      <c r="O1312" s="18" t="str">
        <f t="shared" si="98"/>
        <v>InternationalCallPurchase</v>
      </c>
      <c r="P1312" s="18" t="str">
        <f t="shared" ca="1" si="99"/>
        <v>TEST</v>
      </c>
      <c r="Q1312" s="11" t="s">
        <v>1799</v>
      </c>
      <c r="R1312" s="19" t="str">
        <f t="shared" si="100"/>
        <v>InternationalCallPurchase - TRAIN</v>
      </c>
      <c r="S1312" s="10" t="s">
        <v>4598</v>
      </c>
    </row>
    <row r="1313" spans="1:19" s="19" customFormat="1" ht="25" customHeight="1" x14ac:dyDescent="0.15">
      <c r="A1313" s="19">
        <v>1312</v>
      </c>
      <c r="B1313" s="10" t="s">
        <v>1161</v>
      </c>
      <c r="C1313" s="11" t="s">
        <v>2163</v>
      </c>
      <c r="E1313" s="11"/>
      <c r="F1313" s="11"/>
      <c r="G1313" s="11"/>
      <c r="K1313" s="11"/>
      <c r="M1313" s="11" t="s">
        <v>2068</v>
      </c>
      <c r="N1313" s="20" t="s">
        <v>2904</v>
      </c>
      <c r="O1313" s="18" t="str">
        <f t="shared" si="98"/>
        <v>InternetAccess</v>
      </c>
      <c r="P1313" s="18" t="str">
        <f t="shared" ca="1" si="99"/>
        <v>TRAIN</v>
      </c>
      <c r="Q1313" s="11" t="s">
        <v>1798</v>
      </c>
      <c r="R1313" s="19" t="str">
        <f t="shared" si="100"/>
        <v>InternetAccess - TEST</v>
      </c>
      <c r="S1313" s="10" t="s">
        <v>4598</v>
      </c>
    </row>
    <row r="1314" spans="1:19" s="19" customFormat="1" ht="25" customHeight="1" x14ac:dyDescent="0.15">
      <c r="A1314" s="19">
        <v>1313</v>
      </c>
      <c r="B1314" s="11" t="s">
        <v>4897</v>
      </c>
      <c r="C1314" s="11" t="s">
        <v>5101</v>
      </c>
      <c r="E1314" s="11"/>
      <c r="F1314" s="11"/>
      <c r="G1314" s="11"/>
      <c r="K1314" s="11"/>
      <c r="M1314" s="11" t="s">
        <v>5102</v>
      </c>
      <c r="N1314" s="20" t="s">
        <v>5102</v>
      </c>
      <c r="O1314" s="18" t="str">
        <f t="shared" si="98"/>
        <v>PerkEnquire</v>
      </c>
      <c r="P1314" s="18" t="str">
        <f t="shared" ca="1" si="99"/>
        <v>TEST</v>
      </c>
      <c r="Q1314" s="11" t="s">
        <v>1799</v>
      </c>
      <c r="R1314" s="19" t="str">
        <f t="shared" si="100"/>
        <v>PerkEnquire - TRAIN</v>
      </c>
      <c r="S1314" s="10" t="s">
        <v>4598</v>
      </c>
    </row>
    <row r="1315" spans="1:19" s="19" customFormat="1" ht="25" customHeight="1" x14ac:dyDescent="0.15">
      <c r="A1315" s="19">
        <v>1314</v>
      </c>
      <c r="B1315" s="11" t="s">
        <v>208</v>
      </c>
      <c r="C1315" s="11" t="s">
        <v>1936</v>
      </c>
      <c r="E1315" s="11"/>
      <c r="F1315" s="11"/>
      <c r="G1315" s="11"/>
      <c r="K1315" s="11"/>
      <c r="L1315" s="19" t="str">
        <f xml:space="preserve"> IF(ISBLANK(K1315),C1315,K1315)</f>
        <v>hi, i was just hoping to pay my bill and hopefully avoid a late fee</v>
      </c>
      <c r="M1315" s="10" t="s">
        <v>3590</v>
      </c>
      <c r="N1315" s="26" t="s">
        <v>3590</v>
      </c>
      <c r="O1315" s="18" t="str">
        <f t="shared" si="98"/>
        <v>BillPay</v>
      </c>
      <c r="P1315" s="18" t="str">
        <f t="shared" ca="1" si="99"/>
        <v>TRAIN</v>
      </c>
      <c r="Q1315" s="11" t="s">
        <v>1799</v>
      </c>
      <c r="R1315" s="19" t="str">
        <f t="shared" si="100"/>
        <v>BillPay - TRAIN</v>
      </c>
      <c r="S1315" s="10" t="s">
        <v>4598</v>
      </c>
    </row>
    <row r="1316" spans="1:19" s="19" customFormat="1" ht="25" customHeight="1" x14ac:dyDescent="0.15">
      <c r="A1316" s="19">
        <v>1315</v>
      </c>
      <c r="B1316" s="11" t="s">
        <v>234</v>
      </c>
      <c r="C1316" s="11" t="s">
        <v>2154</v>
      </c>
      <c r="E1316" s="11"/>
      <c r="F1316" s="11"/>
      <c r="G1316" s="11"/>
      <c r="K1316" s="11"/>
      <c r="M1316" s="11" t="s">
        <v>2054</v>
      </c>
      <c r="N1316" s="20" t="s">
        <v>2054</v>
      </c>
      <c r="O1316" s="18" t="str">
        <f t="shared" si="98"/>
        <v>ContractCancel</v>
      </c>
      <c r="P1316" s="18" t="str">
        <f t="shared" ca="1" si="99"/>
        <v>TRAIN</v>
      </c>
      <c r="Q1316" s="11" t="s">
        <v>1799</v>
      </c>
      <c r="R1316" s="19" t="str">
        <f t="shared" si="100"/>
        <v>ContractCancel - TRAIN</v>
      </c>
      <c r="S1316" s="10" t="s">
        <v>4598</v>
      </c>
    </row>
    <row r="1317" spans="1:19" s="19" customFormat="1" ht="25" customHeight="1" x14ac:dyDescent="0.15">
      <c r="A1317" s="19">
        <v>1316</v>
      </c>
      <c r="B1317" s="11" t="s">
        <v>234</v>
      </c>
      <c r="C1317" s="11" t="s">
        <v>5103</v>
      </c>
      <c r="E1317" s="11"/>
      <c r="F1317" s="11"/>
      <c r="G1317" s="11"/>
      <c r="K1317" s="11"/>
      <c r="M1317" s="11" t="s">
        <v>5104</v>
      </c>
      <c r="N1317" s="20" t="s">
        <v>5104</v>
      </c>
      <c r="O1317" s="18" t="str">
        <f t="shared" si="98"/>
        <v>ContractCancel</v>
      </c>
      <c r="P1317" s="18" t="str">
        <f t="shared" ca="1" si="99"/>
        <v>TRAIN</v>
      </c>
      <c r="Q1317" s="11" t="s">
        <v>1799</v>
      </c>
      <c r="R1317" s="19" t="str">
        <f t="shared" si="100"/>
        <v>ContractCancel - TRAIN</v>
      </c>
      <c r="S1317" s="10" t="s">
        <v>4598</v>
      </c>
    </row>
    <row r="1318" spans="1:19" s="19" customFormat="1" ht="25" customHeight="1" x14ac:dyDescent="0.15">
      <c r="A1318" s="19">
        <v>1317</v>
      </c>
      <c r="B1318" s="11" t="s">
        <v>49</v>
      </c>
      <c r="C1318" s="11" t="s">
        <v>5105</v>
      </c>
      <c r="E1318" s="10" t="s">
        <v>4897</v>
      </c>
      <c r="F1318" s="11"/>
      <c r="G1318" s="11"/>
      <c r="K1318" s="11"/>
      <c r="M1318" s="10" t="s">
        <v>5106</v>
      </c>
      <c r="N1318" s="26" t="s">
        <v>5106</v>
      </c>
      <c r="O1318" s="18" t="str">
        <f t="shared" si="98"/>
        <v>PerkEnquire</v>
      </c>
      <c r="P1318" s="18" t="str">
        <f t="shared" ca="1" si="99"/>
        <v>TEST</v>
      </c>
      <c r="Q1318" s="11" t="s">
        <v>1798</v>
      </c>
      <c r="R1318" s="19" t="str">
        <f t="shared" si="100"/>
        <v>PerkEnquire - TEST</v>
      </c>
      <c r="S1318" s="10" t="s">
        <v>4598</v>
      </c>
    </row>
    <row r="1319" spans="1:19" s="19" customFormat="1" ht="25" customHeight="1" x14ac:dyDescent="0.15">
      <c r="A1319" s="19">
        <v>1318</v>
      </c>
      <c r="B1319" s="11" t="s">
        <v>952</v>
      </c>
      <c r="C1319" s="11" t="s">
        <v>5107</v>
      </c>
      <c r="E1319" s="14" t="s">
        <v>952</v>
      </c>
      <c r="F1319" s="11"/>
      <c r="G1319" s="11"/>
      <c r="K1319" s="11"/>
      <c r="M1319" s="10" t="s">
        <v>4725</v>
      </c>
      <c r="N1319" s="26" t="s">
        <v>4725</v>
      </c>
      <c r="O1319" s="18" t="str">
        <f t="shared" si="98"/>
        <v>SimActivate</v>
      </c>
      <c r="P1319" s="18" t="str">
        <f t="shared" ca="1" si="99"/>
        <v>TRAIN</v>
      </c>
      <c r="Q1319" s="11" t="s">
        <v>1799</v>
      </c>
      <c r="R1319" s="19" t="str">
        <f t="shared" si="100"/>
        <v>SimActivate - TRAIN</v>
      </c>
      <c r="S1319" s="10" t="s">
        <v>4598</v>
      </c>
    </row>
    <row r="1320" spans="1:19" s="19" customFormat="1" ht="25" customHeight="1" x14ac:dyDescent="0.15">
      <c r="A1320" s="19">
        <v>1319</v>
      </c>
      <c r="B1320" s="11" t="s">
        <v>4842</v>
      </c>
      <c r="C1320" s="11" t="s">
        <v>2056</v>
      </c>
      <c r="E1320" s="11"/>
      <c r="F1320" s="11"/>
      <c r="G1320" s="11"/>
      <c r="K1320" s="11"/>
      <c r="M1320" s="10" t="s">
        <v>3452</v>
      </c>
      <c r="N1320" s="26" t="s">
        <v>3452</v>
      </c>
      <c r="O1320" s="18" t="str">
        <f t="shared" si="98"/>
        <v>PlanChange</v>
      </c>
      <c r="P1320" s="18" t="str">
        <f t="shared" ca="1" si="99"/>
        <v>TEST</v>
      </c>
      <c r="Q1320" s="11" t="s">
        <v>1799</v>
      </c>
      <c r="R1320" s="19" t="str">
        <f t="shared" si="100"/>
        <v>PlanChange - TRAIN</v>
      </c>
      <c r="S1320" s="10" t="s">
        <v>4598</v>
      </c>
    </row>
    <row r="1321" spans="1:19" s="19" customFormat="1" ht="25" customHeight="1" x14ac:dyDescent="0.15">
      <c r="A1321" s="19">
        <v>1320</v>
      </c>
      <c r="B1321" s="11" t="s">
        <v>234</v>
      </c>
      <c r="C1321" s="11" t="s">
        <v>2156</v>
      </c>
      <c r="E1321" s="14" t="s">
        <v>123</v>
      </c>
      <c r="F1321" s="11"/>
      <c r="G1321" s="11"/>
      <c r="K1321" s="11"/>
      <c r="M1321" s="11" t="s">
        <v>2057</v>
      </c>
      <c r="N1321" s="20" t="s">
        <v>2057</v>
      </c>
      <c r="O1321" s="18" t="str">
        <f t="shared" si="98"/>
        <v>ContractExpiryRequest</v>
      </c>
      <c r="P1321" s="18" t="str">
        <f t="shared" ca="1" si="99"/>
        <v>TRAIN</v>
      </c>
      <c r="Q1321" s="11" t="s">
        <v>1798</v>
      </c>
      <c r="R1321" s="19" t="str">
        <f t="shared" si="100"/>
        <v>ContractExpiryRequest - TEST</v>
      </c>
      <c r="S1321" s="10" t="s">
        <v>4598</v>
      </c>
    </row>
    <row r="1322" spans="1:19" s="19" customFormat="1" ht="25" customHeight="1" x14ac:dyDescent="0.15">
      <c r="A1322" s="19">
        <v>1321</v>
      </c>
      <c r="B1322" s="11" t="s">
        <v>978</v>
      </c>
      <c r="C1322" s="11" t="s">
        <v>2058</v>
      </c>
      <c r="E1322" s="11"/>
      <c r="F1322" s="11"/>
      <c r="G1322" s="11"/>
      <c r="K1322" s="11"/>
      <c r="M1322" s="11" t="s">
        <v>2058</v>
      </c>
      <c r="N1322" s="20" t="s">
        <v>2058</v>
      </c>
      <c r="O1322" s="18" t="str">
        <f t="shared" si="98"/>
        <v>SalesEnquire</v>
      </c>
      <c r="P1322" s="18" t="str">
        <f t="shared" ca="1" si="99"/>
        <v>TRAIN</v>
      </c>
      <c r="Q1322" s="11" t="s">
        <v>1799</v>
      </c>
      <c r="R1322" s="19" t="str">
        <f t="shared" si="100"/>
        <v>SalesEnquire - TRAIN</v>
      </c>
      <c r="S1322" s="10" t="s">
        <v>4598</v>
      </c>
    </row>
    <row r="1323" spans="1:19" s="19" customFormat="1" ht="25" customHeight="1" x14ac:dyDescent="0.15">
      <c r="A1323" s="19">
        <v>1322</v>
      </c>
      <c r="B1323" s="11" t="s">
        <v>1161</v>
      </c>
      <c r="C1323" s="11" t="s">
        <v>2241</v>
      </c>
      <c r="E1323" s="11"/>
      <c r="F1323" s="11"/>
      <c r="G1323" s="11"/>
      <c r="K1323" s="11"/>
      <c r="M1323" s="11" t="s">
        <v>2178</v>
      </c>
      <c r="N1323" s="20" t="s">
        <v>2178</v>
      </c>
      <c r="O1323" s="18" t="str">
        <f t="shared" si="98"/>
        <v>InternetAccess</v>
      </c>
      <c r="P1323" s="18" t="str">
        <f t="shared" ca="1" si="99"/>
        <v>TRAIN</v>
      </c>
      <c r="Q1323" s="11" t="s">
        <v>1799</v>
      </c>
      <c r="R1323" s="19" t="str">
        <f t="shared" si="100"/>
        <v>InternetAccess - TRAIN</v>
      </c>
      <c r="S1323" s="10" t="s">
        <v>4598</v>
      </c>
    </row>
    <row r="1324" spans="1:19" s="19" customFormat="1" ht="25" customHeight="1" x14ac:dyDescent="0.15">
      <c r="A1324" s="19">
        <v>1323</v>
      </c>
      <c r="B1324" s="11" t="s">
        <v>217</v>
      </c>
      <c r="C1324" s="11" t="s">
        <v>2159</v>
      </c>
      <c r="E1324" s="11"/>
      <c r="F1324" s="11"/>
      <c r="G1324" s="11"/>
      <c r="K1324" s="11"/>
      <c r="M1324" s="11" t="s">
        <v>2060</v>
      </c>
      <c r="N1324" s="20" t="s">
        <v>2060</v>
      </c>
      <c r="O1324" s="18" t="str">
        <f t="shared" si="98"/>
        <v>PhonePurchase</v>
      </c>
      <c r="P1324" s="18" t="str">
        <f t="shared" ca="1" si="99"/>
        <v>TRAIN</v>
      </c>
      <c r="Q1324" s="11" t="s">
        <v>1799</v>
      </c>
      <c r="R1324" s="19" t="str">
        <f t="shared" si="100"/>
        <v>PhonePurchase - TRAIN</v>
      </c>
      <c r="S1324" s="10" t="s">
        <v>4598</v>
      </c>
    </row>
    <row r="1325" spans="1:19" s="19" customFormat="1" ht="25" customHeight="1" x14ac:dyDescent="0.15">
      <c r="A1325" s="19">
        <v>1324</v>
      </c>
      <c r="B1325" s="11" t="s">
        <v>347</v>
      </c>
      <c r="C1325" s="11" t="s">
        <v>2061</v>
      </c>
      <c r="E1325" s="11"/>
      <c r="F1325" s="11"/>
      <c r="G1325" s="11"/>
      <c r="K1325" s="11"/>
      <c r="M1325" s="11" t="s">
        <v>2061</v>
      </c>
      <c r="N1325" s="20" t="s">
        <v>2061</v>
      </c>
      <c r="O1325" s="18" t="str">
        <f t="shared" si="98"/>
        <v>PhonePortRequest</v>
      </c>
      <c r="P1325" s="18" t="str">
        <f t="shared" ca="1" si="99"/>
        <v>TRAIN</v>
      </c>
      <c r="Q1325" s="11" t="s">
        <v>1799</v>
      </c>
      <c r="R1325" s="19" t="str">
        <f t="shared" si="100"/>
        <v>PhonePortRequest - TRAIN</v>
      </c>
      <c r="S1325" s="10" t="s">
        <v>4598</v>
      </c>
    </row>
    <row r="1326" spans="1:19" s="19" customFormat="1" ht="25" customHeight="1" x14ac:dyDescent="0.15">
      <c r="A1326" s="19">
        <v>1325</v>
      </c>
      <c r="B1326" s="11" t="s">
        <v>1161</v>
      </c>
      <c r="C1326" s="11" t="s">
        <v>2256</v>
      </c>
      <c r="E1326" s="11"/>
      <c r="F1326" s="11"/>
      <c r="G1326" s="11"/>
      <c r="K1326" s="11"/>
      <c r="M1326" s="10" t="s">
        <v>2905</v>
      </c>
      <c r="N1326" s="20" t="s">
        <v>2905</v>
      </c>
      <c r="O1326" s="18" t="str">
        <f t="shared" si="98"/>
        <v>InternetAccess</v>
      </c>
      <c r="P1326" s="18" t="str">
        <f t="shared" ca="1" si="99"/>
        <v>TRAIN</v>
      </c>
      <c r="Q1326" s="11" t="s">
        <v>1799</v>
      </c>
      <c r="R1326" s="19" t="str">
        <f t="shared" si="100"/>
        <v>InternetAccess - TRAIN</v>
      </c>
      <c r="S1326" s="10" t="s">
        <v>4598</v>
      </c>
    </row>
    <row r="1327" spans="1:19" s="19" customFormat="1" ht="25" customHeight="1" x14ac:dyDescent="0.15">
      <c r="A1327" s="19">
        <v>1326</v>
      </c>
      <c r="B1327" s="11" t="s">
        <v>1161</v>
      </c>
      <c r="C1327" s="11" t="s">
        <v>2287</v>
      </c>
      <c r="E1327" s="10" t="s">
        <v>933</v>
      </c>
      <c r="F1327" s="11"/>
      <c r="G1327" s="11"/>
      <c r="K1327" s="11"/>
      <c r="M1327" s="11" t="s">
        <v>2219</v>
      </c>
      <c r="N1327" s="20" t="s">
        <v>2219</v>
      </c>
      <c r="O1327" s="18" t="str">
        <f t="shared" si="98"/>
        <v>ModemServiceEnquire</v>
      </c>
      <c r="P1327" s="18" t="str">
        <f t="shared" ca="1" si="99"/>
        <v>TRAIN</v>
      </c>
      <c r="Q1327" s="11" t="s">
        <v>1799</v>
      </c>
      <c r="R1327" s="19" t="str">
        <f t="shared" si="100"/>
        <v>ModemServiceEnquire - TRAIN</v>
      </c>
      <c r="S1327" s="10" t="s">
        <v>4598</v>
      </c>
    </row>
    <row r="1328" spans="1:19" s="19" customFormat="1" ht="25" customHeight="1" x14ac:dyDescent="0.15">
      <c r="A1328" s="19">
        <v>1327</v>
      </c>
      <c r="B1328" s="11" t="s">
        <v>1161</v>
      </c>
      <c r="C1328" s="11" t="s">
        <v>2291</v>
      </c>
      <c r="E1328" s="11"/>
      <c r="F1328" s="11"/>
      <c r="G1328" s="11"/>
      <c r="K1328" s="11"/>
      <c r="M1328" s="11" t="s">
        <v>2226</v>
      </c>
      <c r="N1328" s="20" t="s">
        <v>2226</v>
      </c>
      <c r="O1328" s="18" t="str">
        <f t="shared" si="98"/>
        <v>InternetAccess</v>
      </c>
      <c r="P1328" s="18" t="str">
        <f t="shared" ca="1" si="99"/>
        <v>TRAIN</v>
      </c>
      <c r="Q1328" s="11" t="s">
        <v>1798</v>
      </c>
      <c r="R1328" s="19" t="str">
        <f t="shared" si="100"/>
        <v>InternetAccess - TEST</v>
      </c>
      <c r="S1328" s="10" t="s">
        <v>4598</v>
      </c>
    </row>
    <row r="1329" spans="1:19" s="19" customFormat="1" ht="25" customHeight="1" x14ac:dyDescent="0.15">
      <c r="A1329" s="19">
        <v>1328</v>
      </c>
      <c r="B1329" s="11" t="s">
        <v>347</v>
      </c>
      <c r="C1329" s="11" t="s">
        <v>2064</v>
      </c>
      <c r="E1329" s="11"/>
      <c r="F1329" s="11"/>
      <c r="G1329" s="11"/>
      <c r="K1329" s="11"/>
      <c r="M1329" s="11" t="s">
        <v>2064</v>
      </c>
      <c r="N1329" s="20" t="s">
        <v>2064</v>
      </c>
      <c r="O1329" s="18" t="str">
        <f t="shared" si="98"/>
        <v>PhonePortRequest</v>
      </c>
      <c r="P1329" s="18" t="str">
        <f t="shared" ca="1" si="99"/>
        <v>TRAIN</v>
      </c>
      <c r="Q1329" s="11" t="s">
        <v>1798</v>
      </c>
      <c r="R1329" s="19" t="str">
        <f t="shared" si="100"/>
        <v>PhonePortRequest - TEST</v>
      </c>
      <c r="S1329" s="10" t="s">
        <v>4598</v>
      </c>
    </row>
    <row r="1330" spans="1:19" s="19" customFormat="1" ht="25" customHeight="1" x14ac:dyDescent="0.15">
      <c r="A1330" s="19">
        <v>1329</v>
      </c>
      <c r="B1330" s="11" t="s">
        <v>1161</v>
      </c>
      <c r="C1330" s="11" t="s">
        <v>2308</v>
      </c>
      <c r="E1330" s="11"/>
      <c r="F1330" s="11"/>
      <c r="G1330" s="11"/>
      <c r="K1330" s="11"/>
      <c r="M1330" s="11" t="s">
        <v>2308</v>
      </c>
      <c r="N1330" s="20" t="s">
        <v>2308</v>
      </c>
      <c r="O1330" s="18" t="str">
        <f t="shared" si="98"/>
        <v>InternetAccess</v>
      </c>
      <c r="P1330" s="18" t="str">
        <f t="shared" ca="1" si="99"/>
        <v>TEST</v>
      </c>
      <c r="Q1330" s="11" t="s">
        <v>1799</v>
      </c>
      <c r="R1330" s="19" t="str">
        <f t="shared" si="100"/>
        <v>InternetAccess - TRAIN</v>
      </c>
      <c r="S1330" s="10" t="s">
        <v>4598</v>
      </c>
    </row>
    <row r="1331" spans="1:19" s="19" customFormat="1" ht="25" customHeight="1" x14ac:dyDescent="0.15">
      <c r="A1331" s="19">
        <v>1330</v>
      </c>
      <c r="B1331" s="11" t="s">
        <v>272</v>
      </c>
      <c r="C1331" s="11" t="s">
        <v>2161</v>
      </c>
      <c r="E1331" s="11"/>
      <c r="F1331" s="11"/>
      <c r="G1331" s="11"/>
      <c r="K1331" s="11"/>
      <c r="M1331" s="11" t="s">
        <v>2066</v>
      </c>
      <c r="N1331" s="20" t="s">
        <v>2066</v>
      </c>
      <c r="O1331" s="18" t="str">
        <f t="shared" si="98"/>
        <v>FetchTVServiceComplain</v>
      </c>
      <c r="P1331" s="18" t="str">
        <f t="shared" ca="1" si="99"/>
        <v>TEST</v>
      </c>
      <c r="Q1331" s="11" t="s">
        <v>1799</v>
      </c>
      <c r="R1331" s="19" t="str">
        <f t="shared" si="100"/>
        <v>FetchTVServiceComplain - TRAIN</v>
      </c>
      <c r="S1331" s="10" t="s">
        <v>4598</v>
      </c>
    </row>
    <row r="1332" spans="1:19" s="19" customFormat="1" ht="25" customHeight="1" x14ac:dyDescent="0.15">
      <c r="A1332" s="19">
        <v>1331</v>
      </c>
      <c r="B1332" s="11" t="s">
        <v>1276</v>
      </c>
      <c r="C1332" s="11" t="s">
        <v>2162</v>
      </c>
      <c r="E1332" s="10" t="s">
        <v>1275</v>
      </c>
      <c r="F1332" s="11"/>
      <c r="G1332" s="11"/>
      <c r="K1332" s="11"/>
      <c r="M1332" s="11" t="s">
        <v>2067</v>
      </c>
      <c r="N1332" s="20" t="s">
        <v>2067</v>
      </c>
      <c r="O1332" s="18" t="str">
        <f t="shared" si="98"/>
        <v>WifiServiceEnquire</v>
      </c>
      <c r="P1332" s="18" t="str">
        <f t="shared" ca="1" si="99"/>
        <v>TRAIN</v>
      </c>
      <c r="Q1332" s="11" t="s">
        <v>1799</v>
      </c>
      <c r="R1332" s="19" t="str">
        <f t="shared" si="100"/>
        <v>WifiServiceEnquire - TRAIN</v>
      </c>
      <c r="S1332" s="10" t="s">
        <v>4598</v>
      </c>
    </row>
    <row r="1333" spans="1:19" s="19" customFormat="1" ht="25" customHeight="1" x14ac:dyDescent="0.15">
      <c r="A1333" s="19">
        <v>1332</v>
      </c>
      <c r="B1333" s="11" t="s">
        <v>369</v>
      </c>
      <c r="C1333" s="11" t="s">
        <v>2164</v>
      </c>
      <c r="E1333" s="11"/>
      <c r="F1333" s="11"/>
      <c r="G1333" s="11"/>
      <c r="K1333" s="11"/>
      <c r="M1333" s="11" t="s">
        <v>2069</v>
      </c>
      <c r="N1333" s="20" t="s">
        <v>2906</v>
      </c>
      <c r="O1333" s="18" t="str">
        <f t="shared" si="98"/>
        <v>DataComplain</v>
      </c>
      <c r="P1333" s="18" t="str">
        <f t="shared" ca="1" si="99"/>
        <v>TEST</v>
      </c>
      <c r="Q1333" s="11" t="s">
        <v>1799</v>
      </c>
      <c r="R1333" s="19" t="str">
        <f t="shared" si="100"/>
        <v>DataComplain - TRAIN</v>
      </c>
      <c r="S1333" s="10" t="s">
        <v>4598</v>
      </c>
    </row>
    <row r="1334" spans="1:19" s="19" customFormat="1" ht="25" customHeight="1" x14ac:dyDescent="0.15">
      <c r="A1334" s="19">
        <v>1333</v>
      </c>
      <c r="B1334" s="11" t="s">
        <v>979</v>
      </c>
      <c r="C1334" s="10" t="s">
        <v>1418</v>
      </c>
      <c r="D1334" s="21"/>
      <c r="E1334" s="11"/>
      <c r="F1334" s="11"/>
      <c r="G1334" s="11"/>
      <c r="K1334" s="11"/>
      <c r="L1334" s="19" t="str">
        <f xml:space="preserve"> IF(ISBLANK(K1334),C1334,K1334)</f>
        <v>If I can get extention until Friday next week please</v>
      </c>
      <c r="M1334" s="10" t="s">
        <v>3309</v>
      </c>
      <c r="N1334" s="26" t="s">
        <v>3309</v>
      </c>
      <c r="O1334" s="18" t="str">
        <f t="shared" si="98"/>
        <v>PaymentExtend</v>
      </c>
      <c r="P1334" s="18" t="str">
        <f t="shared" ca="1" si="99"/>
        <v>TRAIN</v>
      </c>
      <c r="Q1334" s="11" t="s">
        <v>1799</v>
      </c>
      <c r="R1334" s="19" t="str">
        <f t="shared" si="100"/>
        <v>PaymentExtend - TRAIN</v>
      </c>
      <c r="S1334" s="11" t="s">
        <v>4598</v>
      </c>
    </row>
    <row r="1335" spans="1:19" s="19" customFormat="1" ht="25" customHeight="1" x14ac:dyDescent="0.15">
      <c r="A1335" s="19">
        <v>1334</v>
      </c>
      <c r="B1335" s="11" t="s">
        <v>979</v>
      </c>
      <c r="C1335" s="10" t="s">
        <v>1425</v>
      </c>
      <c r="D1335" s="21"/>
      <c r="E1335" s="11"/>
      <c r="F1335" s="11"/>
      <c r="G1335" s="11"/>
      <c r="K1335" s="10" t="s">
        <v>1424</v>
      </c>
      <c r="L1335" s="19" t="str">
        <f xml:space="preserve"> IF(ISBLANK(K1335),C1335,K1335)</f>
        <v>Was wondering if I could make my payment for my phone for next Wednesday as I havent been working</v>
      </c>
      <c r="M1335" s="10" t="s">
        <v>3645</v>
      </c>
      <c r="N1335" s="26" t="s">
        <v>3645</v>
      </c>
      <c r="O1335" s="18" t="str">
        <f t="shared" si="98"/>
        <v>PaymentExtend</v>
      </c>
      <c r="P1335" s="18" t="str">
        <f t="shared" ca="1" si="99"/>
        <v>TRAIN</v>
      </c>
      <c r="Q1335" s="11" t="s">
        <v>1799</v>
      </c>
      <c r="R1335" s="19" t="str">
        <f t="shared" si="100"/>
        <v>PaymentExtend - TRAIN</v>
      </c>
      <c r="S1335" s="11" t="s">
        <v>4598</v>
      </c>
    </row>
    <row r="1336" spans="1:19" s="19" customFormat="1" ht="25" customHeight="1" x14ac:dyDescent="0.15">
      <c r="A1336" s="19">
        <v>1335</v>
      </c>
      <c r="B1336" s="11" t="s">
        <v>208</v>
      </c>
      <c r="C1336" s="11" t="s">
        <v>5108</v>
      </c>
      <c r="E1336" s="10" t="s">
        <v>4569</v>
      </c>
      <c r="F1336" s="11"/>
      <c r="G1336" s="11"/>
      <c r="K1336" s="11"/>
      <c r="M1336" s="10" t="s">
        <v>4589</v>
      </c>
      <c r="N1336" s="26" t="s">
        <v>4589</v>
      </c>
      <c r="O1336" s="18" t="str">
        <f t="shared" si="98"/>
        <v>BillEarlyComplain</v>
      </c>
      <c r="P1336" s="18" t="str">
        <f t="shared" ca="1" si="99"/>
        <v>TRAIN</v>
      </c>
      <c r="Q1336" s="11" t="s">
        <v>1799</v>
      </c>
      <c r="R1336" s="19" t="str">
        <f t="shared" si="100"/>
        <v>BillEarlyComplain - TRAIN</v>
      </c>
      <c r="S1336" s="10" t="s">
        <v>4598</v>
      </c>
    </row>
    <row r="1337" spans="1:19" s="19" customFormat="1" ht="25" customHeight="1" x14ac:dyDescent="0.15">
      <c r="A1337" s="19">
        <v>1336</v>
      </c>
      <c r="B1337" s="11" t="s">
        <v>4842</v>
      </c>
      <c r="C1337" s="11" t="s">
        <v>2229</v>
      </c>
      <c r="E1337" s="11"/>
      <c r="F1337" s="11"/>
      <c r="G1337" s="11"/>
      <c r="K1337" s="11"/>
      <c r="M1337" s="11" t="s">
        <v>2167</v>
      </c>
      <c r="N1337" s="20" t="s">
        <v>2167</v>
      </c>
      <c r="O1337" s="18" t="str">
        <f t="shared" si="98"/>
        <v>PlanChange</v>
      </c>
      <c r="P1337" s="18" t="str">
        <f t="shared" ca="1" si="99"/>
        <v>TEST</v>
      </c>
      <c r="Q1337" s="11" t="s">
        <v>1798</v>
      </c>
      <c r="R1337" s="19" t="str">
        <f t="shared" si="100"/>
        <v>PlanChange - TEST</v>
      </c>
      <c r="S1337" s="10" t="s">
        <v>4598</v>
      </c>
    </row>
    <row r="1338" spans="1:19" s="19" customFormat="1" ht="25" customHeight="1" x14ac:dyDescent="0.15">
      <c r="A1338" s="19">
        <v>1337</v>
      </c>
      <c r="B1338" s="11" t="s">
        <v>735</v>
      </c>
      <c r="C1338" s="11" t="s">
        <v>2230</v>
      </c>
      <c r="E1338" s="11"/>
      <c r="F1338" s="11"/>
      <c r="G1338" s="11"/>
      <c r="K1338" s="11"/>
      <c r="M1338" s="11" t="s">
        <v>2168</v>
      </c>
      <c r="N1338" s="20" t="s">
        <v>2168</v>
      </c>
      <c r="O1338" s="18" t="str">
        <f t="shared" si="98"/>
        <v>OrderEnquire</v>
      </c>
      <c r="P1338" s="18" t="str">
        <f t="shared" ca="1" si="99"/>
        <v>TRAIN</v>
      </c>
      <c r="Q1338" s="11" t="s">
        <v>1799</v>
      </c>
      <c r="R1338" s="19" t="str">
        <f t="shared" si="100"/>
        <v>OrderEnquire - TRAIN</v>
      </c>
      <c r="S1338" s="10" t="s">
        <v>4598</v>
      </c>
    </row>
    <row r="1339" spans="1:19" s="19" customFormat="1" ht="25" customHeight="1" x14ac:dyDescent="0.15">
      <c r="A1339" s="19">
        <v>1338</v>
      </c>
      <c r="B1339" s="11" t="s">
        <v>735</v>
      </c>
      <c r="C1339" s="11" t="s">
        <v>2231</v>
      </c>
      <c r="E1339" s="11"/>
      <c r="F1339" s="11"/>
      <c r="G1339" s="11"/>
      <c r="K1339" s="11"/>
      <c r="M1339" s="11" t="s">
        <v>2169</v>
      </c>
      <c r="N1339" s="20" t="s">
        <v>2169</v>
      </c>
      <c r="O1339" s="18" t="str">
        <f t="shared" si="98"/>
        <v>OrderEnquire</v>
      </c>
      <c r="P1339" s="18" t="str">
        <f t="shared" ca="1" si="99"/>
        <v>TRAIN</v>
      </c>
      <c r="Q1339" s="11" t="s">
        <v>1799</v>
      </c>
      <c r="R1339" s="19" t="str">
        <f t="shared" si="100"/>
        <v>OrderEnquire - TRAIN</v>
      </c>
      <c r="S1339" s="10" t="s">
        <v>4598</v>
      </c>
    </row>
    <row r="1340" spans="1:19" s="19" customFormat="1" ht="25" customHeight="1" x14ac:dyDescent="0.15">
      <c r="A1340" s="19">
        <v>1339</v>
      </c>
      <c r="B1340" s="11" t="s">
        <v>952</v>
      </c>
      <c r="C1340" s="11" t="s">
        <v>2233</v>
      </c>
      <c r="E1340" s="11"/>
      <c r="F1340" s="11"/>
      <c r="G1340" s="11"/>
      <c r="K1340" s="11"/>
      <c r="M1340" s="11" t="s">
        <v>2170</v>
      </c>
      <c r="N1340" s="20" t="s">
        <v>2170</v>
      </c>
      <c r="O1340" s="18" t="str">
        <f t="shared" si="98"/>
        <v>SimActivate</v>
      </c>
      <c r="P1340" s="18" t="str">
        <f t="shared" ca="1" si="99"/>
        <v>TEST</v>
      </c>
      <c r="Q1340" s="11" t="s">
        <v>1798</v>
      </c>
      <c r="R1340" s="19" t="str">
        <f t="shared" si="100"/>
        <v>SimActivate - TEST</v>
      </c>
      <c r="S1340" s="10" t="s">
        <v>4598</v>
      </c>
    </row>
    <row r="1341" spans="1:19" s="19" customFormat="1" ht="25" customHeight="1" x14ac:dyDescent="0.15">
      <c r="A1341" s="19">
        <v>1340</v>
      </c>
      <c r="B1341" s="11" t="s">
        <v>31</v>
      </c>
      <c r="C1341" s="11" t="s">
        <v>2234</v>
      </c>
      <c r="E1341" s="11"/>
      <c r="F1341" s="11"/>
      <c r="G1341" s="11"/>
      <c r="K1341" s="11"/>
      <c r="M1341" s="11" t="s">
        <v>2171</v>
      </c>
      <c r="N1341" s="20" t="s">
        <v>2171</v>
      </c>
      <c r="O1341" s="18" t="str">
        <f t="shared" si="98"/>
        <v>CredentialsRequest</v>
      </c>
      <c r="P1341" s="18" t="str">
        <f t="shared" ca="1" si="99"/>
        <v>TRAIN</v>
      </c>
      <c r="Q1341" s="11" t="s">
        <v>1799</v>
      </c>
      <c r="R1341" s="19" t="str">
        <f t="shared" si="100"/>
        <v>CredentialsRequest - TRAIN</v>
      </c>
      <c r="S1341" s="10" t="s">
        <v>4598</v>
      </c>
    </row>
    <row r="1342" spans="1:19" s="19" customFormat="1" ht="25" customHeight="1" x14ac:dyDescent="0.15">
      <c r="A1342" s="19">
        <v>1341</v>
      </c>
      <c r="B1342" s="11" t="s">
        <v>1790</v>
      </c>
      <c r="C1342" s="11" t="s">
        <v>2235</v>
      </c>
      <c r="E1342" s="11"/>
      <c r="F1342" s="11"/>
      <c r="G1342" s="11"/>
      <c r="K1342" s="11"/>
      <c r="M1342" s="10" t="s">
        <v>3359</v>
      </c>
      <c r="N1342" s="26" t="s">
        <v>3359</v>
      </c>
      <c r="O1342" s="18" t="str">
        <f t="shared" si="98"/>
        <v>DirectDebitChange</v>
      </c>
      <c r="P1342" s="18" t="str">
        <f t="shared" ca="1" si="99"/>
        <v>TRAIN</v>
      </c>
      <c r="Q1342" s="11" t="s">
        <v>1798</v>
      </c>
      <c r="R1342" s="19" t="str">
        <f t="shared" si="100"/>
        <v>DirectDebitChange - TEST</v>
      </c>
      <c r="S1342" s="10" t="s">
        <v>4598</v>
      </c>
    </row>
    <row r="1343" spans="1:19" s="19" customFormat="1" ht="25" customHeight="1" x14ac:dyDescent="0.15">
      <c r="A1343" s="19">
        <v>1342</v>
      </c>
      <c r="B1343" s="11" t="s">
        <v>1161</v>
      </c>
      <c r="C1343" s="11" t="s">
        <v>2333</v>
      </c>
      <c r="E1343" s="11"/>
      <c r="F1343" s="11"/>
      <c r="G1343" s="11"/>
      <c r="K1343" s="11"/>
      <c r="M1343" s="11" t="s">
        <v>2680</v>
      </c>
      <c r="N1343" s="20" t="s">
        <v>2680</v>
      </c>
      <c r="O1343" s="18" t="str">
        <f t="shared" si="98"/>
        <v>InternetAccess</v>
      </c>
      <c r="P1343" s="18" t="str">
        <f t="shared" ca="1" si="99"/>
        <v>TEST</v>
      </c>
      <c r="Q1343" s="11" t="s">
        <v>1799</v>
      </c>
      <c r="R1343" s="19" t="str">
        <f t="shared" si="100"/>
        <v>InternetAccess - TRAIN</v>
      </c>
      <c r="S1343" s="10" t="s">
        <v>4598</v>
      </c>
    </row>
    <row r="1344" spans="1:19" s="19" customFormat="1" ht="25" customHeight="1" x14ac:dyDescent="0.15">
      <c r="A1344" s="19">
        <v>1343</v>
      </c>
      <c r="B1344" s="11" t="s">
        <v>208</v>
      </c>
      <c r="C1344" s="11" t="s">
        <v>2260</v>
      </c>
      <c r="E1344" s="11"/>
      <c r="F1344" s="11"/>
      <c r="G1344" s="11"/>
      <c r="K1344" s="11"/>
      <c r="M1344" s="10" t="s">
        <v>3376</v>
      </c>
      <c r="N1344" s="26" t="s">
        <v>3376</v>
      </c>
      <c r="O1344" s="18" t="str">
        <f t="shared" si="98"/>
        <v>BillPay</v>
      </c>
      <c r="P1344" s="18" t="str">
        <f t="shared" ca="1" si="99"/>
        <v>TRAIN</v>
      </c>
      <c r="Q1344" s="11" t="s">
        <v>1798</v>
      </c>
      <c r="R1344" s="19" t="str">
        <f t="shared" si="100"/>
        <v>BillPay - TEST</v>
      </c>
      <c r="S1344" s="10" t="s">
        <v>4598</v>
      </c>
    </row>
    <row r="1345" spans="1:19" s="19" customFormat="1" ht="25" customHeight="1" x14ac:dyDescent="0.15">
      <c r="A1345" s="19">
        <v>1344</v>
      </c>
      <c r="B1345" s="11" t="s">
        <v>31</v>
      </c>
      <c r="C1345" s="11" t="s">
        <v>2173</v>
      </c>
      <c r="E1345" s="11"/>
      <c r="F1345" s="11"/>
      <c r="G1345" s="11"/>
      <c r="K1345" s="11"/>
      <c r="M1345" s="11" t="s">
        <v>2173</v>
      </c>
      <c r="N1345" s="20" t="s">
        <v>2173</v>
      </c>
      <c r="O1345" s="18" t="str">
        <f t="shared" si="98"/>
        <v>CredentialsRequest</v>
      </c>
      <c r="P1345" s="18" t="str">
        <f t="shared" ca="1" si="99"/>
        <v>TEST</v>
      </c>
      <c r="Q1345" s="11" t="s">
        <v>1799</v>
      </c>
      <c r="R1345" s="19" t="str">
        <f t="shared" si="100"/>
        <v>CredentialsRequest - TRAIN</v>
      </c>
      <c r="S1345" s="10" t="s">
        <v>4598</v>
      </c>
    </row>
    <row r="1346" spans="1:19" s="19" customFormat="1" ht="25" customHeight="1" x14ac:dyDescent="0.15">
      <c r="A1346" s="19">
        <v>1345</v>
      </c>
      <c r="B1346" s="11" t="s">
        <v>123</v>
      </c>
      <c r="C1346" s="11" t="s">
        <v>2237</v>
      </c>
      <c r="E1346" s="10"/>
      <c r="F1346" s="11"/>
      <c r="G1346" s="11"/>
      <c r="K1346" s="11"/>
      <c r="M1346" s="11" t="s">
        <v>2174</v>
      </c>
      <c r="N1346" s="20" t="s">
        <v>2174</v>
      </c>
      <c r="O1346" s="18" t="str">
        <f t="shared" si="98"/>
        <v>ContractExpiryRequest</v>
      </c>
      <c r="P1346" s="18" t="str">
        <f t="shared" ca="1" si="99"/>
        <v>TRAIN</v>
      </c>
      <c r="Q1346" s="11" t="s">
        <v>1799</v>
      </c>
      <c r="R1346" s="19" t="str">
        <f t="shared" si="100"/>
        <v>ContractExpiryRequest - TRAIN</v>
      </c>
      <c r="S1346" s="10" t="s">
        <v>4598</v>
      </c>
    </row>
    <row r="1347" spans="1:19" s="19" customFormat="1" ht="25" customHeight="1" x14ac:dyDescent="0.15">
      <c r="A1347" s="19">
        <v>1346</v>
      </c>
      <c r="B1347" s="11" t="s">
        <v>979</v>
      </c>
      <c r="C1347" s="11" t="s">
        <v>1434</v>
      </c>
      <c r="E1347" s="11"/>
      <c r="F1347" s="11"/>
      <c r="G1347" s="11"/>
      <c r="K1347" s="11" t="s">
        <v>1531</v>
      </c>
      <c r="L1347" s="19" t="str">
        <f xml:space="preserve"> IF(ISBLANK(K1347),C1347,K1347)</f>
        <v xml:space="preserve">my phone has been disconnected. i called last week to explain that i was in financial hardship moved to casual and getting no shifts and would need more time with my bill. i was insured that if i paid $xxx this week and $xxx on tuesday my phone would </v>
      </c>
      <c r="M1347" s="11" t="s">
        <v>2688</v>
      </c>
      <c r="N1347" s="20" t="s">
        <v>2688</v>
      </c>
      <c r="O1347" s="18" t="str">
        <f t="shared" si="98"/>
        <v>PaymentExtend</v>
      </c>
      <c r="P1347" s="18" t="str">
        <f t="shared" ca="1" si="99"/>
        <v>TRAIN</v>
      </c>
      <c r="Q1347" s="11" t="s">
        <v>1799</v>
      </c>
      <c r="R1347" s="19" t="str">
        <f t="shared" si="100"/>
        <v>PaymentExtend - TRAIN</v>
      </c>
      <c r="S1347" s="11" t="s">
        <v>4598</v>
      </c>
    </row>
    <row r="1348" spans="1:19" s="19" customFormat="1" ht="25" customHeight="1" x14ac:dyDescent="0.15">
      <c r="A1348" s="19">
        <v>1347</v>
      </c>
      <c r="B1348" s="11" t="s">
        <v>31</v>
      </c>
      <c r="C1348" s="11" t="s">
        <v>5109</v>
      </c>
      <c r="E1348" s="11"/>
      <c r="F1348" s="11"/>
      <c r="G1348" s="11"/>
      <c r="K1348" s="11"/>
      <c r="M1348" s="11" t="s">
        <v>5110</v>
      </c>
      <c r="N1348" s="20" t="s">
        <v>5110</v>
      </c>
      <c r="O1348" s="18" t="str">
        <f t="shared" si="98"/>
        <v>CredentialsRequest</v>
      </c>
      <c r="P1348" s="18" t="str">
        <f t="shared" ca="1" si="99"/>
        <v>TRAIN</v>
      </c>
      <c r="Q1348" s="11" t="s">
        <v>1799</v>
      </c>
      <c r="R1348" s="19" t="str">
        <f t="shared" si="100"/>
        <v>CredentialsRequest - TRAIN</v>
      </c>
      <c r="S1348" s="10" t="s">
        <v>4598</v>
      </c>
    </row>
    <row r="1349" spans="1:19" s="19" customFormat="1" ht="25" customHeight="1" x14ac:dyDescent="0.15">
      <c r="A1349" s="19">
        <v>1348</v>
      </c>
      <c r="B1349" s="11" t="s">
        <v>4842</v>
      </c>
      <c r="C1349" s="11" t="s">
        <v>2240</v>
      </c>
      <c r="E1349" s="11"/>
      <c r="F1349" s="11"/>
      <c r="G1349" s="11"/>
      <c r="K1349" s="11"/>
      <c r="M1349" s="11" t="s">
        <v>2177</v>
      </c>
      <c r="N1349" s="20" t="s">
        <v>2177</v>
      </c>
      <c r="O1349" s="18" t="str">
        <f t="shared" si="98"/>
        <v>PlanChange</v>
      </c>
      <c r="P1349" s="18" t="str">
        <f t="shared" ca="1" si="99"/>
        <v>TRAIN</v>
      </c>
      <c r="Q1349" s="11" t="s">
        <v>1799</v>
      </c>
      <c r="R1349" s="19" t="str">
        <f t="shared" si="100"/>
        <v>PlanChange - TRAIN</v>
      </c>
      <c r="S1349" s="10" t="s">
        <v>4598</v>
      </c>
    </row>
    <row r="1350" spans="1:19" s="19" customFormat="1" ht="25" customHeight="1" x14ac:dyDescent="0.15">
      <c r="A1350" s="19">
        <v>1349</v>
      </c>
      <c r="B1350" s="11" t="s">
        <v>31</v>
      </c>
      <c r="C1350" s="11" t="s">
        <v>5111</v>
      </c>
      <c r="E1350" s="11"/>
      <c r="F1350" s="11"/>
      <c r="G1350" s="11"/>
      <c r="K1350" s="11"/>
      <c r="M1350" s="11" t="s">
        <v>5112</v>
      </c>
      <c r="N1350" s="20" t="s">
        <v>5112</v>
      </c>
      <c r="O1350" s="18" t="str">
        <f t="shared" si="98"/>
        <v>CredentialsRequest</v>
      </c>
      <c r="P1350" s="18" t="str">
        <f t="shared" ca="1" si="99"/>
        <v>TRAIN</v>
      </c>
      <c r="Q1350" s="11" t="s">
        <v>1799</v>
      </c>
      <c r="R1350" s="19" t="str">
        <f t="shared" si="100"/>
        <v>CredentialsRequest - TRAIN</v>
      </c>
      <c r="S1350" s="10" t="s">
        <v>4598</v>
      </c>
    </row>
    <row r="1351" spans="1:19" s="19" customFormat="1" ht="25" customHeight="1" x14ac:dyDescent="0.15">
      <c r="A1351" s="19">
        <v>1350</v>
      </c>
      <c r="B1351" s="11" t="s">
        <v>1161</v>
      </c>
      <c r="C1351" s="11" t="s">
        <v>2337</v>
      </c>
      <c r="E1351" s="11"/>
      <c r="F1351" s="11"/>
      <c r="G1351" s="11"/>
      <c r="K1351" s="11"/>
      <c r="M1351" s="11" t="s">
        <v>2495</v>
      </c>
      <c r="N1351" s="20" t="s">
        <v>2495</v>
      </c>
      <c r="O1351" s="18" t="str">
        <f t="shared" si="98"/>
        <v>InternetAccess</v>
      </c>
      <c r="P1351" s="18" t="str">
        <f t="shared" ca="1" si="99"/>
        <v>TRAIN</v>
      </c>
      <c r="Q1351" s="11" t="s">
        <v>1798</v>
      </c>
      <c r="R1351" s="19" t="str">
        <f t="shared" si="100"/>
        <v>InternetAccess - TEST</v>
      </c>
      <c r="S1351" s="10" t="s">
        <v>4598</v>
      </c>
    </row>
    <row r="1352" spans="1:19" s="19" customFormat="1" ht="25" customHeight="1" x14ac:dyDescent="0.15">
      <c r="A1352" s="19">
        <v>1351</v>
      </c>
      <c r="B1352" s="11" t="s">
        <v>31</v>
      </c>
      <c r="C1352" s="11" t="s">
        <v>2242</v>
      </c>
      <c r="E1352" s="11"/>
      <c r="F1352" s="11"/>
      <c r="G1352" s="11"/>
      <c r="K1352" s="11"/>
      <c r="M1352" s="11" t="s">
        <v>2180</v>
      </c>
      <c r="N1352" s="20" t="s">
        <v>2180</v>
      </c>
      <c r="O1352" s="18" t="str">
        <f t="shared" si="98"/>
        <v>CredentialsRequest</v>
      </c>
      <c r="P1352" s="18" t="str">
        <f t="shared" ca="1" si="99"/>
        <v>TRAIN</v>
      </c>
      <c r="Q1352" s="11" t="s">
        <v>1799</v>
      </c>
      <c r="R1352" s="19" t="str">
        <f t="shared" si="100"/>
        <v>CredentialsRequest - TRAIN</v>
      </c>
      <c r="S1352" s="10" t="s">
        <v>4598</v>
      </c>
    </row>
    <row r="1353" spans="1:19" s="19" customFormat="1" ht="25" customHeight="1" x14ac:dyDescent="0.15">
      <c r="A1353" s="19">
        <v>1352</v>
      </c>
      <c r="B1353" s="11" t="s">
        <v>31</v>
      </c>
      <c r="C1353" s="11" t="s">
        <v>2243</v>
      </c>
      <c r="E1353" s="11"/>
      <c r="F1353" s="11"/>
      <c r="G1353" s="11"/>
      <c r="K1353" s="11"/>
      <c r="M1353" s="11" t="s">
        <v>2181</v>
      </c>
      <c r="N1353" s="20" t="s">
        <v>2181</v>
      </c>
      <c r="O1353" s="18" t="str">
        <f t="shared" si="98"/>
        <v>CredentialsRequest</v>
      </c>
      <c r="P1353" s="18" t="str">
        <f t="shared" ca="1" si="99"/>
        <v>TRAIN</v>
      </c>
      <c r="Q1353" s="11" t="s">
        <v>1799</v>
      </c>
      <c r="R1353" s="19" t="str">
        <f t="shared" si="100"/>
        <v>CredentialsRequest - TRAIN</v>
      </c>
      <c r="S1353" s="10" t="s">
        <v>4598</v>
      </c>
    </row>
    <row r="1354" spans="1:19" s="19" customFormat="1" ht="25" customHeight="1" x14ac:dyDescent="0.15">
      <c r="A1354" s="19">
        <v>1353</v>
      </c>
      <c r="B1354" s="11" t="s">
        <v>1790</v>
      </c>
      <c r="C1354" s="11" t="s">
        <v>2244</v>
      </c>
      <c r="E1354" s="11"/>
      <c r="F1354" s="11"/>
      <c r="G1354" s="11"/>
      <c r="K1354" s="11"/>
      <c r="M1354" s="11" t="s">
        <v>2182</v>
      </c>
      <c r="N1354" s="20" t="s">
        <v>2182</v>
      </c>
      <c r="O1354" s="18" t="str">
        <f t="shared" si="98"/>
        <v>DirectDebitChange</v>
      </c>
      <c r="P1354" s="18" t="str">
        <f t="shared" ca="1" si="99"/>
        <v>TRAIN</v>
      </c>
      <c r="Q1354" s="11" t="s">
        <v>1798</v>
      </c>
      <c r="R1354" s="19" t="str">
        <f t="shared" si="100"/>
        <v>DirectDebitChange - TEST</v>
      </c>
      <c r="S1354" s="10" t="s">
        <v>4598</v>
      </c>
    </row>
    <row r="1355" spans="1:19" s="19" customFormat="1" ht="25" customHeight="1" x14ac:dyDescent="0.15">
      <c r="A1355" s="19">
        <v>1354</v>
      </c>
      <c r="B1355" s="11" t="s">
        <v>132</v>
      </c>
      <c r="C1355" s="11"/>
      <c r="E1355" s="11"/>
      <c r="F1355" s="11"/>
      <c r="G1355" s="11"/>
      <c r="K1355" s="11"/>
      <c r="M1355" s="10" t="s">
        <v>4785</v>
      </c>
      <c r="N1355" s="26" t="s">
        <v>4785</v>
      </c>
      <c r="O1355" s="18" t="str">
        <f t="shared" si="98"/>
        <v>AccountDetailsChange</v>
      </c>
      <c r="P1355" s="18" t="str">
        <f t="shared" ca="1" si="99"/>
        <v>TRAIN</v>
      </c>
      <c r="Q1355" s="11" t="s">
        <v>1799</v>
      </c>
      <c r="R1355" s="19" t="str">
        <f t="shared" si="100"/>
        <v>AccountDetailsChange - TRAIN</v>
      </c>
      <c r="S1355" s="10" t="s">
        <v>4599</v>
      </c>
    </row>
    <row r="1356" spans="1:19" s="19" customFormat="1" ht="25" customHeight="1" x14ac:dyDescent="0.15">
      <c r="A1356" s="19">
        <v>1355</v>
      </c>
      <c r="B1356" s="11" t="s">
        <v>123</v>
      </c>
      <c r="C1356" s="11" t="s">
        <v>2246</v>
      </c>
      <c r="E1356" s="10" t="s">
        <v>4842</v>
      </c>
      <c r="F1356" s="11"/>
      <c r="G1356" s="11"/>
      <c r="K1356" s="11"/>
      <c r="M1356" s="10" t="s">
        <v>2184</v>
      </c>
      <c r="N1356" s="20" t="s">
        <v>2907</v>
      </c>
      <c r="O1356" s="18" t="str">
        <f t="shared" si="98"/>
        <v>PlanChange</v>
      </c>
      <c r="P1356" s="18" t="str">
        <f t="shared" ca="1" si="99"/>
        <v>TRAIN</v>
      </c>
      <c r="Q1356" s="11" t="s">
        <v>1799</v>
      </c>
      <c r="R1356" s="19" t="str">
        <f t="shared" si="100"/>
        <v>PlanChange - TRAIN</v>
      </c>
      <c r="S1356" s="10" t="s">
        <v>4598</v>
      </c>
    </row>
    <row r="1357" spans="1:19" s="19" customFormat="1" ht="25" customHeight="1" x14ac:dyDescent="0.15">
      <c r="A1357" s="19">
        <v>1356</v>
      </c>
      <c r="B1357" s="11" t="s">
        <v>883</v>
      </c>
      <c r="C1357" s="11" t="s">
        <v>2247</v>
      </c>
      <c r="E1357" s="10" t="s">
        <v>123</v>
      </c>
      <c r="F1357" s="11"/>
      <c r="G1357" s="11"/>
      <c r="K1357" s="11"/>
      <c r="M1357" s="10" t="s">
        <v>3994</v>
      </c>
      <c r="N1357" s="26" t="s">
        <v>3994</v>
      </c>
      <c r="O1357" s="18" t="str">
        <f t="shared" si="98"/>
        <v>ContractExpiryRequest</v>
      </c>
      <c r="P1357" s="18" t="str">
        <f t="shared" ca="1" si="99"/>
        <v>TRAIN</v>
      </c>
      <c r="Q1357" s="11" t="s">
        <v>1798</v>
      </c>
      <c r="R1357" s="19" t="str">
        <f t="shared" si="100"/>
        <v>ContractExpiryRequest - TEST</v>
      </c>
      <c r="S1357" s="10" t="s">
        <v>4598</v>
      </c>
    </row>
    <row r="1358" spans="1:19" s="19" customFormat="1" ht="25" customHeight="1" x14ac:dyDescent="0.15">
      <c r="A1358" s="19">
        <v>1357</v>
      </c>
      <c r="B1358" s="11" t="s">
        <v>31</v>
      </c>
      <c r="C1358" s="11" t="s">
        <v>2185</v>
      </c>
      <c r="E1358" s="11"/>
      <c r="F1358" s="11"/>
      <c r="G1358" s="11"/>
      <c r="K1358" s="11"/>
      <c r="M1358" s="11" t="s">
        <v>2687</v>
      </c>
      <c r="N1358" s="20" t="s">
        <v>2687</v>
      </c>
      <c r="O1358" s="18" t="str">
        <f t="shared" si="98"/>
        <v>CredentialsRequest</v>
      </c>
      <c r="P1358" s="18" t="str">
        <f t="shared" ca="1" si="99"/>
        <v>TRAIN</v>
      </c>
      <c r="Q1358" s="11" t="s">
        <v>1799</v>
      </c>
      <c r="R1358" s="19" t="str">
        <f t="shared" si="100"/>
        <v>CredentialsRequest - TRAIN</v>
      </c>
      <c r="S1358" s="10" t="s">
        <v>4598</v>
      </c>
    </row>
    <row r="1359" spans="1:19" s="19" customFormat="1" ht="25" customHeight="1" x14ac:dyDescent="0.15">
      <c r="A1359" s="19">
        <v>1358</v>
      </c>
      <c r="B1359" s="11" t="s">
        <v>81</v>
      </c>
      <c r="C1359" s="11" t="s">
        <v>2248</v>
      </c>
      <c r="E1359" s="11"/>
      <c r="F1359" s="11"/>
      <c r="G1359" s="11"/>
      <c r="K1359" s="11"/>
      <c r="M1359" s="11" t="s">
        <v>2186</v>
      </c>
      <c r="N1359" s="20" t="s">
        <v>2186</v>
      </c>
      <c r="O1359" s="18" t="str">
        <f t="shared" si="98"/>
        <v>ContractUpgrade</v>
      </c>
      <c r="P1359" s="18" t="str">
        <f t="shared" ca="1" si="99"/>
        <v>TRAIN</v>
      </c>
      <c r="Q1359" s="11" t="s">
        <v>1799</v>
      </c>
      <c r="R1359" s="19" t="str">
        <f t="shared" si="100"/>
        <v>ContractUpgrade - TRAIN</v>
      </c>
      <c r="S1359" s="10" t="s">
        <v>4598</v>
      </c>
    </row>
    <row r="1360" spans="1:19" s="19" customFormat="1" ht="25" customHeight="1" x14ac:dyDescent="0.15">
      <c r="A1360" s="19">
        <v>1359</v>
      </c>
      <c r="B1360" s="11" t="s">
        <v>31</v>
      </c>
      <c r="C1360" s="11" t="s">
        <v>2249</v>
      </c>
      <c r="E1360" s="11"/>
      <c r="F1360" s="11"/>
      <c r="G1360" s="11"/>
      <c r="K1360" s="11"/>
      <c r="M1360" s="11" t="s">
        <v>2187</v>
      </c>
      <c r="N1360" s="20" t="s">
        <v>2187</v>
      </c>
      <c r="O1360" s="18" t="str">
        <f t="shared" si="98"/>
        <v>CredentialsRequest</v>
      </c>
      <c r="P1360" s="18" t="str">
        <f t="shared" ca="1" si="99"/>
        <v>TRAIN</v>
      </c>
      <c r="Q1360" s="11" t="s">
        <v>1799</v>
      </c>
      <c r="R1360" s="19" t="str">
        <f t="shared" si="100"/>
        <v>CredentialsRequest - TRAIN</v>
      </c>
      <c r="S1360" s="10" t="s">
        <v>4598</v>
      </c>
    </row>
    <row r="1361" spans="1:19" s="19" customFormat="1" ht="25" customHeight="1" x14ac:dyDescent="0.15">
      <c r="A1361" s="19">
        <v>1360</v>
      </c>
      <c r="B1361" s="11" t="s">
        <v>123</v>
      </c>
      <c r="C1361" s="11" t="s">
        <v>2250</v>
      </c>
      <c r="E1361" s="10" t="s">
        <v>81</v>
      </c>
      <c r="F1361" s="11"/>
      <c r="G1361" s="11"/>
      <c r="K1361" s="11"/>
      <c r="M1361" s="11" t="s">
        <v>2188</v>
      </c>
      <c r="N1361" s="20" t="s">
        <v>2188</v>
      </c>
      <c r="O1361" s="18" t="str">
        <f t="shared" si="98"/>
        <v>ContractUpgrade</v>
      </c>
      <c r="P1361" s="18" t="str">
        <f t="shared" ca="1" si="99"/>
        <v>TEST</v>
      </c>
      <c r="Q1361" s="11" t="s">
        <v>1799</v>
      </c>
      <c r="R1361" s="19" t="str">
        <f t="shared" si="100"/>
        <v>ContractUpgrade - TRAIN</v>
      </c>
      <c r="S1361" s="10" t="s">
        <v>4598</v>
      </c>
    </row>
    <row r="1362" spans="1:19" s="19" customFormat="1" ht="25" customHeight="1" x14ac:dyDescent="0.15">
      <c r="A1362" s="19">
        <v>1361</v>
      </c>
      <c r="B1362" s="11" t="s">
        <v>208</v>
      </c>
      <c r="C1362" s="11" t="s">
        <v>5113</v>
      </c>
      <c r="E1362" s="11"/>
      <c r="F1362" s="11"/>
      <c r="G1362" s="11"/>
      <c r="K1362" s="11"/>
      <c r="M1362" s="10" t="s">
        <v>3390</v>
      </c>
      <c r="N1362" s="26" t="s">
        <v>3390</v>
      </c>
      <c r="O1362" s="18" t="str">
        <f t="shared" si="98"/>
        <v>BillPay</v>
      </c>
      <c r="P1362" s="18" t="str">
        <f t="shared" ca="1" si="99"/>
        <v>TRAIN</v>
      </c>
      <c r="Q1362" s="11" t="s">
        <v>1799</v>
      </c>
      <c r="R1362" s="19" t="str">
        <f t="shared" si="100"/>
        <v>BillPay - TRAIN</v>
      </c>
      <c r="S1362" s="10" t="s">
        <v>4598</v>
      </c>
    </row>
    <row r="1363" spans="1:19" s="19" customFormat="1" ht="25" customHeight="1" x14ac:dyDescent="0.15">
      <c r="A1363" s="19">
        <v>1362</v>
      </c>
      <c r="B1363" s="13" t="s">
        <v>132</v>
      </c>
      <c r="C1363" s="11" t="s">
        <v>5114</v>
      </c>
      <c r="D1363" s="20" t="str">
        <f>IF(ISERR(FIND("):",C1363,1)),C1363,MID(C1363,FIND("):",C1363,1)+2,999))</f>
        <v>I have recently gotten married and am changing my surname. How can I change my surname on my  accounts?</v>
      </c>
      <c r="E1363" s="11"/>
      <c r="F1363" s="11"/>
      <c r="G1363" s="11"/>
      <c r="H1363" s="19" t="str">
        <f>IFERROR(IF(ISBLANK(G1363),"",LEFT(G1363, FIND(":",G1363) - 1)),"")</f>
        <v/>
      </c>
      <c r="I1363" s="19" t="str">
        <f>IFERROR(IF(ISBLANK(G1363),"",RIGHT(G1363, LEN(G1363)-FIND(":",G1363) )),"")</f>
        <v/>
      </c>
      <c r="K1363" s="10" t="s">
        <v>5114</v>
      </c>
      <c r="L1363" s="19" t="str">
        <f>IF(K1363="",C1363,K1363)</f>
        <v>I have recently gotten married and am changing my surname. How can I change my surname on my  accounts?</v>
      </c>
      <c r="M1363" s="10" t="s">
        <v>5115</v>
      </c>
      <c r="N1363" s="26" t="s">
        <v>5115</v>
      </c>
      <c r="O1363" s="18" t="str">
        <f t="shared" si="98"/>
        <v>AccountDetailsChange</v>
      </c>
      <c r="P1363" s="18" t="str">
        <f t="shared" ca="1" si="99"/>
        <v>TRAIN</v>
      </c>
      <c r="Q1363" s="11" t="s">
        <v>1798</v>
      </c>
      <c r="R1363" s="19" t="str">
        <f t="shared" si="100"/>
        <v>AccountDetailsChange - TEST</v>
      </c>
      <c r="S1363" s="10" t="s">
        <v>4598</v>
      </c>
    </row>
    <row r="1364" spans="1:19" s="19" customFormat="1" ht="25" customHeight="1" x14ac:dyDescent="0.15">
      <c r="A1364" s="19">
        <v>1363</v>
      </c>
      <c r="B1364" s="11" t="s">
        <v>979</v>
      </c>
      <c r="C1364" s="11" t="s">
        <v>1450</v>
      </c>
      <c r="E1364" s="11"/>
      <c r="F1364" s="11"/>
      <c r="G1364" s="11"/>
      <c r="K1364" s="11" t="s">
        <v>1539</v>
      </c>
      <c r="L1364" s="19" t="str">
        <f xml:space="preserve"> IF(ISBLANK(K1364),C1364,K1364)</f>
        <v>i would like to request a payment extension for my broadband account. can you help with this?</v>
      </c>
      <c r="M1364" s="10" t="s">
        <v>3304</v>
      </c>
      <c r="N1364" s="26" t="s">
        <v>3304</v>
      </c>
      <c r="O1364" s="18" t="str">
        <f t="shared" si="98"/>
        <v>PaymentExtend</v>
      </c>
      <c r="P1364" s="18" t="str">
        <f t="shared" ca="1" si="99"/>
        <v>TRAIN</v>
      </c>
      <c r="Q1364" s="11" t="s">
        <v>1799</v>
      </c>
      <c r="R1364" s="19" t="str">
        <f t="shared" si="100"/>
        <v>PaymentExtend - TRAIN</v>
      </c>
      <c r="S1364" s="11" t="s">
        <v>4598</v>
      </c>
    </row>
    <row r="1365" spans="1:19" s="19" customFormat="1" ht="25" customHeight="1" x14ac:dyDescent="0.15">
      <c r="A1365" s="19">
        <v>1364</v>
      </c>
      <c r="B1365" s="11" t="s">
        <v>979</v>
      </c>
      <c r="C1365" s="11" t="s">
        <v>1454</v>
      </c>
      <c r="E1365" s="11"/>
      <c r="F1365" s="11"/>
      <c r="G1365" s="11"/>
      <c r="K1365" s="11" t="s">
        <v>1542</v>
      </c>
      <c r="L1365" s="19" t="str">
        <f xml:space="preserve"> IF(ISBLANK(K1365),C1365,K1365)</f>
        <v>i am needing more time to pay my bill. i'm just struggling right now as i'm still not working</v>
      </c>
      <c r="M1365" s="11" t="s">
        <v>1542</v>
      </c>
      <c r="N1365" s="20" t="s">
        <v>1542</v>
      </c>
      <c r="O1365" s="18" t="str">
        <f t="shared" si="98"/>
        <v>PaymentExtend</v>
      </c>
      <c r="P1365" s="18" t="str">
        <f t="shared" ca="1" si="99"/>
        <v>TRAIN</v>
      </c>
      <c r="Q1365" s="11" t="s">
        <v>1798</v>
      </c>
      <c r="R1365" s="19" t="str">
        <f t="shared" si="100"/>
        <v>PaymentExtend - TEST</v>
      </c>
      <c r="S1365" s="11" t="s">
        <v>4598</v>
      </c>
    </row>
    <row r="1366" spans="1:19" s="19" customFormat="1" ht="25" customHeight="1" x14ac:dyDescent="0.15">
      <c r="A1366" s="19">
        <v>1365</v>
      </c>
      <c r="B1366" s="11" t="s">
        <v>234</v>
      </c>
      <c r="C1366" s="11" t="s">
        <v>2253</v>
      </c>
      <c r="E1366" s="11"/>
      <c r="F1366" s="11"/>
      <c r="G1366" s="11"/>
      <c r="K1366" s="11"/>
      <c r="M1366" s="11" t="s">
        <v>2190</v>
      </c>
      <c r="N1366" s="20" t="s">
        <v>2908</v>
      </c>
      <c r="O1366" s="18" t="str">
        <f t="shared" si="98"/>
        <v>ContractCancel</v>
      </c>
      <c r="P1366" s="18" t="str">
        <f t="shared" ca="1" si="99"/>
        <v>TRAIN</v>
      </c>
      <c r="Q1366" s="11" t="s">
        <v>1799</v>
      </c>
      <c r="R1366" s="19" t="str">
        <f t="shared" si="100"/>
        <v>ContractCancel - TRAIN</v>
      </c>
      <c r="S1366" s="10" t="s">
        <v>4598</v>
      </c>
    </row>
    <row r="1367" spans="1:19" s="19" customFormat="1" ht="25" customHeight="1" x14ac:dyDescent="0.15">
      <c r="A1367" s="19">
        <v>1366</v>
      </c>
      <c r="B1367" s="11" t="s">
        <v>123</v>
      </c>
      <c r="C1367" s="11" t="s">
        <v>2254</v>
      </c>
      <c r="E1367" s="10"/>
      <c r="F1367" s="11"/>
      <c r="G1367" s="11"/>
      <c r="K1367" s="11"/>
      <c r="M1367" s="10" t="s">
        <v>4751</v>
      </c>
      <c r="N1367" s="26" t="s">
        <v>4751</v>
      </c>
      <c r="O1367" s="18" t="str">
        <f t="shared" si="98"/>
        <v>ContractExpiryRequest</v>
      </c>
      <c r="P1367" s="18" t="str">
        <f t="shared" ca="1" si="99"/>
        <v>TRAIN</v>
      </c>
      <c r="Q1367" s="11" t="s">
        <v>1798</v>
      </c>
      <c r="R1367" s="19" t="str">
        <f t="shared" si="100"/>
        <v>ContractExpiryRequest - TEST</v>
      </c>
      <c r="S1367" s="10" t="s">
        <v>4598</v>
      </c>
    </row>
    <row r="1368" spans="1:19" s="19" customFormat="1" ht="25" customHeight="1" x14ac:dyDescent="0.15">
      <c r="A1368" s="19">
        <v>1367</v>
      </c>
      <c r="B1368" s="11" t="s">
        <v>735</v>
      </c>
      <c r="C1368" s="11" t="s">
        <v>2255</v>
      </c>
      <c r="E1368" s="11"/>
      <c r="F1368" s="11"/>
      <c r="G1368" s="11"/>
      <c r="K1368" s="11"/>
      <c r="M1368" s="11" t="s">
        <v>2191</v>
      </c>
      <c r="N1368" s="20" t="s">
        <v>2909</v>
      </c>
      <c r="O1368" s="18" t="str">
        <f t="shared" si="98"/>
        <v>OrderEnquire</v>
      </c>
      <c r="P1368" s="18" t="str">
        <f t="shared" ca="1" si="99"/>
        <v>TRAIN</v>
      </c>
      <c r="Q1368" s="11" t="s">
        <v>1798</v>
      </c>
      <c r="R1368" s="19" t="str">
        <f t="shared" si="100"/>
        <v>OrderEnquire - TEST</v>
      </c>
      <c r="S1368" s="10" t="s">
        <v>4598</v>
      </c>
    </row>
    <row r="1369" spans="1:19" s="19" customFormat="1" ht="25" customHeight="1" x14ac:dyDescent="0.15">
      <c r="A1369" s="19">
        <v>1368</v>
      </c>
      <c r="B1369" s="10" t="s">
        <v>1161</v>
      </c>
      <c r="C1369" s="11" t="s">
        <v>5116</v>
      </c>
      <c r="E1369" s="11"/>
      <c r="F1369" s="11"/>
      <c r="G1369" s="11"/>
      <c r="K1369" s="11"/>
      <c r="M1369" s="11" t="s">
        <v>5117</v>
      </c>
      <c r="N1369" s="20" t="s">
        <v>5117</v>
      </c>
      <c r="O1369" s="18" t="str">
        <f t="shared" si="98"/>
        <v>InternetAccess</v>
      </c>
      <c r="P1369" s="18" t="str">
        <f t="shared" ca="1" si="99"/>
        <v>TRAIN</v>
      </c>
      <c r="Q1369" s="11" t="s">
        <v>1799</v>
      </c>
      <c r="R1369" s="19" t="str">
        <f t="shared" si="100"/>
        <v>InternetAccess - TRAIN</v>
      </c>
      <c r="S1369" s="10" t="s">
        <v>4598</v>
      </c>
    </row>
    <row r="1370" spans="1:19" s="19" customFormat="1" ht="25" customHeight="1" x14ac:dyDescent="0.15">
      <c r="A1370" s="19">
        <v>1369</v>
      </c>
      <c r="B1370" s="11" t="s">
        <v>979</v>
      </c>
      <c r="C1370" s="11" t="s">
        <v>1460</v>
      </c>
      <c r="E1370" s="11"/>
      <c r="F1370" s="11"/>
      <c r="G1370" s="11"/>
      <c r="K1370" s="11" t="s">
        <v>1460</v>
      </c>
      <c r="L1370" s="19" t="str">
        <f xml:space="preserve"> IF(ISBLANK(K1370),C1370,K1370)</f>
        <v>i just need to see if i can extend my overdue bill for 2 weeks</v>
      </c>
      <c r="M1370" s="11" t="s">
        <v>1460</v>
      </c>
      <c r="N1370" s="20" t="s">
        <v>1460</v>
      </c>
      <c r="O1370" s="18" t="str">
        <f t="shared" si="98"/>
        <v>PaymentExtend</v>
      </c>
      <c r="P1370" s="18" t="str">
        <f t="shared" ca="1" si="99"/>
        <v>TRAIN</v>
      </c>
      <c r="Q1370" s="11" t="s">
        <v>1799</v>
      </c>
      <c r="R1370" s="19" t="str">
        <f t="shared" si="100"/>
        <v>PaymentExtend - TRAIN</v>
      </c>
      <c r="S1370" s="11" t="s">
        <v>4598</v>
      </c>
    </row>
    <row r="1371" spans="1:19" s="19" customFormat="1" ht="25" customHeight="1" x14ac:dyDescent="0.15">
      <c r="A1371" s="19">
        <v>1370</v>
      </c>
      <c r="B1371" s="11" t="s">
        <v>81</v>
      </c>
      <c r="C1371" s="11" t="s">
        <v>2258</v>
      </c>
      <c r="E1371" s="11"/>
      <c r="F1371" s="11"/>
      <c r="G1371" s="11"/>
      <c r="K1371" s="11"/>
      <c r="M1371" s="11" t="s">
        <v>2193</v>
      </c>
      <c r="N1371" s="20" t="s">
        <v>2193</v>
      </c>
      <c r="O1371" s="18" t="str">
        <f t="shared" si="98"/>
        <v>ContractUpgrade</v>
      </c>
      <c r="P1371" s="18" t="str">
        <f t="shared" ca="1" si="99"/>
        <v>TEST</v>
      </c>
      <c r="Q1371" s="11" t="s">
        <v>1798</v>
      </c>
      <c r="R1371" s="19" t="str">
        <f t="shared" si="100"/>
        <v>ContractUpgrade - TEST</v>
      </c>
      <c r="S1371" s="10" t="s">
        <v>4598</v>
      </c>
    </row>
    <row r="1372" spans="1:19" s="19" customFormat="1" ht="25" customHeight="1" x14ac:dyDescent="0.15">
      <c r="A1372" s="19">
        <v>1371</v>
      </c>
      <c r="B1372" s="11" t="s">
        <v>123</v>
      </c>
      <c r="C1372" s="11" t="s">
        <v>5118</v>
      </c>
      <c r="E1372" s="14" t="s">
        <v>123</v>
      </c>
      <c r="F1372" s="11"/>
      <c r="G1372" s="11"/>
      <c r="K1372" s="11"/>
      <c r="M1372" s="11" t="s">
        <v>5119</v>
      </c>
      <c r="N1372" s="20" t="s">
        <v>5119</v>
      </c>
      <c r="O1372" s="18" t="str">
        <f t="shared" si="98"/>
        <v>ContractExpiryRequest</v>
      </c>
      <c r="P1372" s="18" t="str">
        <f t="shared" ca="1" si="99"/>
        <v>TRAIN</v>
      </c>
      <c r="Q1372" s="11" t="s">
        <v>1799</v>
      </c>
      <c r="R1372" s="19" t="str">
        <f t="shared" si="100"/>
        <v>ContractExpiryRequest - TRAIN</v>
      </c>
      <c r="S1372" s="10" t="s">
        <v>4598</v>
      </c>
    </row>
    <row r="1373" spans="1:19" s="19" customFormat="1" ht="25" customHeight="1" x14ac:dyDescent="0.15">
      <c r="A1373" s="19">
        <v>1372</v>
      </c>
      <c r="B1373" s="11" t="s">
        <v>979</v>
      </c>
      <c r="C1373" s="11" t="s">
        <v>1466</v>
      </c>
      <c r="E1373" s="11"/>
      <c r="F1373" s="11"/>
      <c r="G1373" s="11"/>
      <c r="K1373" s="11" t="s">
        <v>1549</v>
      </c>
      <c r="L1373" s="19" t="str">
        <f xml:space="preserve"> IF(ISBLANK(K1373),C1373,K1373)</f>
        <v>i just need an extension on my phone.</v>
      </c>
      <c r="M1373" s="11" t="s">
        <v>1549</v>
      </c>
      <c r="N1373" s="20" t="s">
        <v>1549</v>
      </c>
      <c r="O1373" s="18" t="str">
        <f t="shared" ref="O1373:O1436" si="101">IF(E1373="",B1373,E1373)</f>
        <v>PaymentExtend</v>
      </c>
      <c r="P1373" s="18" t="str">
        <f t="shared" ref="P1373:P1436" ca="1" si="102">IF(RAND()&gt;0.2,"TRAIN", "TEST")</f>
        <v>TRAIN</v>
      </c>
      <c r="Q1373" s="11" t="s">
        <v>1799</v>
      </c>
      <c r="R1373" s="19" t="str">
        <f t="shared" ref="R1373:R1436" si="103">O1373 &amp; " - " &amp; Q1373</f>
        <v>PaymentExtend - TRAIN</v>
      </c>
      <c r="S1373" s="11" t="s">
        <v>4598</v>
      </c>
    </row>
    <row r="1374" spans="1:19" s="19" customFormat="1" ht="25" customHeight="1" x14ac:dyDescent="0.15">
      <c r="A1374" s="19">
        <v>1373</v>
      </c>
      <c r="B1374" s="11" t="s">
        <v>952</v>
      </c>
      <c r="C1374" s="11" t="s">
        <v>2261</v>
      </c>
      <c r="E1374" s="11"/>
      <c r="F1374" s="11"/>
      <c r="G1374" s="11"/>
      <c r="K1374" s="11"/>
      <c r="M1374" s="10" t="s">
        <v>4699</v>
      </c>
      <c r="N1374" s="26" t="s">
        <v>4699</v>
      </c>
      <c r="O1374" s="18" t="str">
        <f t="shared" si="101"/>
        <v>SimActivate</v>
      </c>
      <c r="P1374" s="18" t="str">
        <f t="shared" ca="1" si="102"/>
        <v>TRAIN</v>
      </c>
      <c r="Q1374" s="11" t="s">
        <v>1799</v>
      </c>
      <c r="R1374" s="19" t="str">
        <f t="shared" si="103"/>
        <v>SimActivate - TRAIN</v>
      </c>
      <c r="S1374" s="10" t="s">
        <v>4598</v>
      </c>
    </row>
    <row r="1375" spans="1:19" s="19" customFormat="1" ht="25" customHeight="1" x14ac:dyDescent="0.15">
      <c r="A1375" s="19">
        <v>1374</v>
      </c>
      <c r="B1375" s="11" t="s">
        <v>4842</v>
      </c>
      <c r="C1375" s="11" t="s">
        <v>2262</v>
      </c>
      <c r="E1375" s="11"/>
      <c r="F1375" s="11"/>
      <c r="G1375" s="11"/>
      <c r="K1375" s="11"/>
      <c r="M1375" s="10" t="s">
        <v>3453</v>
      </c>
      <c r="N1375" s="20" t="s">
        <v>2910</v>
      </c>
      <c r="O1375" s="18" t="str">
        <f t="shared" si="101"/>
        <v>PlanChange</v>
      </c>
      <c r="P1375" s="18" t="str">
        <f t="shared" ca="1" si="102"/>
        <v>TRAIN</v>
      </c>
      <c r="Q1375" s="11" t="s">
        <v>1799</v>
      </c>
      <c r="R1375" s="19" t="str">
        <f t="shared" si="103"/>
        <v>PlanChange - TRAIN</v>
      </c>
      <c r="S1375" s="10" t="s">
        <v>4598</v>
      </c>
    </row>
    <row r="1376" spans="1:19" s="19" customFormat="1" ht="25" customHeight="1" x14ac:dyDescent="0.15">
      <c r="A1376" s="19">
        <v>1375</v>
      </c>
      <c r="B1376" s="11" t="s">
        <v>978</v>
      </c>
      <c r="C1376" s="11" t="s">
        <v>2195</v>
      </c>
      <c r="E1376" s="11"/>
      <c r="F1376" s="11"/>
      <c r="G1376" s="11"/>
      <c r="K1376" s="11"/>
      <c r="M1376" s="11" t="s">
        <v>2195</v>
      </c>
      <c r="N1376" s="20" t="s">
        <v>2195</v>
      </c>
      <c r="O1376" s="18" t="str">
        <f t="shared" si="101"/>
        <v>SalesEnquire</v>
      </c>
      <c r="P1376" s="18" t="str">
        <f t="shared" ca="1" si="102"/>
        <v>TEST</v>
      </c>
      <c r="Q1376" s="11" t="s">
        <v>1799</v>
      </c>
      <c r="R1376" s="19" t="str">
        <f t="shared" si="103"/>
        <v>SalesEnquire - TRAIN</v>
      </c>
      <c r="S1376" s="10" t="s">
        <v>4598</v>
      </c>
    </row>
    <row r="1377" spans="1:19" s="19" customFormat="1" ht="25" customHeight="1" x14ac:dyDescent="0.15">
      <c r="A1377" s="19">
        <v>1376</v>
      </c>
      <c r="B1377" s="11" t="s">
        <v>735</v>
      </c>
      <c r="C1377" s="11" t="s">
        <v>2263</v>
      </c>
      <c r="E1377" s="11"/>
      <c r="F1377" s="11"/>
      <c r="G1377" s="11"/>
      <c r="K1377" s="11"/>
      <c r="M1377" s="11" t="s">
        <v>2196</v>
      </c>
      <c r="N1377" s="20" t="s">
        <v>2911</v>
      </c>
      <c r="O1377" s="18" t="str">
        <f t="shared" si="101"/>
        <v>OrderEnquire</v>
      </c>
      <c r="P1377" s="18" t="str">
        <f t="shared" ca="1" si="102"/>
        <v>TRAIN</v>
      </c>
      <c r="Q1377" s="11" t="s">
        <v>1799</v>
      </c>
      <c r="R1377" s="19" t="str">
        <f t="shared" si="103"/>
        <v>OrderEnquire - TRAIN</v>
      </c>
      <c r="S1377" s="10" t="s">
        <v>4598</v>
      </c>
    </row>
    <row r="1378" spans="1:19" s="19" customFormat="1" ht="25" customHeight="1" x14ac:dyDescent="0.15">
      <c r="A1378" s="19">
        <v>1377</v>
      </c>
      <c r="B1378" s="11" t="s">
        <v>123</v>
      </c>
      <c r="C1378" s="11" t="s">
        <v>2265</v>
      </c>
      <c r="E1378" s="10" t="s">
        <v>81</v>
      </c>
      <c r="F1378" s="11"/>
      <c r="G1378" s="11"/>
      <c r="K1378" s="11"/>
      <c r="M1378" s="11" t="s">
        <v>2198</v>
      </c>
      <c r="N1378" s="20" t="s">
        <v>2198</v>
      </c>
      <c r="O1378" s="18" t="str">
        <f t="shared" si="101"/>
        <v>ContractUpgrade</v>
      </c>
      <c r="P1378" s="18" t="str">
        <f t="shared" ca="1" si="102"/>
        <v>TRAIN</v>
      </c>
      <c r="Q1378" s="11" t="s">
        <v>1799</v>
      </c>
      <c r="R1378" s="19" t="str">
        <f t="shared" si="103"/>
        <v>ContractUpgrade - TRAIN</v>
      </c>
      <c r="S1378" s="10" t="s">
        <v>4598</v>
      </c>
    </row>
    <row r="1379" spans="1:19" s="19" customFormat="1" ht="25" customHeight="1" x14ac:dyDescent="0.15">
      <c r="A1379" s="19">
        <v>1378</v>
      </c>
      <c r="B1379" s="11" t="s">
        <v>347</v>
      </c>
      <c r="C1379" s="11" t="s">
        <v>5120</v>
      </c>
      <c r="E1379" s="11"/>
      <c r="F1379" s="11"/>
      <c r="G1379" s="11"/>
      <c r="K1379" s="11"/>
      <c r="M1379" s="11" t="s">
        <v>5121</v>
      </c>
      <c r="N1379" s="20" t="s">
        <v>5122</v>
      </c>
      <c r="O1379" s="18" t="str">
        <f t="shared" si="101"/>
        <v>PhonePortRequest</v>
      </c>
      <c r="P1379" s="18" t="str">
        <f t="shared" ca="1" si="102"/>
        <v>TEST</v>
      </c>
      <c r="Q1379" s="11" t="s">
        <v>1799</v>
      </c>
      <c r="R1379" s="19" t="str">
        <f t="shared" si="103"/>
        <v>PhonePortRequest - TRAIN</v>
      </c>
      <c r="S1379" s="10" t="s">
        <v>4598</v>
      </c>
    </row>
    <row r="1380" spans="1:19" s="19" customFormat="1" ht="25" customHeight="1" x14ac:dyDescent="0.15">
      <c r="A1380" s="19">
        <v>1379</v>
      </c>
      <c r="B1380" s="11" t="s">
        <v>952</v>
      </c>
      <c r="C1380" s="11" t="s">
        <v>2266</v>
      </c>
      <c r="E1380" s="11"/>
      <c r="F1380" s="11"/>
      <c r="G1380" s="11"/>
      <c r="K1380" s="11"/>
      <c r="M1380" s="10" t="s">
        <v>4715</v>
      </c>
      <c r="N1380" s="26" t="s">
        <v>4715</v>
      </c>
      <c r="O1380" s="18" t="str">
        <f t="shared" si="101"/>
        <v>SimActivate</v>
      </c>
      <c r="P1380" s="18" t="str">
        <f t="shared" ca="1" si="102"/>
        <v>TRAIN</v>
      </c>
      <c r="Q1380" s="11" t="s">
        <v>1799</v>
      </c>
      <c r="R1380" s="19" t="str">
        <f t="shared" si="103"/>
        <v>SimActivate - TRAIN</v>
      </c>
      <c r="S1380" s="10" t="s">
        <v>4598</v>
      </c>
    </row>
    <row r="1381" spans="1:19" s="19" customFormat="1" ht="25" customHeight="1" x14ac:dyDescent="0.15">
      <c r="A1381" s="19">
        <v>1380</v>
      </c>
      <c r="B1381" s="11" t="s">
        <v>20</v>
      </c>
      <c r="C1381" s="11" t="s">
        <v>2433</v>
      </c>
      <c r="E1381" s="11"/>
      <c r="F1381" s="11"/>
      <c r="G1381" s="11"/>
      <c r="K1381" s="11"/>
      <c r="M1381" s="10" t="s">
        <v>4070</v>
      </c>
      <c r="N1381" s="26" t="s">
        <v>4070</v>
      </c>
      <c r="O1381" s="18" t="str">
        <f t="shared" si="101"/>
        <v>BillComplain</v>
      </c>
      <c r="P1381" s="18" t="str">
        <f t="shared" ca="1" si="102"/>
        <v>TRAIN</v>
      </c>
      <c r="Q1381" s="11" t="s">
        <v>1799</v>
      </c>
      <c r="R1381" s="19" t="str">
        <f t="shared" si="103"/>
        <v>BillComplain - TRAIN</v>
      </c>
      <c r="S1381" s="10" t="s">
        <v>4598</v>
      </c>
    </row>
    <row r="1382" spans="1:19" s="19" customFormat="1" ht="25" customHeight="1" x14ac:dyDescent="0.15">
      <c r="A1382" s="19">
        <v>1381</v>
      </c>
      <c r="B1382" s="11" t="s">
        <v>4842</v>
      </c>
      <c r="C1382" s="11" t="s">
        <v>2268</v>
      </c>
      <c r="E1382" s="11"/>
      <c r="F1382" s="11"/>
      <c r="G1382" s="11"/>
      <c r="K1382" s="11"/>
      <c r="M1382" s="11" t="s">
        <v>2200</v>
      </c>
      <c r="N1382" s="20" t="s">
        <v>2200</v>
      </c>
      <c r="O1382" s="18" t="str">
        <f t="shared" si="101"/>
        <v>PlanChange</v>
      </c>
      <c r="P1382" s="18" t="str">
        <f t="shared" ca="1" si="102"/>
        <v>TRAIN</v>
      </c>
      <c r="Q1382" s="11" t="s">
        <v>1799</v>
      </c>
      <c r="R1382" s="19" t="str">
        <f t="shared" si="103"/>
        <v>PlanChange - TRAIN</v>
      </c>
      <c r="S1382" s="10" t="s">
        <v>4598</v>
      </c>
    </row>
    <row r="1383" spans="1:19" s="19" customFormat="1" ht="25" customHeight="1" x14ac:dyDescent="0.15">
      <c r="A1383" s="19">
        <v>1382</v>
      </c>
      <c r="B1383" s="11" t="s">
        <v>234</v>
      </c>
      <c r="C1383" s="11" t="s">
        <v>2269</v>
      </c>
      <c r="E1383" s="11"/>
      <c r="F1383" s="11"/>
      <c r="G1383" s="11"/>
      <c r="K1383" s="11"/>
      <c r="M1383" s="11" t="s">
        <v>2201</v>
      </c>
      <c r="N1383" s="20" t="s">
        <v>2201</v>
      </c>
      <c r="O1383" s="18" t="str">
        <f t="shared" si="101"/>
        <v>ContractCancel</v>
      </c>
      <c r="P1383" s="18" t="str">
        <f t="shared" ca="1" si="102"/>
        <v>TRAIN</v>
      </c>
      <c r="Q1383" s="11" t="s">
        <v>1799</v>
      </c>
      <c r="R1383" s="19" t="str">
        <f t="shared" si="103"/>
        <v>ContractCancel - TRAIN</v>
      </c>
      <c r="S1383" s="10" t="s">
        <v>4598</v>
      </c>
    </row>
    <row r="1384" spans="1:19" s="19" customFormat="1" ht="25" customHeight="1" x14ac:dyDescent="0.15">
      <c r="A1384" s="19">
        <v>1383</v>
      </c>
      <c r="B1384" s="11" t="s">
        <v>952</v>
      </c>
      <c r="C1384" s="11" t="s">
        <v>2270</v>
      </c>
      <c r="E1384" s="10" t="s">
        <v>1278</v>
      </c>
      <c r="F1384" s="11"/>
      <c r="G1384" s="11"/>
      <c r="K1384" s="11"/>
      <c r="M1384" s="11" t="s">
        <v>3699</v>
      </c>
      <c r="N1384" s="20" t="s">
        <v>3699</v>
      </c>
      <c r="O1384" s="18" t="str">
        <f t="shared" si="101"/>
        <v>SimReplace</v>
      </c>
      <c r="P1384" s="18" t="str">
        <f t="shared" ca="1" si="102"/>
        <v>TRAIN</v>
      </c>
      <c r="Q1384" s="11" t="s">
        <v>1799</v>
      </c>
      <c r="R1384" s="19" t="str">
        <f t="shared" si="103"/>
        <v>SimReplace - TRAIN</v>
      </c>
      <c r="S1384" s="10" t="s">
        <v>4598</v>
      </c>
    </row>
    <row r="1385" spans="1:19" s="19" customFormat="1" ht="25" customHeight="1" x14ac:dyDescent="0.15">
      <c r="A1385" s="19">
        <v>1384</v>
      </c>
      <c r="B1385" s="11" t="s">
        <v>81</v>
      </c>
      <c r="C1385" s="11" t="s">
        <v>2271</v>
      </c>
      <c r="E1385" s="11"/>
      <c r="F1385" s="11"/>
      <c r="G1385" s="11"/>
      <c r="K1385" s="11"/>
      <c r="M1385" s="11" t="s">
        <v>2202</v>
      </c>
      <c r="N1385" s="20" t="s">
        <v>2202</v>
      </c>
      <c r="O1385" s="18" t="str">
        <f t="shared" si="101"/>
        <v>ContractUpgrade</v>
      </c>
      <c r="P1385" s="18" t="str">
        <f t="shared" ca="1" si="102"/>
        <v>TRAIN</v>
      </c>
      <c r="Q1385" s="11" t="s">
        <v>1799</v>
      </c>
      <c r="R1385" s="19" t="str">
        <f t="shared" si="103"/>
        <v>ContractUpgrade - TRAIN</v>
      </c>
      <c r="S1385" s="10" t="s">
        <v>4598</v>
      </c>
    </row>
    <row r="1386" spans="1:19" s="19" customFormat="1" ht="25" customHeight="1" x14ac:dyDescent="0.15">
      <c r="A1386" s="19">
        <v>1385</v>
      </c>
      <c r="B1386" s="11" t="s">
        <v>979</v>
      </c>
      <c r="C1386" s="11" t="s">
        <v>1487</v>
      </c>
      <c r="E1386" s="11"/>
      <c r="F1386" s="11"/>
      <c r="G1386" s="11"/>
      <c r="K1386" s="11" t="s">
        <v>1487</v>
      </c>
      <c r="L1386" s="19" t="str">
        <f xml:space="preserve"> IF(ISBLANK(K1386),C1386,K1386)</f>
        <v>im going through a bit of a hardship atm lost my job so i wont be able to pay my bill in the next two weeks</v>
      </c>
      <c r="M1386" s="11" t="s">
        <v>1487</v>
      </c>
      <c r="N1386" s="20" t="s">
        <v>1487</v>
      </c>
      <c r="O1386" s="18" t="str">
        <f t="shared" si="101"/>
        <v>PaymentExtend</v>
      </c>
      <c r="P1386" s="18" t="str">
        <f t="shared" ca="1" si="102"/>
        <v>TRAIN</v>
      </c>
      <c r="Q1386" s="11" t="s">
        <v>1798</v>
      </c>
      <c r="R1386" s="19" t="str">
        <f t="shared" si="103"/>
        <v>PaymentExtend - TEST</v>
      </c>
      <c r="S1386" s="11" t="s">
        <v>4598</v>
      </c>
    </row>
    <row r="1387" spans="1:19" s="19" customFormat="1" ht="25" customHeight="1" x14ac:dyDescent="0.15">
      <c r="A1387" s="19">
        <v>1386</v>
      </c>
      <c r="B1387" s="11" t="s">
        <v>423</v>
      </c>
      <c r="C1387" s="11" t="s">
        <v>2272</v>
      </c>
      <c r="E1387" s="11"/>
      <c r="F1387" s="11"/>
      <c r="G1387" s="11"/>
      <c r="K1387" s="11"/>
      <c r="M1387" s="11" t="s">
        <v>2714</v>
      </c>
      <c r="N1387" s="20" t="s">
        <v>2714</v>
      </c>
      <c r="O1387" s="18" t="str">
        <f t="shared" si="101"/>
        <v>PaymentReport</v>
      </c>
      <c r="P1387" s="18" t="str">
        <f t="shared" ca="1" si="102"/>
        <v>TRAIN</v>
      </c>
      <c r="Q1387" s="11" t="s">
        <v>1799</v>
      </c>
      <c r="R1387" s="19" t="str">
        <f t="shared" si="103"/>
        <v>PaymentReport - TRAIN</v>
      </c>
      <c r="S1387" s="10" t="s">
        <v>4598</v>
      </c>
    </row>
    <row r="1388" spans="1:19" s="19" customFormat="1" ht="25" customHeight="1" x14ac:dyDescent="0.15">
      <c r="A1388" s="19">
        <v>1387</v>
      </c>
      <c r="B1388" s="11" t="s">
        <v>31</v>
      </c>
      <c r="C1388" s="11" t="s">
        <v>5123</v>
      </c>
      <c r="E1388" s="11"/>
      <c r="F1388" s="11"/>
      <c r="G1388" s="11"/>
      <c r="K1388" s="11"/>
      <c r="M1388" s="11" t="s">
        <v>5124</v>
      </c>
      <c r="N1388" s="20" t="s">
        <v>5124</v>
      </c>
      <c r="O1388" s="18" t="str">
        <f t="shared" si="101"/>
        <v>CredentialsRequest</v>
      </c>
      <c r="P1388" s="18" t="str">
        <f t="shared" ca="1" si="102"/>
        <v>TRAIN</v>
      </c>
      <c r="Q1388" s="11" t="s">
        <v>1799</v>
      </c>
      <c r="R1388" s="19" t="str">
        <f t="shared" si="103"/>
        <v>CredentialsRequest - TRAIN</v>
      </c>
      <c r="S1388" s="10" t="s">
        <v>4598</v>
      </c>
    </row>
    <row r="1389" spans="1:19" s="19" customFormat="1" ht="25" customHeight="1" x14ac:dyDescent="0.15">
      <c r="A1389" s="19">
        <v>1388</v>
      </c>
      <c r="B1389" s="11" t="s">
        <v>883</v>
      </c>
      <c r="C1389" s="11" t="s">
        <v>2273</v>
      </c>
      <c r="E1389" s="14" t="s">
        <v>123</v>
      </c>
      <c r="F1389" s="11"/>
      <c r="G1389" s="11"/>
      <c r="K1389" s="11"/>
      <c r="M1389" s="11" t="s">
        <v>2203</v>
      </c>
      <c r="N1389" s="20" t="s">
        <v>2203</v>
      </c>
      <c r="O1389" s="18" t="str">
        <f t="shared" si="101"/>
        <v>ContractExpiryRequest</v>
      </c>
      <c r="P1389" s="18" t="str">
        <f t="shared" ca="1" si="102"/>
        <v>TRAIN</v>
      </c>
      <c r="Q1389" s="11" t="s">
        <v>1798</v>
      </c>
      <c r="R1389" s="19" t="str">
        <f t="shared" si="103"/>
        <v>ContractExpiryRequest - TEST</v>
      </c>
      <c r="S1389" s="10" t="s">
        <v>4598</v>
      </c>
    </row>
    <row r="1390" spans="1:19" s="19" customFormat="1" ht="25" customHeight="1" x14ac:dyDescent="0.15">
      <c r="A1390" s="19">
        <v>1389</v>
      </c>
      <c r="B1390" s="11" t="s">
        <v>4842</v>
      </c>
      <c r="C1390" s="11" t="s">
        <v>2274</v>
      </c>
      <c r="E1390" s="11"/>
      <c r="F1390" s="11"/>
      <c r="G1390" s="11"/>
      <c r="K1390" s="11"/>
      <c r="M1390" s="11" t="s">
        <v>2204</v>
      </c>
      <c r="N1390" s="20" t="s">
        <v>2912</v>
      </c>
      <c r="O1390" s="18" t="str">
        <f t="shared" si="101"/>
        <v>PlanChange</v>
      </c>
      <c r="P1390" s="18" t="str">
        <f t="shared" ca="1" si="102"/>
        <v>TRAIN</v>
      </c>
      <c r="Q1390" s="11" t="s">
        <v>1798</v>
      </c>
      <c r="R1390" s="19" t="str">
        <f t="shared" si="103"/>
        <v>PlanChange - TEST</v>
      </c>
      <c r="S1390" s="10" t="s">
        <v>4598</v>
      </c>
    </row>
    <row r="1391" spans="1:19" s="19" customFormat="1" ht="25" customHeight="1" x14ac:dyDescent="0.15">
      <c r="A1391" s="19">
        <v>1390</v>
      </c>
      <c r="B1391" s="11" t="s">
        <v>735</v>
      </c>
      <c r="C1391" s="11" t="s">
        <v>2275</v>
      </c>
      <c r="E1391" s="11"/>
      <c r="F1391" s="11"/>
      <c r="G1391" s="11"/>
      <c r="K1391" s="11"/>
      <c r="M1391" s="11" t="s">
        <v>2205</v>
      </c>
      <c r="N1391" s="20" t="s">
        <v>2205</v>
      </c>
      <c r="O1391" s="18" t="str">
        <f t="shared" si="101"/>
        <v>OrderEnquire</v>
      </c>
      <c r="P1391" s="18" t="str">
        <f t="shared" ca="1" si="102"/>
        <v>TRAIN</v>
      </c>
      <c r="Q1391" s="11" t="s">
        <v>1799</v>
      </c>
      <c r="R1391" s="19" t="str">
        <f t="shared" si="103"/>
        <v>OrderEnquire - TRAIN</v>
      </c>
      <c r="S1391" s="10" t="s">
        <v>4598</v>
      </c>
    </row>
    <row r="1392" spans="1:19" s="19" customFormat="1" ht="25" customHeight="1" x14ac:dyDescent="0.15">
      <c r="A1392" s="19">
        <v>1391</v>
      </c>
      <c r="B1392" s="11" t="s">
        <v>31</v>
      </c>
      <c r="C1392" s="11" t="s">
        <v>2276</v>
      </c>
      <c r="E1392" s="11"/>
      <c r="F1392" s="11"/>
      <c r="G1392" s="11"/>
      <c r="K1392" s="11"/>
      <c r="M1392" s="11" t="s">
        <v>2206</v>
      </c>
      <c r="N1392" s="20" t="s">
        <v>2206</v>
      </c>
      <c r="O1392" s="18" t="str">
        <f t="shared" si="101"/>
        <v>CredentialsRequest</v>
      </c>
      <c r="P1392" s="18" t="str">
        <f t="shared" ca="1" si="102"/>
        <v>TRAIN</v>
      </c>
      <c r="Q1392" s="11" t="s">
        <v>1799</v>
      </c>
      <c r="R1392" s="19" t="str">
        <f t="shared" si="103"/>
        <v>CredentialsRequest - TRAIN</v>
      </c>
      <c r="S1392" s="10" t="s">
        <v>4598</v>
      </c>
    </row>
    <row r="1393" spans="1:19" s="19" customFormat="1" ht="25" customHeight="1" x14ac:dyDescent="0.15">
      <c r="A1393" s="19">
        <v>1392</v>
      </c>
      <c r="B1393" s="11" t="s">
        <v>979</v>
      </c>
      <c r="C1393" s="11" t="s">
        <v>1495</v>
      </c>
      <c r="E1393" s="11"/>
      <c r="F1393" s="11"/>
      <c r="G1393" s="11"/>
      <c r="K1393" s="11" t="s">
        <v>1564</v>
      </c>
      <c r="L1393" s="19" t="str">
        <f xml:space="preserve"> IF(ISBLANK(K1393),C1393,K1393)</f>
        <v>just want to get a payment extension till next friday i paid a payment yesterday</v>
      </c>
      <c r="M1393" s="11" t="s">
        <v>1564</v>
      </c>
      <c r="N1393" s="20" t="s">
        <v>1564</v>
      </c>
      <c r="O1393" s="18" t="str">
        <f t="shared" si="101"/>
        <v>PaymentExtend</v>
      </c>
      <c r="P1393" s="18" t="str">
        <f t="shared" ca="1" si="102"/>
        <v>TRAIN</v>
      </c>
      <c r="Q1393" s="11" t="s">
        <v>1799</v>
      </c>
      <c r="R1393" s="19" t="str">
        <f t="shared" si="103"/>
        <v>PaymentExtend - TRAIN</v>
      </c>
      <c r="S1393" s="11" t="s">
        <v>4598</v>
      </c>
    </row>
    <row r="1394" spans="1:19" s="19" customFormat="1" ht="25" customHeight="1" x14ac:dyDescent="0.15">
      <c r="A1394" s="19">
        <v>1393</v>
      </c>
      <c r="B1394" s="10" t="s">
        <v>1177</v>
      </c>
      <c r="C1394" s="11" t="s">
        <v>5125</v>
      </c>
      <c r="E1394" s="11"/>
      <c r="F1394" s="11"/>
      <c r="G1394" s="11"/>
      <c r="K1394" s="11"/>
      <c r="M1394" s="11" t="s">
        <v>5126</v>
      </c>
      <c r="N1394" s="20" t="s">
        <v>5127</v>
      </c>
      <c r="O1394" s="18" t="str">
        <f t="shared" si="101"/>
        <v>GeneralComplain</v>
      </c>
      <c r="P1394" s="18" t="str">
        <f t="shared" ca="1" si="102"/>
        <v>TRAIN</v>
      </c>
      <c r="Q1394" s="11" t="s">
        <v>1798</v>
      </c>
      <c r="R1394" s="19" t="str">
        <f t="shared" si="103"/>
        <v>GeneralComplain - TEST</v>
      </c>
      <c r="S1394" s="10" t="s">
        <v>4598</v>
      </c>
    </row>
    <row r="1395" spans="1:19" s="19" customFormat="1" ht="25" customHeight="1" x14ac:dyDescent="0.15">
      <c r="A1395" s="19">
        <v>1394</v>
      </c>
      <c r="B1395" s="11" t="s">
        <v>5128</v>
      </c>
      <c r="C1395" s="11" t="s">
        <v>5129</v>
      </c>
      <c r="E1395" s="10" t="s">
        <v>4897</v>
      </c>
      <c r="F1395" s="11"/>
      <c r="G1395" s="11"/>
      <c r="K1395" s="11"/>
      <c r="M1395" s="11" t="s">
        <v>5130</v>
      </c>
      <c r="N1395" s="20" t="s">
        <v>5130</v>
      </c>
      <c r="O1395" s="18" t="str">
        <f t="shared" si="101"/>
        <v>PerkEnquire</v>
      </c>
      <c r="P1395" s="18" t="str">
        <f t="shared" ca="1" si="102"/>
        <v>TRAIN</v>
      </c>
      <c r="Q1395" s="11" t="s">
        <v>1799</v>
      </c>
      <c r="R1395" s="19" t="str">
        <f t="shared" si="103"/>
        <v>PerkEnquire - TRAIN</v>
      </c>
      <c r="S1395" s="10" t="s">
        <v>4598</v>
      </c>
    </row>
    <row r="1396" spans="1:19" s="19" customFormat="1" ht="25" customHeight="1" x14ac:dyDescent="0.15">
      <c r="A1396" s="19">
        <v>1395</v>
      </c>
      <c r="B1396" s="11" t="s">
        <v>979</v>
      </c>
      <c r="C1396" s="11" t="s">
        <v>1497</v>
      </c>
      <c r="E1396" s="10" t="s">
        <v>902</v>
      </c>
      <c r="F1396" s="11"/>
      <c r="G1396" s="11"/>
      <c r="K1396" s="11" t="s">
        <v>1566</v>
      </c>
      <c r="L1396" s="19" t="str">
        <f xml:space="preserve"> IF(ISBLANK(K1396),C1396,K1396)</f>
        <v>i paid xxx off my overdue amount there is still xxx to pay but i'm needing my services to be restored, i can pay the left over amount on monday when i get paid</v>
      </c>
      <c r="M1396" s="11" t="s">
        <v>1566</v>
      </c>
      <c r="N1396" s="20" t="s">
        <v>1566</v>
      </c>
      <c r="O1396" s="18" t="str">
        <f t="shared" si="101"/>
        <v>ServiceRestore</v>
      </c>
      <c r="P1396" s="18" t="str">
        <f t="shared" ca="1" si="102"/>
        <v>TRAIN</v>
      </c>
      <c r="Q1396" s="11" t="s">
        <v>1799</v>
      </c>
      <c r="R1396" s="19" t="str">
        <f t="shared" si="103"/>
        <v>ServiceRestore - TRAIN</v>
      </c>
      <c r="S1396" s="11" t="s">
        <v>4598</v>
      </c>
    </row>
    <row r="1397" spans="1:19" s="19" customFormat="1" ht="25" customHeight="1" x14ac:dyDescent="0.15">
      <c r="A1397" s="19">
        <v>1396</v>
      </c>
      <c r="B1397" s="11" t="s">
        <v>369</v>
      </c>
      <c r="C1397" s="11" t="s">
        <v>2279</v>
      </c>
      <c r="E1397" s="11"/>
      <c r="F1397" s="11"/>
      <c r="G1397" s="11"/>
      <c r="K1397" s="11"/>
      <c r="M1397" s="11" t="s">
        <v>2209</v>
      </c>
      <c r="N1397" s="20" t="s">
        <v>2209</v>
      </c>
      <c r="O1397" s="18" t="str">
        <f t="shared" si="101"/>
        <v>DataComplain</v>
      </c>
      <c r="P1397" s="18" t="str">
        <f t="shared" ca="1" si="102"/>
        <v>TRAIN</v>
      </c>
      <c r="Q1397" s="11" t="s">
        <v>1798</v>
      </c>
      <c r="R1397" s="19" t="str">
        <f t="shared" si="103"/>
        <v>DataComplain - TEST</v>
      </c>
      <c r="S1397" s="10" t="s">
        <v>4598</v>
      </c>
    </row>
    <row r="1398" spans="1:19" s="19" customFormat="1" ht="25" customHeight="1" x14ac:dyDescent="0.15">
      <c r="A1398" s="19">
        <v>1397</v>
      </c>
      <c r="B1398" s="11" t="s">
        <v>234</v>
      </c>
      <c r="C1398" s="11" t="s">
        <v>2280</v>
      </c>
      <c r="E1398" s="11"/>
      <c r="F1398" s="11"/>
      <c r="G1398" s="11"/>
      <c r="K1398" s="11"/>
      <c r="M1398" s="11" t="s">
        <v>2210</v>
      </c>
      <c r="N1398" s="20" t="s">
        <v>2210</v>
      </c>
      <c r="O1398" s="18" t="str">
        <f t="shared" si="101"/>
        <v>ContractCancel</v>
      </c>
      <c r="P1398" s="18" t="str">
        <f t="shared" ca="1" si="102"/>
        <v>TRAIN</v>
      </c>
      <c r="Q1398" s="11" t="s">
        <v>1799</v>
      </c>
      <c r="R1398" s="19" t="str">
        <f t="shared" si="103"/>
        <v>ContractCancel - TRAIN</v>
      </c>
      <c r="S1398" s="10" t="s">
        <v>4598</v>
      </c>
    </row>
    <row r="1399" spans="1:19" s="19" customFormat="1" ht="25" customHeight="1" x14ac:dyDescent="0.15">
      <c r="A1399" s="19">
        <v>1398</v>
      </c>
      <c r="B1399" s="11" t="s">
        <v>417</v>
      </c>
      <c r="C1399" s="11" t="s">
        <v>2211</v>
      </c>
      <c r="E1399" s="11"/>
      <c r="F1399" s="11"/>
      <c r="G1399" s="11"/>
      <c r="K1399" s="11"/>
      <c r="M1399" s="11" t="s">
        <v>2211</v>
      </c>
      <c r="N1399" s="20" t="s">
        <v>2211</v>
      </c>
      <c r="O1399" s="18" t="str">
        <f t="shared" si="101"/>
        <v>SimRecharge</v>
      </c>
      <c r="P1399" s="18" t="str">
        <f t="shared" ca="1" si="102"/>
        <v>TRAIN</v>
      </c>
      <c r="Q1399" s="11" t="s">
        <v>1798</v>
      </c>
      <c r="R1399" s="19" t="str">
        <f t="shared" si="103"/>
        <v>SimRecharge - TEST</v>
      </c>
      <c r="S1399" s="10" t="s">
        <v>4598</v>
      </c>
    </row>
    <row r="1400" spans="1:19" s="19" customFormat="1" ht="25" customHeight="1" x14ac:dyDescent="0.15">
      <c r="A1400" s="19">
        <v>1399</v>
      </c>
      <c r="B1400" s="11" t="s">
        <v>123</v>
      </c>
      <c r="C1400" s="11" t="s">
        <v>2281</v>
      </c>
      <c r="E1400" s="10" t="s">
        <v>81</v>
      </c>
      <c r="F1400" s="11"/>
      <c r="G1400" s="11"/>
      <c r="K1400" s="11"/>
      <c r="M1400" s="11" t="s">
        <v>2212</v>
      </c>
      <c r="N1400" s="20" t="s">
        <v>2212</v>
      </c>
      <c r="O1400" s="18" t="str">
        <f t="shared" si="101"/>
        <v>ContractUpgrade</v>
      </c>
      <c r="P1400" s="18" t="str">
        <f t="shared" ca="1" si="102"/>
        <v>TEST</v>
      </c>
      <c r="Q1400" s="11" t="s">
        <v>1799</v>
      </c>
      <c r="R1400" s="19" t="str">
        <f t="shared" si="103"/>
        <v>ContractUpgrade - TRAIN</v>
      </c>
      <c r="S1400" s="10" t="s">
        <v>4598</v>
      </c>
    </row>
    <row r="1401" spans="1:19" s="19" customFormat="1" ht="25" customHeight="1" x14ac:dyDescent="0.15">
      <c r="A1401" s="19">
        <v>1400</v>
      </c>
      <c r="B1401" s="11" t="s">
        <v>979</v>
      </c>
      <c r="C1401" s="11" t="s">
        <v>1501</v>
      </c>
      <c r="E1401" s="11"/>
      <c r="F1401" s="11"/>
      <c r="G1401" s="11"/>
      <c r="K1401" s="11" t="s">
        <v>1569</v>
      </c>
      <c r="L1401" s="19" t="str">
        <f xml:space="preserve"> IF(ISBLANK(K1401),C1401,K1401)</f>
        <v>I have just partially paid my phone bill and was wondering if i could get an extension on the other part until the following week</v>
      </c>
      <c r="M1401" s="11" t="s">
        <v>1569</v>
      </c>
      <c r="N1401" s="20" t="s">
        <v>1569</v>
      </c>
      <c r="O1401" s="18" t="str">
        <f t="shared" si="101"/>
        <v>PaymentExtend</v>
      </c>
      <c r="P1401" s="18" t="str">
        <f t="shared" ca="1" si="102"/>
        <v>TRAIN</v>
      </c>
      <c r="Q1401" s="11" t="s">
        <v>1799</v>
      </c>
      <c r="R1401" s="19" t="str">
        <f t="shared" si="103"/>
        <v>PaymentExtend - TRAIN</v>
      </c>
      <c r="S1401" s="11" t="s">
        <v>4598</v>
      </c>
    </row>
    <row r="1402" spans="1:19" s="19" customFormat="1" ht="25" customHeight="1" x14ac:dyDescent="0.15">
      <c r="A1402" s="19">
        <v>1401</v>
      </c>
      <c r="B1402" s="11" t="s">
        <v>234</v>
      </c>
      <c r="C1402" s="11" t="s">
        <v>2283</v>
      </c>
      <c r="E1402" s="11"/>
      <c r="F1402" s="11"/>
      <c r="G1402" s="11"/>
      <c r="K1402" s="11"/>
      <c r="M1402" s="11" t="s">
        <v>2214</v>
      </c>
      <c r="N1402" s="20" t="s">
        <v>2214</v>
      </c>
      <c r="O1402" s="18" t="str">
        <f t="shared" si="101"/>
        <v>ContractCancel</v>
      </c>
      <c r="P1402" s="18" t="str">
        <f t="shared" ca="1" si="102"/>
        <v>TRAIN</v>
      </c>
      <c r="Q1402" s="11" t="s">
        <v>1798</v>
      </c>
      <c r="R1402" s="19" t="str">
        <f t="shared" si="103"/>
        <v>ContractCancel - TEST</v>
      </c>
      <c r="S1402" s="10" t="s">
        <v>4598</v>
      </c>
    </row>
    <row r="1403" spans="1:19" s="19" customFormat="1" ht="25" customHeight="1" x14ac:dyDescent="0.15">
      <c r="A1403" s="19">
        <v>1402</v>
      </c>
      <c r="B1403" s="11" t="s">
        <v>433</v>
      </c>
      <c r="C1403" s="11" t="s">
        <v>2284</v>
      </c>
      <c r="E1403" s="11"/>
      <c r="F1403" s="11"/>
      <c r="G1403" s="11"/>
      <c r="K1403" s="11"/>
      <c r="M1403" s="11" t="s">
        <v>2215</v>
      </c>
      <c r="N1403" s="20" t="s">
        <v>2215</v>
      </c>
      <c r="O1403" s="18" t="str">
        <f t="shared" si="101"/>
        <v>ServiceRelocate</v>
      </c>
      <c r="P1403" s="18" t="str">
        <f t="shared" ca="1" si="102"/>
        <v>TRAIN</v>
      </c>
      <c r="Q1403" s="11" t="s">
        <v>1799</v>
      </c>
      <c r="R1403" s="19" t="str">
        <f t="shared" si="103"/>
        <v>ServiceRelocate - TRAIN</v>
      </c>
      <c r="S1403" s="10" t="s">
        <v>4598</v>
      </c>
    </row>
    <row r="1404" spans="1:19" s="19" customFormat="1" ht="25" customHeight="1" x14ac:dyDescent="0.15">
      <c r="A1404" s="19">
        <v>1403</v>
      </c>
      <c r="B1404" s="11" t="s">
        <v>413</v>
      </c>
      <c r="C1404" s="11" t="s">
        <v>2216</v>
      </c>
      <c r="E1404" s="10" t="s">
        <v>1277</v>
      </c>
      <c r="F1404" s="11"/>
      <c r="G1404" s="11"/>
      <c r="K1404" s="11"/>
      <c r="M1404" s="10" t="s">
        <v>4812</v>
      </c>
      <c r="N1404" s="26" t="s">
        <v>4812</v>
      </c>
      <c r="O1404" s="18" t="str">
        <f t="shared" si="101"/>
        <v>MyAccountRegister</v>
      </c>
      <c r="P1404" s="18" t="str">
        <f t="shared" ca="1" si="102"/>
        <v>TRAIN</v>
      </c>
      <c r="Q1404" s="11" t="s">
        <v>1798</v>
      </c>
      <c r="R1404" s="19" t="str">
        <f t="shared" si="103"/>
        <v>MyAccountRegister - TEST</v>
      </c>
      <c r="S1404" s="10" t="s">
        <v>4598</v>
      </c>
    </row>
    <row r="1405" spans="1:19" s="19" customFormat="1" ht="25" customHeight="1" x14ac:dyDescent="0.15">
      <c r="A1405" s="19">
        <v>1404</v>
      </c>
      <c r="B1405" s="11" t="s">
        <v>292</v>
      </c>
      <c r="C1405" s="11" t="s">
        <v>2285</v>
      </c>
      <c r="E1405" s="11"/>
      <c r="F1405" s="11"/>
      <c r="G1405" s="11"/>
      <c r="K1405" s="11"/>
      <c r="M1405" s="11" t="s">
        <v>2217</v>
      </c>
      <c r="N1405" s="20" t="s">
        <v>2217</v>
      </c>
      <c r="O1405" s="18" t="str">
        <f t="shared" si="101"/>
        <v>PhonePortStatus</v>
      </c>
      <c r="P1405" s="18" t="str">
        <f t="shared" ca="1" si="102"/>
        <v>TRAIN</v>
      </c>
      <c r="Q1405" s="11" t="s">
        <v>1799</v>
      </c>
      <c r="R1405" s="19" t="str">
        <f t="shared" si="103"/>
        <v>PhonePortStatus - TRAIN</v>
      </c>
      <c r="S1405" s="10" t="s">
        <v>4598</v>
      </c>
    </row>
    <row r="1406" spans="1:19" s="19" customFormat="1" ht="25" customHeight="1" x14ac:dyDescent="0.15">
      <c r="A1406" s="19">
        <v>1405</v>
      </c>
      <c r="B1406" s="11" t="s">
        <v>883</v>
      </c>
      <c r="C1406" s="11" t="s">
        <v>2286</v>
      </c>
      <c r="E1406" s="10" t="s">
        <v>234</v>
      </c>
      <c r="F1406" s="11"/>
      <c r="G1406" s="11"/>
      <c r="K1406" s="11"/>
      <c r="M1406" s="11" t="s">
        <v>2218</v>
      </c>
      <c r="N1406" s="20" t="s">
        <v>2218</v>
      </c>
      <c r="O1406" s="18" t="str">
        <f t="shared" si="101"/>
        <v>ContractCancel</v>
      </c>
      <c r="P1406" s="18" t="str">
        <f t="shared" ca="1" si="102"/>
        <v>TRAIN</v>
      </c>
      <c r="Q1406" s="11" t="s">
        <v>1799</v>
      </c>
      <c r="R1406" s="19" t="str">
        <f t="shared" si="103"/>
        <v>ContractCancel - TRAIN</v>
      </c>
      <c r="S1406" s="10" t="s">
        <v>4598</v>
      </c>
    </row>
    <row r="1407" spans="1:19" s="19" customFormat="1" ht="25" customHeight="1" x14ac:dyDescent="0.15">
      <c r="A1407" s="19">
        <v>1406</v>
      </c>
      <c r="B1407" s="11" t="s">
        <v>1161</v>
      </c>
      <c r="C1407" s="11" t="s">
        <v>2349</v>
      </c>
      <c r="E1407" s="11"/>
      <c r="F1407" s="11"/>
      <c r="G1407" s="11"/>
      <c r="K1407" s="11"/>
      <c r="M1407" s="11" t="s">
        <v>2349</v>
      </c>
      <c r="N1407" s="20" t="s">
        <v>2349</v>
      </c>
      <c r="O1407" s="18" t="str">
        <f t="shared" si="101"/>
        <v>InternetAccess</v>
      </c>
      <c r="P1407" s="18" t="str">
        <f t="shared" ca="1" si="102"/>
        <v>TRAIN</v>
      </c>
      <c r="Q1407" s="11" t="s">
        <v>1799</v>
      </c>
      <c r="R1407" s="19" t="str">
        <f t="shared" si="103"/>
        <v>InternetAccess - TRAIN</v>
      </c>
      <c r="S1407" s="10" t="s">
        <v>4598</v>
      </c>
    </row>
    <row r="1408" spans="1:19" s="19" customFormat="1" ht="25" customHeight="1" x14ac:dyDescent="0.15">
      <c r="A1408" s="19">
        <v>1407</v>
      </c>
      <c r="B1408" s="11" t="s">
        <v>237</v>
      </c>
      <c r="C1408" s="11" t="s">
        <v>5131</v>
      </c>
      <c r="E1408" s="11"/>
      <c r="F1408" s="11"/>
      <c r="G1408" s="11"/>
      <c r="K1408" s="11"/>
      <c r="M1408" s="11" t="s">
        <v>2220</v>
      </c>
      <c r="N1408" s="20" t="s">
        <v>2220</v>
      </c>
      <c r="O1408" s="18" t="str">
        <f t="shared" si="101"/>
        <v>DataAddRequest</v>
      </c>
      <c r="P1408" s="18" t="str">
        <f t="shared" ca="1" si="102"/>
        <v>TRAIN</v>
      </c>
      <c r="Q1408" s="11" t="s">
        <v>1799</v>
      </c>
      <c r="R1408" s="19" t="str">
        <f t="shared" si="103"/>
        <v>DataAddRequest - TRAIN</v>
      </c>
      <c r="S1408" s="10" t="s">
        <v>4598</v>
      </c>
    </row>
    <row r="1409" spans="1:19" s="19" customFormat="1" ht="25" customHeight="1" x14ac:dyDescent="0.15">
      <c r="A1409" s="19">
        <v>1408</v>
      </c>
      <c r="B1409" s="11" t="s">
        <v>863</v>
      </c>
      <c r="C1409" s="11" t="s">
        <v>2288</v>
      </c>
      <c r="E1409" s="13" t="s">
        <v>911</v>
      </c>
      <c r="F1409" s="11"/>
      <c r="G1409" s="11"/>
      <c r="K1409" s="11"/>
      <c r="M1409" s="11" t="s">
        <v>2221</v>
      </c>
      <c r="N1409" s="20" t="s">
        <v>2221</v>
      </c>
      <c r="O1409" s="18" t="str">
        <f t="shared" si="101"/>
        <v>RoamingInformationRequest</v>
      </c>
      <c r="P1409" s="18" t="str">
        <f t="shared" ca="1" si="102"/>
        <v>TRAIN</v>
      </c>
      <c r="Q1409" s="11" t="s">
        <v>1799</v>
      </c>
      <c r="R1409" s="19" t="str">
        <f t="shared" si="103"/>
        <v>RoamingInformationRequest - TRAIN</v>
      </c>
      <c r="S1409" s="10" t="s">
        <v>4598</v>
      </c>
    </row>
    <row r="1410" spans="1:19" s="19" customFormat="1" ht="25" customHeight="1" x14ac:dyDescent="0.15">
      <c r="A1410" s="19">
        <v>1409</v>
      </c>
      <c r="B1410" s="11" t="s">
        <v>979</v>
      </c>
      <c r="C1410" s="11" t="s">
        <v>1503</v>
      </c>
      <c r="E1410" s="11"/>
      <c r="F1410" s="11"/>
      <c r="G1410" s="11"/>
      <c r="K1410" s="11" t="s">
        <v>1570</v>
      </c>
      <c r="L1410" s="19" t="str">
        <f xml:space="preserve"> IF(ISBLANK(K1410),C1410,K1410)</f>
        <v>i have an extension until the 2nd i was wondering if i could extend that until the following thursday not sure what date that is. i won't have enough money this week to pay it the rest of it but will the week after</v>
      </c>
      <c r="M1410" s="11" t="s">
        <v>1570</v>
      </c>
      <c r="N1410" s="20" t="s">
        <v>1570</v>
      </c>
      <c r="O1410" s="18" t="str">
        <f t="shared" si="101"/>
        <v>PaymentExtend</v>
      </c>
      <c r="P1410" s="18" t="str">
        <f t="shared" ca="1" si="102"/>
        <v>TRAIN</v>
      </c>
      <c r="Q1410" s="11" t="s">
        <v>1799</v>
      </c>
      <c r="R1410" s="19" t="str">
        <f t="shared" si="103"/>
        <v>PaymentExtend - TRAIN</v>
      </c>
      <c r="S1410" s="11" t="s">
        <v>4598</v>
      </c>
    </row>
    <row r="1411" spans="1:19" s="19" customFormat="1" ht="25" customHeight="1" x14ac:dyDescent="0.15">
      <c r="A1411" s="19">
        <v>1410</v>
      </c>
      <c r="B1411" s="10" t="s">
        <v>1177</v>
      </c>
      <c r="C1411" s="11" t="s">
        <v>5132</v>
      </c>
      <c r="E1411" s="11"/>
      <c r="F1411" s="11"/>
      <c r="G1411" s="11"/>
      <c r="K1411" s="11"/>
      <c r="M1411" s="11" t="s">
        <v>5133</v>
      </c>
      <c r="N1411" s="20" t="s">
        <v>5133</v>
      </c>
      <c r="O1411" s="18" t="str">
        <f t="shared" si="101"/>
        <v>GeneralComplain</v>
      </c>
      <c r="P1411" s="18" t="str">
        <f t="shared" ca="1" si="102"/>
        <v>TRAIN</v>
      </c>
      <c r="Q1411" s="11" t="s">
        <v>1799</v>
      </c>
      <c r="R1411" s="19" t="str">
        <f t="shared" si="103"/>
        <v>GeneralComplain - TRAIN</v>
      </c>
      <c r="S1411" s="10" t="s">
        <v>4598</v>
      </c>
    </row>
    <row r="1412" spans="1:19" s="19" customFormat="1" ht="25" customHeight="1" x14ac:dyDescent="0.15">
      <c r="A1412" s="19">
        <v>1411</v>
      </c>
      <c r="B1412" s="11" t="s">
        <v>81</v>
      </c>
      <c r="C1412" s="11" t="s">
        <v>5134</v>
      </c>
      <c r="E1412" s="11"/>
      <c r="F1412" s="11"/>
      <c r="G1412" s="11"/>
      <c r="K1412" s="11"/>
      <c r="M1412" s="10" t="s">
        <v>2223</v>
      </c>
      <c r="N1412" s="20" t="s">
        <v>2913</v>
      </c>
      <c r="O1412" s="18" t="str">
        <f t="shared" si="101"/>
        <v>ContractUpgrade</v>
      </c>
      <c r="P1412" s="18" t="str">
        <f t="shared" ca="1" si="102"/>
        <v>TEST</v>
      </c>
      <c r="Q1412" s="11" t="s">
        <v>1799</v>
      </c>
      <c r="R1412" s="19" t="str">
        <f t="shared" si="103"/>
        <v>ContractUpgrade - TRAIN</v>
      </c>
      <c r="S1412" s="10" t="s">
        <v>4598</v>
      </c>
    </row>
    <row r="1413" spans="1:19" s="19" customFormat="1" ht="25" customHeight="1" x14ac:dyDescent="0.15">
      <c r="A1413" s="19">
        <v>1412</v>
      </c>
      <c r="B1413" s="11" t="s">
        <v>883</v>
      </c>
      <c r="C1413" s="11" t="s">
        <v>2289</v>
      </c>
      <c r="E1413" s="14" t="s">
        <v>123</v>
      </c>
      <c r="F1413" s="11"/>
      <c r="G1413" s="11"/>
      <c r="K1413" s="11"/>
      <c r="M1413" s="11" t="s">
        <v>2224</v>
      </c>
      <c r="N1413" s="20" t="s">
        <v>2224</v>
      </c>
      <c r="O1413" s="18" t="str">
        <f t="shared" si="101"/>
        <v>ContractExpiryRequest</v>
      </c>
      <c r="P1413" s="18" t="str">
        <f t="shared" ca="1" si="102"/>
        <v>TEST</v>
      </c>
      <c r="Q1413" s="11" t="s">
        <v>1799</v>
      </c>
      <c r="R1413" s="19" t="str">
        <f t="shared" si="103"/>
        <v>ContractExpiryRequest - TRAIN</v>
      </c>
      <c r="S1413" s="10" t="s">
        <v>4598</v>
      </c>
    </row>
    <row r="1414" spans="1:19" s="19" customFormat="1" ht="25" customHeight="1" x14ac:dyDescent="0.15">
      <c r="A1414" s="19">
        <v>1413</v>
      </c>
      <c r="B1414" s="11" t="s">
        <v>978</v>
      </c>
      <c r="C1414" s="11" t="s">
        <v>2290</v>
      </c>
      <c r="E1414" s="11"/>
      <c r="F1414" s="11"/>
      <c r="G1414" s="11"/>
      <c r="K1414" s="11"/>
      <c r="M1414" s="11" t="s">
        <v>2225</v>
      </c>
      <c r="N1414" s="20" t="s">
        <v>2225</v>
      </c>
      <c r="O1414" s="18" t="str">
        <f t="shared" si="101"/>
        <v>SalesEnquire</v>
      </c>
      <c r="P1414" s="18" t="str">
        <f t="shared" ca="1" si="102"/>
        <v>TRAIN</v>
      </c>
      <c r="Q1414" s="11" t="s">
        <v>1798</v>
      </c>
      <c r="R1414" s="19" t="str">
        <f t="shared" si="103"/>
        <v>SalesEnquire - TEST</v>
      </c>
      <c r="S1414" s="10" t="s">
        <v>4598</v>
      </c>
    </row>
    <row r="1415" spans="1:19" s="19" customFormat="1" ht="25" customHeight="1" x14ac:dyDescent="0.15">
      <c r="A1415" s="19">
        <v>1414</v>
      </c>
      <c r="B1415" s="11" t="s">
        <v>979</v>
      </c>
      <c r="C1415" s="11" t="s">
        <v>1524</v>
      </c>
      <c r="E1415" s="11"/>
      <c r="F1415" s="11"/>
      <c r="G1415" s="11"/>
      <c r="K1415" s="11" t="s">
        <v>1524</v>
      </c>
      <c r="L1415" s="19" t="str">
        <f xml:space="preserve"> IF(ISBLANK(K1415),C1415,K1415)</f>
        <v>i made a payment plan for my last bill however i have been unable to fulfil this in the timeframe i was give. im looking to extend to this wednesday coming?</v>
      </c>
      <c r="M1415" s="10" t="s">
        <v>3154</v>
      </c>
      <c r="N1415" s="26" t="s">
        <v>3154</v>
      </c>
      <c r="O1415" s="18" t="str">
        <f t="shared" si="101"/>
        <v>PaymentExtend</v>
      </c>
      <c r="P1415" s="18" t="str">
        <f t="shared" ca="1" si="102"/>
        <v>TEST</v>
      </c>
      <c r="Q1415" s="11" t="s">
        <v>1799</v>
      </c>
      <c r="R1415" s="19" t="str">
        <f t="shared" si="103"/>
        <v>PaymentExtend - TRAIN</v>
      </c>
      <c r="S1415" s="11" t="s">
        <v>4598</v>
      </c>
    </row>
    <row r="1416" spans="1:19" s="19" customFormat="1" ht="25" customHeight="1" x14ac:dyDescent="0.15">
      <c r="A1416" s="19">
        <v>1415</v>
      </c>
      <c r="B1416" s="11" t="s">
        <v>1161</v>
      </c>
      <c r="C1416" s="11" t="s">
        <v>2351</v>
      </c>
      <c r="E1416" s="11"/>
      <c r="F1416" s="11"/>
      <c r="G1416" s="11"/>
      <c r="K1416" s="11"/>
      <c r="M1416" s="10" t="s">
        <v>3165</v>
      </c>
      <c r="N1416" s="26" t="s">
        <v>3165</v>
      </c>
      <c r="O1416" s="18" t="str">
        <f t="shared" si="101"/>
        <v>InternetAccess</v>
      </c>
      <c r="P1416" s="18" t="str">
        <f t="shared" ca="1" si="102"/>
        <v>TRAIN</v>
      </c>
      <c r="Q1416" s="11" t="s">
        <v>1799</v>
      </c>
      <c r="R1416" s="19" t="str">
        <f t="shared" si="103"/>
        <v>InternetAccess - TRAIN</v>
      </c>
      <c r="S1416" s="10" t="s">
        <v>4598</v>
      </c>
    </row>
    <row r="1417" spans="1:19" s="19" customFormat="1" ht="25" customHeight="1" x14ac:dyDescent="0.15">
      <c r="A1417" s="19">
        <v>1416</v>
      </c>
      <c r="B1417" s="11" t="s">
        <v>369</v>
      </c>
      <c r="C1417" s="11" t="s">
        <v>2292</v>
      </c>
      <c r="E1417" s="11"/>
      <c r="F1417" s="11"/>
      <c r="G1417" s="11"/>
      <c r="K1417" s="11"/>
      <c r="M1417" s="11" t="s">
        <v>2227</v>
      </c>
      <c r="N1417" s="20" t="s">
        <v>2227</v>
      </c>
      <c r="O1417" s="18" t="str">
        <f t="shared" si="101"/>
        <v>DataComplain</v>
      </c>
      <c r="P1417" s="18" t="str">
        <f t="shared" ca="1" si="102"/>
        <v>TRAIN</v>
      </c>
      <c r="Q1417" s="11" t="s">
        <v>1798</v>
      </c>
      <c r="R1417" s="19" t="str">
        <f t="shared" si="103"/>
        <v>DataComplain - TEST</v>
      </c>
      <c r="S1417" s="10" t="s">
        <v>4598</v>
      </c>
    </row>
    <row r="1418" spans="1:19" s="19" customFormat="1" ht="25" customHeight="1" x14ac:dyDescent="0.15">
      <c r="A1418" s="19">
        <v>1417</v>
      </c>
      <c r="B1418" s="11" t="s">
        <v>198</v>
      </c>
      <c r="C1418" s="11" t="s">
        <v>2293</v>
      </c>
      <c r="E1418" s="11"/>
      <c r="F1418" s="11"/>
      <c r="G1418" s="11"/>
      <c r="K1418" s="11"/>
      <c r="M1418" s="11" t="s">
        <v>2293</v>
      </c>
      <c r="N1418" s="20" t="s">
        <v>2293</v>
      </c>
      <c r="O1418" s="18" t="str">
        <f t="shared" si="101"/>
        <v>PhoneMessageComplain</v>
      </c>
      <c r="P1418" s="18" t="str">
        <f t="shared" ca="1" si="102"/>
        <v>TRAIN</v>
      </c>
      <c r="Q1418" s="11" t="s">
        <v>1799</v>
      </c>
      <c r="R1418" s="19" t="str">
        <f t="shared" si="103"/>
        <v>PhoneMessageComplain - TRAIN</v>
      </c>
      <c r="S1418" s="10" t="s">
        <v>4598</v>
      </c>
    </row>
    <row r="1419" spans="1:19" s="19" customFormat="1" ht="25" customHeight="1" x14ac:dyDescent="0.15">
      <c r="A1419" s="19">
        <v>1418</v>
      </c>
      <c r="B1419" s="11" t="s">
        <v>979</v>
      </c>
      <c r="C1419" s="11" t="s">
        <v>1715</v>
      </c>
      <c r="E1419" s="11"/>
      <c r="F1419" s="11"/>
      <c r="G1419" s="11"/>
      <c r="K1419" s="11" t="s">
        <v>1657</v>
      </c>
      <c r="L1419" s="19" t="str">
        <f xml:space="preserve"> IF(ISBLANK(K1419),C1419,K1419)</f>
        <v>i've had some unexpected expenses come in could i get a payment extension thanks</v>
      </c>
      <c r="M1419" s="11" t="s">
        <v>2706</v>
      </c>
      <c r="N1419" s="20" t="s">
        <v>2706</v>
      </c>
      <c r="O1419" s="18" t="str">
        <f t="shared" si="101"/>
        <v>PaymentExtend</v>
      </c>
      <c r="P1419" s="18" t="str">
        <f t="shared" ca="1" si="102"/>
        <v>TRAIN</v>
      </c>
      <c r="Q1419" s="11" t="s">
        <v>1799</v>
      </c>
      <c r="R1419" s="19" t="str">
        <f t="shared" si="103"/>
        <v>PaymentExtend - TRAIN</v>
      </c>
      <c r="S1419" s="10" t="s">
        <v>4598</v>
      </c>
    </row>
    <row r="1420" spans="1:19" s="19" customFormat="1" ht="25" customHeight="1" x14ac:dyDescent="0.15">
      <c r="A1420" s="19">
        <v>1419</v>
      </c>
      <c r="B1420" s="10" t="s">
        <v>49</v>
      </c>
      <c r="C1420" s="11" t="s">
        <v>2295</v>
      </c>
      <c r="E1420" s="10" t="s">
        <v>49</v>
      </c>
      <c r="F1420" s="11"/>
      <c r="G1420" s="11"/>
      <c r="K1420" s="11"/>
      <c r="M1420" s="10" t="s">
        <v>3493</v>
      </c>
      <c r="N1420" s="26" t="s">
        <v>3493</v>
      </c>
      <c r="O1420" s="18" t="str">
        <f t="shared" si="101"/>
        <v>ContractDetailsRequest</v>
      </c>
      <c r="P1420" s="18" t="str">
        <f t="shared" ca="1" si="102"/>
        <v>TEST</v>
      </c>
      <c r="Q1420" s="11" t="s">
        <v>1799</v>
      </c>
      <c r="R1420" s="19" t="str">
        <f t="shared" si="103"/>
        <v>ContractDetailsRequest - TRAIN</v>
      </c>
      <c r="S1420" s="10" t="s">
        <v>4598</v>
      </c>
    </row>
    <row r="1421" spans="1:19" s="19" customFormat="1" ht="25" customHeight="1" x14ac:dyDescent="0.15">
      <c r="A1421" s="19">
        <v>1420</v>
      </c>
      <c r="B1421" s="11" t="s">
        <v>952</v>
      </c>
      <c r="C1421" s="11" t="s">
        <v>2296</v>
      </c>
      <c r="E1421" s="11"/>
      <c r="F1421" s="11"/>
      <c r="G1421" s="11"/>
      <c r="K1421" s="11"/>
      <c r="M1421" s="10" t="s">
        <v>4686</v>
      </c>
      <c r="N1421" s="26" t="s">
        <v>4686</v>
      </c>
      <c r="O1421" s="18" t="str">
        <f t="shared" si="101"/>
        <v>SimActivate</v>
      </c>
      <c r="P1421" s="18" t="str">
        <f t="shared" ca="1" si="102"/>
        <v>TEST</v>
      </c>
      <c r="Q1421" s="11" t="s">
        <v>1799</v>
      </c>
      <c r="R1421" s="19" t="str">
        <f t="shared" si="103"/>
        <v>SimActivate - TRAIN</v>
      </c>
      <c r="S1421" s="10" t="s">
        <v>4598</v>
      </c>
    </row>
    <row r="1422" spans="1:19" s="19" customFormat="1" ht="25" customHeight="1" x14ac:dyDescent="0.15">
      <c r="A1422" s="19">
        <v>1421</v>
      </c>
      <c r="B1422" s="11" t="s">
        <v>5074</v>
      </c>
      <c r="C1422" s="11" t="s">
        <v>2297</v>
      </c>
      <c r="E1422" s="11"/>
      <c r="F1422" s="11"/>
      <c r="G1422" s="11"/>
      <c r="K1422" s="11"/>
      <c r="M1422" s="11" t="s">
        <v>3700</v>
      </c>
      <c r="N1422" s="20" t="s">
        <v>3700</v>
      </c>
      <c r="O1422" s="18" t="str">
        <f t="shared" si="101"/>
        <v>ReturnEnquire</v>
      </c>
      <c r="P1422" s="18" t="str">
        <f t="shared" ca="1" si="102"/>
        <v>TRAIN</v>
      </c>
      <c r="Q1422" s="11" t="s">
        <v>1799</v>
      </c>
      <c r="R1422" s="19" t="str">
        <f t="shared" si="103"/>
        <v>ReturnEnquire - TRAIN</v>
      </c>
      <c r="S1422" s="10" t="s">
        <v>4598</v>
      </c>
    </row>
    <row r="1423" spans="1:19" s="19" customFormat="1" ht="25" customHeight="1" x14ac:dyDescent="0.15">
      <c r="A1423" s="19">
        <v>1422</v>
      </c>
      <c r="B1423" s="10" t="s">
        <v>883</v>
      </c>
      <c r="C1423" s="11" t="s">
        <v>2298</v>
      </c>
      <c r="E1423" s="14" t="s">
        <v>123</v>
      </c>
      <c r="F1423" s="11"/>
      <c r="G1423" s="11"/>
      <c r="K1423" s="11"/>
      <c r="M1423" s="11" t="s">
        <v>2624</v>
      </c>
      <c r="N1423" s="20" t="s">
        <v>2624</v>
      </c>
      <c r="O1423" s="18" t="str">
        <f t="shared" si="101"/>
        <v>ContractExpiryRequest</v>
      </c>
      <c r="P1423" s="18" t="str">
        <f t="shared" ca="1" si="102"/>
        <v>TRAIN</v>
      </c>
      <c r="Q1423" s="11" t="s">
        <v>1799</v>
      </c>
      <c r="R1423" s="19" t="str">
        <f t="shared" si="103"/>
        <v>ContractExpiryRequest - TRAIN</v>
      </c>
      <c r="S1423" s="10" t="s">
        <v>4598</v>
      </c>
    </row>
    <row r="1424" spans="1:19" s="19" customFormat="1" ht="25" customHeight="1" x14ac:dyDescent="0.15">
      <c r="A1424" s="19">
        <v>1423</v>
      </c>
      <c r="B1424" s="11" t="s">
        <v>424</v>
      </c>
      <c r="C1424" s="11" t="s">
        <v>2299</v>
      </c>
      <c r="E1424" s="11"/>
      <c r="F1424" s="11"/>
      <c r="G1424" s="11"/>
      <c r="K1424" s="11"/>
      <c r="M1424" s="11" t="s">
        <v>2750</v>
      </c>
      <c r="N1424" s="20" t="s">
        <v>2750</v>
      </c>
      <c r="O1424" s="18" t="str">
        <f t="shared" si="101"/>
        <v>InsuranceRequest</v>
      </c>
      <c r="P1424" s="18" t="str">
        <f t="shared" ca="1" si="102"/>
        <v>TRAIN</v>
      </c>
      <c r="Q1424" s="11" t="s">
        <v>1799</v>
      </c>
      <c r="R1424" s="19" t="str">
        <f t="shared" si="103"/>
        <v>InsuranceRequest - TRAIN</v>
      </c>
      <c r="S1424" s="10" t="s">
        <v>4598</v>
      </c>
    </row>
    <row r="1425" spans="1:19" s="19" customFormat="1" ht="25" customHeight="1" x14ac:dyDescent="0.15">
      <c r="A1425" s="19">
        <v>1424</v>
      </c>
      <c r="B1425" s="11" t="s">
        <v>31</v>
      </c>
      <c r="C1425" s="11" t="s">
        <v>2301</v>
      </c>
      <c r="E1425" s="11"/>
      <c r="F1425" s="11"/>
      <c r="G1425" s="11"/>
      <c r="K1425" s="11"/>
      <c r="M1425" s="11" t="s">
        <v>2301</v>
      </c>
      <c r="N1425" s="20" t="s">
        <v>2301</v>
      </c>
      <c r="O1425" s="18" t="str">
        <f t="shared" si="101"/>
        <v>CredentialsRequest</v>
      </c>
      <c r="P1425" s="18" t="str">
        <f t="shared" ca="1" si="102"/>
        <v>TRAIN</v>
      </c>
      <c r="Q1425" s="11" t="s">
        <v>1799</v>
      </c>
      <c r="R1425" s="19" t="str">
        <f t="shared" si="103"/>
        <v>CredentialsRequest - TRAIN</v>
      </c>
      <c r="S1425" s="10" t="s">
        <v>4598</v>
      </c>
    </row>
    <row r="1426" spans="1:19" s="19" customFormat="1" ht="25" customHeight="1" x14ac:dyDescent="0.15">
      <c r="A1426" s="19">
        <v>1425</v>
      </c>
      <c r="B1426" s="11" t="s">
        <v>20</v>
      </c>
      <c r="C1426" s="11" t="s">
        <v>2445</v>
      </c>
      <c r="E1426" s="10"/>
      <c r="F1426" s="11"/>
      <c r="G1426" s="11"/>
      <c r="K1426" s="11"/>
      <c r="M1426" s="10" t="s">
        <v>2472</v>
      </c>
      <c r="N1426" s="20" t="s">
        <v>2472</v>
      </c>
      <c r="O1426" s="18" t="str">
        <f t="shared" si="101"/>
        <v>BillComplain</v>
      </c>
      <c r="P1426" s="18" t="str">
        <f t="shared" ca="1" si="102"/>
        <v>TRAIN</v>
      </c>
      <c r="Q1426" s="11" t="s">
        <v>1799</v>
      </c>
      <c r="R1426" s="19" t="str">
        <f t="shared" si="103"/>
        <v>BillComplain - TRAIN</v>
      </c>
      <c r="S1426" s="10" t="s">
        <v>4598</v>
      </c>
    </row>
    <row r="1427" spans="1:19" s="19" customFormat="1" ht="25" customHeight="1" x14ac:dyDescent="0.15">
      <c r="A1427" s="19">
        <v>1426</v>
      </c>
      <c r="B1427" s="11" t="s">
        <v>414</v>
      </c>
      <c r="C1427" s="11" t="s">
        <v>2303</v>
      </c>
      <c r="E1427" s="11"/>
      <c r="F1427" s="11"/>
      <c r="G1427" s="11"/>
      <c r="K1427" s="11"/>
      <c r="M1427" s="10" t="s">
        <v>4008</v>
      </c>
      <c r="N1427" s="26" t="s">
        <v>4008</v>
      </c>
      <c r="O1427" s="18" t="str">
        <f t="shared" si="101"/>
        <v>AgentHandover</v>
      </c>
      <c r="P1427" s="18" t="str">
        <f t="shared" ca="1" si="102"/>
        <v>TRAIN</v>
      </c>
      <c r="Q1427" s="11" t="s">
        <v>1798</v>
      </c>
      <c r="R1427" s="19" t="str">
        <f t="shared" si="103"/>
        <v>AgentHandover - TEST</v>
      </c>
      <c r="S1427" s="10" t="s">
        <v>4598</v>
      </c>
    </row>
    <row r="1428" spans="1:19" s="19" customFormat="1" ht="25" customHeight="1" x14ac:dyDescent="0.15">
      <c r="A1428" s="19">
        <v>1427</v>
      </c>
      <c r="B1428" s="11" t="s">
        <v>31</v>
      </c>
      <c r="C1428" s="11" t="s">
        <v>2304</v>
      </c>
      <c r="E1428" s="11"/>
      <c r="F1428" s="11"/>
      <c r="G1428" s="11"/>
      <c r="K1428" s="11"/>
      <c r="M1428" s="11" t="s">
        <v>2603</v>
      </c>
      <c r="N1428" s="20" t="s">
        <v>2603</v>
      </c>
      <c r="O1428" s="18" t="str">
        <f t="shared" si="101"/>
        <v>CredentialsRequest</v>
      </c>
      <c r="P1428" s="18" t="str">
        <f t="shared" ca="1" si="102"/>
        <v>TRAIN</v>
      </c>
      <c r="Q1428" s="11" t="s">
        <v>1799</v>
      </c>
      <c r="R1428" s="19" t="str">
        <f t="shared" si="103"/>
        <v>CredentialsRequest - TRAIN</v>
      </c>
      <c r="S1428" s="10" t="s">
        <v>4598</v>
      </c>
    </row>
    <row r="1429" spans="1:19" s="19" customFormat="1" ht="25" customHeight="1" x14ac:dyDescent="0.15">
      <c r="A1429" s="19">
        <v>1428</v>
      </c>
      <c r="B1429" s="11" t="s">
        <v>979</v>
      </c>
      <c r="C1429" s="11" t="s">
        <v>1716</v>
      </c>
      <c r="E1429" s="11"/>
      <c r="F1429" s="11"/>
      <c r="G1429" s="11"/>
      <c r="K1429" s="11" t="s">
        <v>1658</v>
      </c>
      <c r="L1429" s="19" t="str">
        <f xml:space="preserve"> IF(ISBLANK(K1429),C1429,K1429)</f>
        <v>my phone has been disconnected because my bill is overdue. i'm needing more time i will be paying the full amount on the 12 of december xxx.</v>
      </c>
      <c r="M1429" s="10" t="s">
        <v>4773</v>
      </c>
      <c r="N1429" s="26" t="s">
        <v>4773</v>
      </c>
      <c r="O1429" s="18" t="str">
        <f t="shared" si="101"/>
        <v>PaymentExtend</v>
      </c>
      <c r="P1429" s="18" t="str">
        <f t="shared" ca="1" si="102"/>
        <v>TEST</v>
      </c>
      <c r="Q1429" s="11" t="s">
        <v>1799</v>
      </c>
      <c r="R1429" s="19" t="str">
        <f t="shared" si="103"/>
        <v>PaymentExtend - TRAIN</v>
      </c>
      <c r="S1429" s="10" t="s">
        <v>4598</v>
      </c>
    </row>
    <row r="1430" spans="1:19" s="19" customFormat="1" ht="25" customHeight="1" x14ac:dyDescent="0.15">
      <c r="A1430" s="19">
        <v>1429</v>
      </c>
      <c r="B1430" s="10" t="s">
        <v>978</v>
      </c>
      <c r="C1430" s="11" t="s">
        <v>2305</v>
      </c>
      <c r="E1430" s="11"/>
      <c r="F1430" s="11"/>
      <c r="G1430" s="11"/>
      <c r="K1430" s="11"/>
      <c r="M1430" s="11" t="s">
        <v>2604</v>
      </c>
      <c r="N1430" s="20" t="s">
        <v>2604</v>
      </c>
      <c r="O1430" s="18" t="str">
        <f t="shared" si="101"/>
        <v>SalesEnquire</v>
      </c>
      <c r="P1430" s="18" t="str">
        <f t="shared" ca="1" si="102"/>
        <v>TRAIN</v>
      </c>
      <c r="Q1430" s="11" t="s">
        <v>1799</v>
      </c>
      <c r="R1430" s="19" t="str">
        <f t="shared" si="103"/>
        <v>SalesEnquire - TRAIN</v>
      </c>
      <c r="S1430" s="10" t="s">
        <v>4598</v>
      </c>
    </row>
    <row r="1431" spans="1:19" s="19" customFormat="1" ht="25" customHeight="1" x14ac:dyDescent="0.15">
      <c r="A1431" s="19">
        <v>1430</v>
      </c>
      <c r="B1431" s="11" t="s">
        <v>979</v>
      </c>
      <c r="C1431" s="11" t="s">
        <v>1659</v>
      </c>
      <c r="E1431" s="11"/>
      <c r="F1431" s="11"/>
      <c r="G1431" s="11"/>
      <c r="K1431" s="11" t="s">
        <v>1659</v>
      </c>
      <c r="L1431" s="19" t="str">
        <f xml:space="preserve"> IF(ISBLANK(K1431),C1431,K1431)</f>
        <v>xxx due for mobile. seeking to pay on 13th dec due to medical bill following stair fall.</v>
      </c>
      <c r="M1431" s="11" t="s">
        <v>2712</v>
      </c>
      <c r="N1431" s="20" t="s">
        <v>2914</v>
      </c>
      <c r="O1431" s="18" t="str">
        <f t="shared" si="101"/>
        <v>PaymentExtend</v>
      </c>
      <c r="P1431" s="18" t="str">
        <f t="shared" ca="1" si="102"/>
        <v>TRAIN</v>
      </c>
      <c r="Q1431" s="11" t="s">
        <v>1799</v>
      </c>
      <c r="R1431" s="19" t="str">
        <f t="shared" si="103"/>
        <v>PaymentExtend - TRAIN</v>
      </c>
      <c r="S1431" s="10" t="s">
        <v>4598</v>
      </c>
    </row>
    <row r="1432" spans="1:19" s="19" customFormat="1" ht="25" customHeight="1" x14ac:dyDescent="0.15">
      <c r="A1432" s="19">
        <v>1431</v>
      </c>
      <c r="B1432" s="11" t="s">
        <v>306</v>
      </c>
      <c r="C1432" s="11" t="s">
        <v>2307</v>
      </c>
      <c r="E1432" s="11"/>
      <c r="F1432" s="11"/>
      <c r="G1432" s="11"/>
      <c r="K1432" s="11"/>
      <c r="M1432" s="11" t="s">
        <v>4117</v>
      </c>
      <c r="N1432" s="20" t="s">
        <v>4117</v>
      </c>
      <c r="O1432" s="18" t="str">
        <f t="shared" si="101"/>
        <v>BillCommunicationSwitch</v>
      </c>
      <c r="P1432" s="18" t="str">
        <f t="shared" ca="1" si="102"/>
        <v>TRAIN</v>
      </c>
      <c r="Q1432" s="11" t="s">
        <v>1799</v>
      </c>
      <c r="R1432" s="19" t="str">
        <f t="shared" si="103"/>
        <v>BillCommunicationSwitch - TRAIN</v>
      </c>
      <c r="S1432" s="10" t="s">
        <v>4598</v>
      </c>
    </row>
    <row r="1433" spans="1:19" s="19" customFormat="1" ht="25" customHeight="1" x14ac:dyDescent="0.15">
      <c r="A1433" s="19">
        <v>1432</v>
      </c>
      <c r="B1433" s="11" t="s">
        <v>783</v>
      </c>
      <c r="C1433" s="11" t="s">
        <v>5135</v>
      </c>
      <c r="E1433" s="10" t="s">
        <v>1790</v>
      </c>
      <c r="F1433" s="11"/>
      <c r="G1433" s="11"/>
      <c r="K1433" s="11"/>
      <c r="M1433" s="10" t="s">
        <v>4137</v>
      </c>
      <c r="N1433" s="26" t="s">
        <v>4137</v>
      </c>
      <c r="O1433" s="18" t="str">
        <f t="shared" si="101"/>
        <v>DirectDebitChange</v>
      </c>
      <c r="P1433" s="18" t="str">
        <f t="shared" ca="1" si="102"/>
        <v>TRAIN</v>
      </c>
      <c r="Q1433" s="11" t="s">
        <v>1799</v>
      </c>
      <c r="R1433" s="19" t="str">
        <f t="shared" si="103"/>
        <v>DirectDebitChange - TRAIN</v>
      </c>
      <c r="S1433" s="10" t="s">
        <v>4598</v>
      </c>
    </row>
    <row r="1434" spans="1:19" s="19" customFormat="1" ht="25" customHeight="1" x14ac:dyDescent="0.15">
      <c r="A1434" s="19">
        <v>1433</v>
      </c>
      <c r="B1434" s="11" t="s">
        <v>979</v>
      </c>
      <c r="C1434" s="11" t="s">
        <v>5136</v>
      </c>
      <c r="E1434" s="11"/>
      <c r="F1434" s="11"/>
      <c r="G1434" s="11"/>
      <c r="K1434" s="11" t="s">
        <v>5137</v>
      </c>
      <c r="L1434" s="19" t="str">
        <f xml:space="preserve"> IF(ISBLANK(K1434),C1434,K1434)</f>
        <v>i rang  a few times. i would like a payment extension until next thursday if that's ok?</v>
      </c>
      <c r="M1434" s="10" t="s">
        <v>3296</v>
      </c>
      <c r="N1434" s="26" t="s">
        <v>3296</v>
      </c>
      <c r="O1434" s="18" t="str">
        <f t="shared" si="101"/>
        <v>PaymentExtend</v>
      </c>
      <c r="P1434" s="18" t="str">
        <f t="shared" ca="1" si="102"/>
        <v>TRAIN</v>
      </c>
      <c r="Q1434" s="11" t="s">
        <v>1799</v>
      </c>
      <c r="R1434" s="19" t="str">
        <f t="shared" si="103"/>
        <v>PaymentExtend - TRAIN</v>
      </c>
      <c r="S1434" s="10" t="s">
        <v>4598</v>
      </c>
    </row>
    <row r="1435" spans="1:19" s="19" customFormat="1" ht="25" customHeight="1" x14ac:dyDescent="0.15">
      <c r="A1435" s="19">
        <v>1434</v>
      </c>
      <c r="B1435" s="11" t="s">
        <v>1161</v>
      </c>
      <c r="C1435" s="11" t="s">
        <v>2385</v>
      </c>
      <c r="E1435" s="11"/>
      <c r="F1435" s="11"/>
      <c r="G1435" s="11"/>
      <c r="K1435" s="11"/>
      <c r="M1435" s="10" t="s">
        <v>3338</v>
      </c>
      <c r="N1435" s="26" t="s">
        <v>3339</v>
      </c>
      <c r="O1435" s="18" t="str">
        <f t="shared" si="101"/>
        <v>InternetAccess</v>
      </c>
      <c r="P1435" s="18" t="str">
        <f t="shared" ca="1" si="102"/>
        <v>TRAIN</v>
      </c>
      <c r="Q1435" s="11" t="s">
        <v>1799</v>
      </c>
      <c r="R1435" s="19" t="str">
        <f t="shared" si="103"/>
        <v>InternetAccess - TRAIN</v>
      </c>
      <c r="S1435" s="10" t="s">
        <v>4598</v>
      </c>
    </row>
    <row r="1436" spans="1:19" s="19" customFormat="1" ht="25" customHeight="1" x14ac:dyDescent="0.15">
      <c r="A1436" s="19">
        <v>1435</v>
      </c>
      <c r="B1436" s="10" t="s">
        <v>414</v>
      </c>
      <c r="C1436" s="11" t="s">
        <v>2309</v>
      </c>
      <c r="E1436" s="11"/>
      <c r="F1436" s="11"/>
      <c r="G1436" s="11"/>
      <c r="K1436" s="11"/>
      <c r="M1436" s="11" t="s">
        <v>2309</v>
      </c>
      <c r="N1436" s="20" t="s">
        <v>2309</v>
      </c>
      <c r="O1436" s="18" t="str">
        <f t="shared" si="101"/>
        <v>AgentHandover</v>
      </c>
      <c r="P1436" s="18" t="str">
        <f t="shared" ca="1" si="102"/>
        <v>TRAIN</v>
      </c>
      <c r="Q1436" s="11" t="s">
        <v>1798</v>
      </c>
      <c r="R1436" s="19" t="str">
        <f t="shared" si="103"/>
        <v>AgentHandover - TEST</v>
      </c>
      <c r="S1436" s="10" t="s">
        <v>4598</v>
      </c>
    </row>
    <row r="1437" spans="1:19" s="19" customFormat="1" ht="25" customHeight="1" x14ac:dyDescent="0.15">
      <c r="A1437" s="19">
        <v>1436</v>
      </c>
      <c r="B1437" s="11" t="s">
        <v>31</v>
      </c>
      <c r="C1437" s="11" t="s">
        <v>2310</v>
      </c>
      <c r="E1437" s="11"/>
      <c r="F1437" s="11"/>
      <c r="G1437" s="11"/>
      <c r="K1437" s="11"/>
      <c r="M1437" s="11" t="s">
        <v>2605</v>
      </c>
      <c r="N1437" s="20" t="s">
        <v>2605</v>
      </c>
      <c r="O1437" s="18" t="str">
        <f t="shared" ref="O1437:O1500" si="104">IF(E1437="",B1437,E1437)</f>
        <v>CredentialsRequest</v>
      </c>
      <c r="P1437" s="18" t="str">
        <f t="shared" ref="P1437:P1500" ca="1" si="105">IF(RAND()&gt;0.2,"TRAIN", "TEST")</f>
        <v>TRAIN</v>
      </c>
      <c r="Q1437" s="11" t="s">
        <v>1798</v>
      </c>
      <c r="R1437" s="19" t="str">
        <f t="shared" ref="R1437:R1500" si="106">O1437 &amp; " - " &amp; Q1437</f>
        <v>CredentialsRequest - TEST</v>
      </c>
      <c r="S1437" s="10" t="s">
        <v>4598</v>
      </c>
    </row>
    <row r="1438" spans="1:19" s="19" customFormat="1" ht="25" customHeight="1" x14ac:dyDescent="0.15">
      <c r="A1438" s="19">
        <v>1437</v>
      </c>
      <c r="B1438" s="11" t="s">
        <v>289</v>
      </c>
      <c r="C1438" s="11" t="s">
        <v>2311</v>
      </c>
      <c r="E1438" s="11"/>
      <c r="F1438" s="11"/>
      <c r="G1438" s="11"/>
      <c r="K1438" s="11"/>
      <c r="M1438" s="11" t="s">
        <v>2703</v>
      </c>
      <c r="N1438" s="20" t="s">
        <v>2915</v>
      </c>
      <c r="O1438" s="18" t="str">
        <f t="shared" si="104"/>
        <v>PhoneNumberChange</v>
      </c>
      <c r="P1438" s="18" t="str">
        <f t="shared" ca="1" si="105"/>
        <v>TEST</v>
      </c>
      <c r="Q1438" s="11" t="s">
        <v>1799</v>
      </c>
      <c r="R1438" s="19" t="str">
        <f t="shared" si="106"/>
        <v>PhoneNumberChange - TRAIN</v>
      </c>
      <c r="S1438" s="10" t="s">
        <v>4598</v>
      </c>
    </row>
    <row r="1439" spans="1:19" s="19" customFormat="1" ht="25" customHeight="1" x14ac:dyDescent="0.15">
      <c r="A1439" s="19">
        <v>1438</v>
      </c>
      <c r="B1439" s="11" t="s">
        <v>979</v>
      </c>
      <c r="C1439" s="11" t="s">
        <v>1717</v>
      </c>
      <c r="E1439" s="11"/>
      <c r="F1439" s="11"/>
      <c r="G1439" s="11"/>
      <c r="K1439" s="11" t="s">
        <v>1661</v>
      </c>
      <c r="L1439" s="19" t="str">
        <f xml:space="preserve"> IF(ISBLANK(K1439),C1439,K1439)</f>
        <v>i was wondering could i please extend my bill till after christmas. i really don't have the money to pay it before then!!</v>
      </c>
      <c r="M1439" s="10" t="s">
        <v>3701</v>
      </c>
      <c r="N1439" s="26" t="s">
        <v>3701</v>
      </c>
      <c r="O1439" s="18" t="str">
        <f t="shared" si="104"/>
        <v>PaymentExtend</v>
      </c>
      <c r="P1439" s="18" t="str">
        <f t="shared" ca="1" si="105"/>
        <v>TRAIN</v>
      </c>
      <c r="Q1439" s="11" t="s">
        <v>1798</v>
      </c>
      <c r="R1439" s="19" t="str">
        <f t="shared" si="106"/>
        <v>PaymentExtend - TEST</v>
      </c>
      <c r="S1439" s="10" t="s">
        <v>4598</v>
      </c>
    </row>
    <row r="1440" spans="1:19" s="19" customFormat="1" ht="25" customHeight="1" x14ac:dyDescent="0.15">
      <c r="A1440" s="19">
        <v>1439</v>
      </c>
      <c r="B1440" s="11" t="s">
        <v>952</v>
      </c>
      <c r="C1440" s="11" t="s">
        <v>5138</v>
      </c>
      <c r="E1440" s="11" t="s">
        <v>417</v>
      </c>
      <c r="F1440" s="11"/>
      <c r="G1440" s="11"/>
      <c r="K1440" s="11"/>
      <c r="M1440" s="11" t="s">
        <v>5139</v>
      </c>
      <c r="N1440" s="20" t="s">
        <v>5139</v>
      </c>
      <c r="O1440" s="18" t="str">
        <f t="shared" si="104"/>
        <v>SimRecharge</v>
      </c>
      <c r="P1440" s="18" t="str">
        <f t="shared" ca="1" si="105"/>
        <v>TRAIN</v>
      </c>
      <c r="Q1440" s="11" t="s">
        <v>1799</v>
      </c>
      <c r="R1440" s="19" t="str">
        <f t="shared" si="106"/>
        <v>SimRecharge - TRAIN</v>
      </c>
      <c r="S1440" s="10" t="s">
        <v>4598</v>
      </c>
    </row>
    <row r="1441" spans="1:19" s="19" customFormat="1" ht="25" customHeight="1" x14ac:dyDescent="0.15">
      <c r="A1441" s="19">
        <v>1440</v>
      </c>
      <c r="B1441" s="11" t="s">
        <v>979</v>
      </c>
      <c r="C1441" s="11" t="s">
        <v>1719</v>
      </c>
      <c r="E1441" s="11"/>
      <c r="F1441" s="11"/>
      <c r="G1441" s="11"/>
      <c r="K1441" s="11" t="s">
        <v>1663</v>
      </c>
      <c r="L1441" s="19" t="str">
        <f xml:space="preserve"> IF(ISBLANK(K1441),C1441,K1441)</f>
        <v>id like to request an extsenion on my bill</v>
      </c>
      <c r="M1441" s="11" t="s">
        <v>1663</v>
      </c>
      <c r="N1441" s="20" t="s">
        <v>1663</v>
      </c>
      <c r="O1441" s="18" t="str">
        <f t="shared" si="104"/>
        <v>PaymentExtend</v>
      </c>
      <c r="P1441" s="18" t="str">
        <f t="shared" ca="1" si="105"/>
        <v>TRAIN</v>
      </c>
      <c r="Q1441" s="11" t="s">
        <v>1799</v>
      </c>
      <c r="R1441" s="19" t="str">
        <f t="shared" si="106"/>
        <v>PaymentExtend - TRAIN</v>
      </c>
      <c r="S1441" s="10" t="s">
        <v>4598</v>
      </c>
    </row>
    <row r="1442" spans="1:19" s="19" customFormat="1" ht="25" customHeight="1" x14ac:dyDescent="0.15">
      <c r="A1442" s="19">
        <v>1441</v>
      </c>
      <c r="B1442" s="11" t="s">
        <v>180</v>
      </c>
      <c r="C1442" s="11" t="s">
        <v>2314</v>
      </c>
      <c r="E1442" s="10" t="s">
        <v>978</v>
      </c>
      <c r="F1442" s="11"/>
      <c r="G1442" s="11"/>
      <c r="K1442" s="11"/>
      <c r="M1442" s="10" t="s">
        <v>3953</v>
      </c>
      <c r="N1442" s="26" t="s">
        <v>3953</v>
      </c>
      <c r="O1442" s="18" t="str">
        <f t="shared" si="104"/>
        <v>SalesEnquire</v>
      </c>
      <c r="P1442" s="18" t="str">
        <f t="shared" ca="1" si="105"/>
        <v>TRAIN</v>
      </c>
      <c r="Q1442" s="11" t="s">
        <v>1799</v>
      </c>
      <c r="R1442" s="19" t="str">
        <f t="shared" si="106"/>
        <v>SalesEnquire - TRAIN</v>
      </c>
      <c r="S1442" s="10" t="s">
        <v>4598</v>
      </c>
    </row>
    <row r="1443" spans="1:19" s="19" customFormat="1" ht="25" customHeight="1" x14ac:dyDescent="0.15">
      <c r="A1443" s="19">
        <v>1442</v>
      </c>
      <c r="B1443" s="11" t="s">
        <v>979</v>
      </c>
      <c r="C1443" s="11" t="s">
        <v>5140</v>
      </c>
      <c r="E1443" s="11"/>
      <c r="F1443" s="11"/>
      <c r="G1443" s="11"/>
      <c r="K1443" s="11" t="s">
        <v>5141</v>
      </c>
      <c r="L1443" s="19" t="str">
        <f xml:space="preserve"> IF(ISBLANK(K1443),C1443,K1443)</f>
        <v>i tried to request a payment extension through  app but it didn't work saying there is some issues</v>
      </c>
      <c r="M1443" s="11" t="s">
        <v>5141</v>
      </c>
      <c r="N1443" s="20" t="s">
        <v>5141</v>
      </c>
      <c r="O1443" s="18" t="str">
        <f t="shared" si="104"/>
        <v>PaymentExtend</v>
      </c>
      <c r="P1443" s="18" t="str">
        <f t="shared" ca="1" si="105"/>
        <v>TRAIN</v>
      </c>
      <c r="Q1443" s="11" t="s">
        <v>1798</v>
      </c>
      <c r="R1443" s="19" t="str">
        <f t="shared" si="106"/>
        <v>PaymentExtend - TEST</v>
      </c>
      <c r="S1443" s="10" t="s">
        <v>4598</v>
      </c>
    </row>
    <row r="1444" spans="1:19" s="19" customFormat="1" ht="25" customHeight="1" x14ac:dyDescent="0.15">
      <c r="A1444" s="19">
        <v>1443</v>
      </c>
      <c r="B1444" s="11" t="s">
        <v>31</v>
      </c>
      <c r="C1444" s="11" t="s">
        <v>2316</v>
      </c>
      <c r="E1444" s="11"/>
      <c r="F1444" s="11"/>
      <c r="G1444" s="11"/>
      <c r="K1444" s="11"/>
      <c r="M1444" s="11" t="s">
        <v>2316</v>
      </c>
      <c r="N1444" s="20" t="s">
        <v>2316</v>
      </c>
      <c r="O1444" s="18" t="str">
        <f t="shared" si="104"/>
        <v>CredentialsRequest</v>
      </c>
      <c r="P1444" s="18" t="str">
        <f t="shared" ca="1" si="105"/>
        <v>TRAIN</v>
      </c>
      <c r="Q1444" s="11" t="s">
        <v>1799</v>
      </c>
      <c r="R1444" s="19" t="str">
        <f t="shared" si="106"/>
        <v>CredentialsRequest - TRAIN</v>
      </c>
      <c r="S1444" s="10" t="s">
        <v>4598</v>
      </c>
    </row>
    <row r="1445" spans="1:19" s="19" customFormat="1" ht="25" customHeight="1" x14ac:dyDescent="0.15">
      <c r="A1445" s="19">
        <v>1444</v>
      </c>
      <c r="B1445" s="11" t="s">
        <v>1161</v>
      </c>
      <c r="C1445" s="11" t="s">
        <v>2389</v>
      </c>
      <c r="E1445" s="11"/>
      <c r="F1445" s="11"/>
      <c r="G1445" s="11"/>
      <c r="K1445" s="11"/>
      <c r="M1445" s="11" t="s">
        <v>2389</v>
      </c>
      <c r="N1445" s="20" t="s">
        <v>2389</v>
      </c>
      <c r="O1445" s="18" t="str">
        <f t="shared" si="104"/>
        <v>InternetAccess</v>
      </c>
      <c r="P1445" s="18" t="str">
        <f t="shared" ca="1" si="105"/>
        <v>TRAIN</v>
      </c>
      <c r="Q1445" s="11" t="s">
        <v>1799</v>
      </c>
      <c r="R1445" s="19" t="str">
        <f t="shared" si="106"/>
        <v>InternetAccess - TRAIN</v>
      </c>
      <c r="S1445" s="10" t="s">
        <v>4598</v>
      </c>
    </row>
    <row r="1446" spans="1:19" s="19" customFormat="1" ht="25" customHeight="1" x14ac:dyDescent="0.15">
      <c r="A1446" s="19">
        <v>1445</v>
      </c>
      <c r="B1446" s="11" t="s">
        <v>1278</v>
      </c>
      <c r="C1446" s="11" t="s">
        <v>5142</v>
      </c>
      <c r="E1446" s="11"/>
      <c r="F1446" s="11"/>
      <c r="G1446" s="11"/>
      <c r="K1446" s="11"/>
      <c r="M1446" s="10" t="s">
        <v>4747</v>
      </c>
      <c r="N1446" s="26" t="s">
        <v>4747</v>
      </c>
      <c r="O1446" s="18" t="str">
        <f t="shared" si="104"/>
        <v>SimReplace</v>
      </c>
      <c r="P1446" s="18" t="str">
        <f t="shared" ca="1" si="105"/>
        <v>TRAIN</v>
      </c>
      <c r="Q1446" s="11" t="s">
        <v>1799</v>
      </c>
      <c r="R1446" s="19" t="str">
        <f t="shared" si="106"/>
        <v>SimReplace - TRAIN</v>
      </c>
      <c r="S1446" s="10" t="s">
        <v>4598</v>
      </c>
    </row>
    <row r="1447" spans="1:19" s="19" customFormat="1" ht="25" customHeight="1" x14ac:dyDescent="0.15">
      <c r="A1447" s="19">
        <v>1446</v>
      </c>
      <c r="B1447" s="11" t="s">
        <v>979</v>
      </c>
      <c r="C1447" s="11" t="s">
        <v>1823</v>
      </c>
      <c r="E1447" s="11"/>
      <c r="F1447" s="11"/>
      <c r="G1447" s="11"/>
      <c r="K1447" s="11"/>
      <c r="L1447" s="19" t="str">
        <f xml:space="preserve"> IF(ISBLANK(K1447),C1447,K1447)</f>
        <v>hi patt i good thank you and you. can i please have a payment extention on my account</v>
      </c>
      <c r="M1447" s="11" t="s">
        <v>3702</v>
      </c>
      <c r="N1447" s="20" t="s">
        <v>3702</v>
      </c>
      <c r="O1447" s="18" t="str">
        <f t="shared" si="104"/>
        <v>PaymentExtend</v>
      </c>
      <c r="P1447" s="18" t="str">
        <f t="shared" ca="1" si="105"/>
        <v>TRAIN</v>
      </c>
      <c r="Q1447" s="11" t="s">
        <v>1798</v>
      </c>
      <c r="R1447" s="19" t="str">
        <f t="shared" si="106"/>
        <v>PaymentExtend - TEST</v>
      </c>
      <c r="S1447" s="10" t="s">
        <v>4598</v>
      </c>
    </row>
    <row r="1448" spans="1:19" s="19" customFormat="1" ht="25" customHeight="1" x14ac:dyDescent="0.15">
      <c r="A1448" s="19">
        <v>1447</v>
      </c>
      <c r="B1448" s="11" t="s">
        <v>979</v>
      </c>
      <c r="C1448" s="11" t="s">
        <v>5143</v>
      </c>
      <c r="E1448" s="10" t="s">
        <v>2942</v>
      </c>
      <c r="F1448" s="11"/>
      <c r="G1448" s="11"/>
      <c r="K1448" s="11"/>
      <c r="L1448" s="19" t="str">
        <f xml:space="preserve"> IF(ISBLANK(K1448),C1448,K1448)</f>
        <v>hi my  app states that i am unable to extend a payment but the text message i got says that i have a payment extension due on the 18th of december</v>
      </c>
      <c r="M1448" s="10" t="s">
        <v>4637</v>
      </c>
      <c r="N1448" s="26" t="s">
        <v>4637</v>
      </c>
      <c r="O1448" s="18" t="str">
        <f t="shared" si="104"/>
        <v>PaymentExtendClarify</v>
      </c>
      <c r="P1448" s="18" t="str">
        <f t="shared" ca="1" si="105"/>
        <v>TRAIN</v>
      </c>
      <c r="Q1448" s="11" t="s">
        <v>1799</v>
      </c>
      <c r="R1448" s="19" t="str">
        <f t="shared" si="106"/>
        <v>PaymentExtendClarify - TRAIN</v>
      </c>
      <c r="S1448" s="10" t="s">
        <v>4598</v>
      </c>
    </row>
    <row r="1449" spans="1:19" s="19" customFormat="1" ht="25" customHeight="1" x14ac:dyDescent="0.15">
      <c r="A1449" s="19">
        <v>1448</v>
      </c>
      <c r="B1449" s="11" t="s">
        <v>979</v>
      </c>
      <c r="C1449" s="11" t="s">
        <v>1833</v>
      </c>
      <c r="E1449" s="11"/>
      <c r="F1449" s="11"/>
      <c r="G1449" s="11"/>
      <c r="K1449" s="11"/>
      <c r="L1449" s="19" t="str">
        <f xml:space="preserve"> IF(ISBLANK(K1449),C1449,K1449)</f>
        <v>hi i was going to pay my bill today but never got payed being the weekend i may not get payed till wednesday can i please have an extension on my bill i'm off work at the moment with an injury and only get payed once a month</v>
      </c>
      <c r="M1449" s="11" t="s">
        <v>3703</v>
      </c>
      <c r="N1449" s="20" t="s">
        <v>3703</v>
      </c>
      <c r="O1449" s="18" t="str">
        <f t="shared" si="104"/>
        <v>PaymentExtend</v>
      </c>
      <c r="P1449" s="18" t="str">
        <f t="shared" ca="1" si="105"/>
        <v>TRAIN</v>
      </c>
      <c r="Q1449" s="11" t="s">
        <v>1799</v>
      </c>
      <c r="R1449" s="19" t="str">
        <f t="shared" si="106"/>
        <v>PaymentExtend - TRAIN</v>
      </c>
      <c r="S1449" s="10" t="s">
        <v>4598</v>
      </c>
    </row>
    <row r="1450" spans="1:19" s="19" customFormat="1" ht="25" customHeight="1" x14ac:dyDescent="0.15">
      <c r="A1450" s="19">
        <v>1449</v>
      </c>
      <c r="B1450" s="10" t="s">
        <v>49</v>
      </c>
      <c r="C1450" s="11" t="s">
        <v>2319</v>
      </c>
      <c r="E1450" s="10" t="s">
        <v>1270</v>
      </c>
      <c r="F1450" s="11"/>
      <c r="G1450" s="11"/>
      <c r="K1450" s="11"/>
      <c r="M1450" s="10" t="s">
        <v>4797</v>
      </c>
      <c r="N1450" s="26" t="s">
        <v>4797</v>
      </c>
      <c r="O1450" s="18" t="str">
        <f t="shared" si="104"/>
        <v>AccountDetailsVerify</v>
      </c>
      <c r="P1450" s="18" t="str">
        <f t="shared" ca="1" si="105"/>
        <v>TRAIN</v>
      </c>
      <c r="Q1450" s="11" t="s">
        <v>1799</v>
      </c>
      <c r="R1450" s="19" t="str">
        <f t="shared" si="106"/>
        <v>AccountDetailsVerify - TRAIN</v>
      </c>
      <c r="S1450" s="10" t="s">
        <v>4598</v>
      </c>
    </row>
    <row r="1451" spans="1:19" s="19" customFormat="1" ht="25" customHeight="1" x14ac:dyDescent="0.15">
      <c r="A1451" s="19">
        <v>1450</v>
      </c>
      <c r="B1451" s="11" t="s">
        <v>979</v>
      </c>
      <c r="C1451" s="11" t="s">
        <v>1846</v>
      </c>
      <c r="E1451" s="11"/>
      <c r="F1451" s="11"/>
      <c r="G1451" s="11"/>
      <c r="K1451" s="11"/>
      <c r="L1451" s="19" t="str">
        <f xml:space="preserve"> IF(ISBLANK(K1451),C1451,K1451)</f>
        <v>i got an extension on my payment it's due to day i'm in the middle of moving and it cost a fare bit. i'm waiting on money to be released which will come through tuesday can i get my parent extended till tuesday. . please</v>
      </c>
      <c r="M1451" s="10" t="s">
        <v>3287</v>
      </c>
      <c r="N1451" s="26" t="s">
        <v>3287</v>
      </c>
      <c r="O1451" s="18" t="str">
        <f t="shared" si="104"/>
        <v>PaymentExtend</v>
      </c>
      <c r="P1451" s="18" t="str">
        <f t="shared" ca="1" si="105"/>
        <v>TEST</v>
      </c>
      <c r="Q1451" s="11" t="s">
        <v>1799</v>
      </c>
      <c r="R1451" s="19" t="str">
        <f t="shared" si="106"/>
        <v>PaymentExtend - TRAIN</v>
      </c>
      <c r="S1451" s="10" t="s">
        <v>4598</v>
      </c>
    </row>
    <row r="1452" spans="1:19" s="19" customFormat="1" ht="25" customHeight="1" x14ac:dyDescent="0.15">
      <c r="A1452" s="19">
        <v>1451</v>
      </c>
      <c r="B1452" s="11" t="s">
        <v>31</v>
      </c>
      <c r="C1452" s="11" t="s">
        <v>2322</v>
      </c>
      <c r="E1452" s="11"/>
      <c r="F1452" s="11"/>
      <c r="G1452" s="11"/>
      <c r="K1452" s="11"/>
      <c r="M1452" s="11" t="s">
        <v>2751</v>
      </c>
      <c r="N1452" s="28" t="s">
        <v>2751</v>
      </c>
      <c r="O1452" s="18" t="str">
        <f t="shared" si="104"/>
        <v>CredentialsRequest</v>
      </c>
      <c r="P1452" s="18" t="str">
        <f t="shared" ca="1" si="105"/>
        <v>TRAIN</v>
      </c>
      <c r="Q1452" s="11" t="s">
        <v>1799</v>
      </c>
      <c r="R1452" s="19" t="str">
        <f t="shared" si="106"/>
        <v>CredentialsRequest - TRAIN</v>
      </c>
      <c r="S1452" s="10" t="s">
        <v>4598</v>
      </c>
    </row>
    <row r="1453" spans="1:19" s="19" customFormat="1" ht="25" customHeight="1" x14ac:dyDescent="0.15">
      <c r="A1453" s="19">
        <v>1452</v>
      </c>
      <c r="B1453" s="11" t="s">
        <v>979</v>
      </c>
      <c r="C1453" s="11" t="s">
        <v>1856</v>
      </c>
      <c r="E1453" s="11"/>
      <c r="F1453" s="11"/>
      <c r="G1453" s="11"/>
      <c r="K1453" s="11"/>
      <c r="L1453" s="19" t="str">
        <f xml:space="preserve"> IF(ISBLANK(K1453),C1453,K1453)</f>
        <v>hi there i just need to extend my bill please</v>
      </c>
      <c r="M1453" s="10" t="s">
        <v>3317</v>
      </c>
      <c r="N1453" s="26" t="s">
        <v>3317</v>
      </c>
      <c r="O1453" s="18" t="str">
        <f t="shared" si="104"/>
        <v>PaymentExtend</v>
      </c>
      <c r="P1453" s="18" t="str">
        <f t="shared" ca="1" si="105"/>
        <v>TRAIN</v>
      </c>
      <c r="Q1453" s="11" t="s">
        <v>1799</v>
      </c>
      <c r="R1453" s="19" t="str">
        <f t="shared" si="106"/>
        <v>PaymentExtend - TRAIN</v>
      </c>
      <c r="S1453" s="10" t="s">
        <v>4598</v>
      </c>
    </row>
    <row r="1454" spans="1:19" s="19" customFormat="1" ht="25" customHeight="1" x14ac:dyDescent="0.15">
      <c r="A1454" s="19">
        <v>1453</v>
      </c>
      <c r="B1454" s="10" t="s">
        <v>267</v>
      </c>
      <c r="C1454" s="11" t="s">
        <v>5144</v>
      </c>
      <c r="E1454" s="11"/>
      <c r="F1454" s="11"/>
      <c r="G1454" s="11"/>
      <c r="K1454" s="11"/>
      <c r="M1454" s="11" t="s">
        <v>5145</v>
      </c>
      <c r="N1454" s="20" t="s">
        <v>5145</v>
      </c>
      <c r="O1454" s="18" t="str">
        <f t="shared" si="104"/>
        <v>DataCheck</v>
      </c>
      <c r="P1454" s="18" t="str">
        <f t="shared" ca="1" si="105"/>
        <v>TRAIN</v>
      </c>
      <c r="Q1454" s="11" t="s">
        <v>1799</v>
      </c>
      <c r="R1454" s="19" t="str">
        <f t="shared" si="106"/>
        <v>DataCheck - TRAIN</v>
      </c>
      <c r="S1454" s="10" t="s">
        <v>4598</v>
      </c>
    </row>
    <row r="1455" spans="1:19" s="19" customFormat="1" ht="25" customHeight="1" x14ac:dyDescent="0.15">
      <c r="A1455" s="19">
        <v>1454</v>
      </c>
      <c r="B1455" s="11" t="s">
        <v>414</v>
      </c>
      <c r="C1455" s="11" t="s">
        <v>2325</v>
      </c>
      <c r="E1455" s="11"/>
      <c r="F1455" s="11"/>
      <c r="G1455" s="11"/>
      <c r="K1455" s="11"/>
      <c r="M1455" s="10" t="s">
        <v>4009</v>
      </c>
      <c r="N1455" s="26" t="s">
        <v>4009</v>
      </c>
      <c r="O1455" s="18" t="str">
        <f t="shared" si="104"/>
        <v>AgentHandover</v>
      </c>
      <c r="P1455" s="18" t="str">
        <f t="shared" ca="1" si="105"/>
        <v>TRAIN</v>
      </c>
      <c r="Q1455" s="11" t="s">
        <v>1799</v>
      </c>
      <c r="R1455" s="19" t="str">
        <f t="shared" si="106"/>
        <v>AgentHandover - TRAIN</v>
      </c>
      <c r="S1455" s="10" t="s">
        <v>4598</v>
      </c>
    </row>
    <row r="1456" spans="1:19" s="19" customFormat="1" ht="25" customHeight="1" x14ac:dyDescent="0.15">
      <c r="A1456" s="19">
        <v>1455</v>
      </c>
      <c r="B1456" s="11" t="s">
        <v>979</v>
      </c>
      <c r="C1456" s="11" t="s">
        <v>1871</v>
      </c>
      <c r="E1456" s="11"/>
      <c r="F1456" s="11"/>
      <c r="G1456" s="11"/>
      <c r="K1456" s="11"/>
      <c r="L1456" s="19" t="str">
        <f xml:space="preserve"> IF(ISBLANK(K1456),C1456,K1456)</f>
        <v>my phone bill was due today i payed $xxx yesterday can i pleasr pay the $65 next week</v>
      </c>
      <c r="M1456" s="11" t="s">
        <v>2709</v>
      </c>
      <c r="N1456" s="20" t="s">
        <v>2916</v>
      </c>
      <c r="O1456" s="18" t="str">
        <f t="shared" si="104"/>
        <v>PaymentExtend</v>
      </c>
      <c r="P1456" s="18" t="str">
        <f t="shared" ca="1" si="105"/>
        <v>TRAIN</v>
      </c>
      <c r="Q1456" s="11" t="s">
        <v>1798</v>
      </c>
      <c r="R1456" s="19" t="str">
        <f t="shared" si="106"/>
        <v>PaymentExtend - TEST</v>
      </c>
      <c r="S1456" s="10" t="s">
        <v>4598</v>
      </c>
    </row>
    <row r="1457" spans="1:19" s="19" customFormat="1" ht="25" customHeight="1" x14ac:dyDescent="0.15">
      <c r="A1457" s="19">
        <v>1456</v>
      </c>
      <c r="B1457" s="11" t="s">
        <v>979</v>
      </c>
      <c r="C1457" s="11" t="s">
        <v>5146</v>
      </c>
      <c r="E1457" s="11"/>
      <c r="F1457" s="11"/>
      <c r="G1457" s="11"/>
      <c r="K1457" s="11"/>
      <c r="L1457" s="19" t="str">
        <f xml:space="preserve"> IF(ISBLANK(K1457),C1457,K1457)</f>
        <v>ken i set up a payment plan for my account and i was paying $50 but i paid origin energy twice instead of paying  can you get me a extension?</v>
      </c>
      <c r="M1457" s="10" t="s">
        <v>3155</v>
      </c>
      <c r="N1457" s="26" t="s">
        <v>3155</v>
      </c>
      <c r="O1457" s="18" t="str">
        <f t="shared" si="104"/>
        <v>PaymentExtend</v>
      </c>
      <c r="P1457" s="18" t="str">
        <f t="shared" ca="1" si="105"/>
        <v>TRAIN</v>
      </c>
      <c r="Q1457" s="11" t="s">
        <v>1799</v>
      </c>
      <c r="R1457" s="19" t="str">
        <f t="shared" si="106"/>
        <v>PaymentExtend - TRAIN</v>
      </c>
      <c r="S1457" s="10" t="s">
        <v>4598</v>
      </c>
    </row>
    <row r="1458" spans="1:19" s="19" customFormat="1" ht="25" customHeight="1" x14ac:dyDescent="0.15">
      <c r="A1458" s="19">
        <v>1457</v>
      </c>
      <c r="B1458" s="11" t="s">
        <v>979</v>
      </c>
      <c r="C1458" s="11" t="s">
        <v>1887</v>
      </c>
      <c r="E1458" s="11"/>
      <c r="F1458" s="11"/>
      <c r="G1458" s="11"/>
      <c r="K1458" s="11"/>
      <c r="L1458" s="19" t="str">
        <f xml:space="preserve"> IF(ISBLANK(K1458),C1458,K1458)</f>
        <v>i just need an extension on my current bill. i don't seem to be able to do it using the website.</v>
      </c>
      <c r="M1458" s="11" t="s">
        <v>1887</v>
      </c>
      <c r="N1458" s="20" t="s">
        <v>1887</v>
      </c>
      <c r="O1458" s="18" t="str">
        <f t="shared" si="104"/>
        <v>PaymentExtend</v>
      </c>
      <c r="P1458" s="18" t="str">
        <f t="shared" ca="1" si="105"/>
        <v>TRAIN</v>
      </c>
      <c r="Q1458" s="11" t="s">
        <v>1799</v>
      </c>
      <c r="R1458" s="19" t="str">
        <f t="shared" si="106"/>
        <v>PaymentExtend - TRAIN</v>
      </c>
      <c r="S1458" s="10" t="s">
        <v>4598</v>
      </c>
    </row>
    <row r="1459" spans="1:19" s="19" customFormat="1" ht="25" customHeight="1" x14ac:dyDescent="0.15">
      <c r="A1459" s="19">
        <v>1458</v>
      </c>
      <c r="B1459" s="11" t="s">
        <v>979</v>
      </c>
      <c r="C1459" s="11" t="s">
        <v>1892</v>
      </c>
      <c r="E1459" s="11"/>
      <c r="F1459" s="11"/>
      <c r="G1459" s="11"/>
      <c r="K1459" s="11"/>
      <c r="L1459" s="19" t="str">
        <f xml:space="preserve"> IF(ISBLANK(K1459),C1459,K1459)</f>
        <v>hello i had an arrangement to pay my first bill but i was ubable too as i had to pay cash amd eveytime i finish work the post office is closed and now my data is shut off amd i need it for for i just need an extension for a day or 2</v>
      </c>
      <c r="M1459" s="11" t="s">
        <v>2628</v>
      </c>
      <c r="N1459" s="20" t="s">
        <v>2628</v>
      </c>
      <c r="O1459" s="18" t="str">
        <f t="shared" si="104"/>
        <v>PaymentExtend</v>
      </c>
      <c r="P1459" s="18" t="str">
        <f t="shared" ca="1" si="105"/>
        <v>TEST</v>
      </c>
      <c r="Q1459" s="11" t="s">
        <v>1799</v>
      </c>
      <c r="R1459" s="19" t="str">
        <f t="shared" si="106"/>
        <v>PaymentExtend - TRAIN</v>
      </c>
      <c r="S1459" s="10" t="s">
        <v>4598</v>
      </c>
    </row>
    <row r="1460" spans="1:19" s="19" customFormat="1" ht="25" customHeight="1" x14ac:dyDescent="0.15">
      <c r="A1460" s="19">
        <v>1459</v>
      </c>
      <c r="B1460" s="10" t="s">
        <v>954</v>
      </c>
      <c r="C1460" s="11" t="s">
        <v>2328</v>
      </c>
      <c r="E1460" s="11"/>
      <c r="F1460" s="11"/>
      <c r="G1460" s="11"/>
      <c r="K1460" s="11"/>
      <c r="M1460" s="11" t="s">
        <v>2328</v>
      </c>
      <c r="N1460" s="20" t="s">
        <v>2328</v>
      </c>
      <c r="O1460" s="18" t="str">
        <f t="shared" si="104"/>
        <v>InternetSetup</v>
      </c>
      <c r="P1460" s="18" t="str">
        <f t="shared" ca="1" si="105"/>
        <v>TRAIN</v>
      </c>
      <c r="Q1460" s="11" t="s">
        <v>1799</v>
      </c>
      <c r="R1460" s="19" t="str">
        <f t="shared" si="106"/>
        <v>InternetSetup - TRAIN</v>
      </c>
      <c r="S1460" s="10" t="s">
        <v>4598</v>
      </c>
    </row>
    <row r="1461" spans="1:19" s="19" customFormat="1" ht="25" customHeight="1" x14ac:dyDescent="0.15">
      <c r="A1461" s="19">
        <v>1460</v>
      </c>
      <c r="B1461" s="10" t="s">
        <v>863</v>
      </c>
      <c r="C1461" s="11" t="s">
        <v>2329</v>
      </c>
      <c r="E1461" s="13" t="s">
        <v>911</v>
      </c>
      <c r="F1461" s="11"/>
      <c r="G1461" s="11"/>
      <c r="K1461" s="11"/>
      <c r="M1461" s="10" t="s">
        <v>3877</v>
      </c>
      <c r="N1461" s="26" t="s">
        <v>3877</v>
      </c>
      <c r="O1461" s="18" t="str">
        <f t="shared" si="104"/>
        <v>RoamingInformationRequest</v>
      </c>
      <c r="P1461" s="18" t="str">
        <f t="shared" ca="1" si="105"/>
        <v>TRAIN</v>
      </c>
      <c r="Q1461" s="11" t="s">
        <v>1799</v>
      </c>
      <c r="R1461" s="19" t="str">
        <f t="shared" si="106"/>
        <v>RoamingInformationRequest - TRAIN</v>
      </c>
      <c r="S1461" s="10" t="s">
        <v>4598</v>
      </c>
    </row>
    <row r="1462" spans="1:19" s="19" customFormat="1" ht="25" customHeight="1" x14ac:dyDescent="0.15">
      <c r="A1462" s="19">
        <v>1461</v>
      </c>
      <c r="B1462" s="11" t="s">
        <v>979</v>
      </c>
      <c r="C1462" s="11" t="s">
        <v>1893</v>
      </c>
      <c r="E1462" s="11"/>
      <c r="F1462" s="11"/>
      <c r="G1462" s="11"/>
      <c r="K1462" s="11"/>
      <c r="L1462" s="19" t="str">
        <f xml:space="preserve"> IF(ISBLANK(K1462),C1462,K1462)</f>
        <v>hi i was just wanting a little bit more time to pay my bill thanks</v>
      </c>
      <c r="M1462" s="11" t="s">
        <v>2699</v>
      </c>
      <c r="N1462" s="20" t="s">
        <v>2699</v>
      </c>
      <c r="O1462" s="18" t="str">
        <f t="shared" si="104"/>
        <v>PaymentExtend</v>
      </c>
      <c r="P1462" s="18" t="str">
        <f t="shared" ca="1" si="105"/>
        <v>TRAIN</v>
      </c>
      <c r="Q1462" s="11" t="s">
        <v>1799</v>
      </c>
      <c r="R1462" s="19" t="str">
        <f t="shared" si="106"/>
        <v>PaymentExtend - TRAIN</v>
      </c>
      <c r="S1462" s="10" t="s">
        <v>4598</v>
      </c>
    </row>
    <row r="1463" spans="1:19" s="19" customFormat="1" ht="25" customHeight="1" x14ac:dyDescent="0.15">
      <c r="A1463" s="19">
        <v>1462</v>
      </c>
      <c r="B1463" s="10" t="s">
        <v>237</v>
      </c>
      <c r="C1463" s="11" t="s">
        <v>2330</v>
      </c>
      <c r="E1463" s="11"/>
      <c r="F1463" s="11"/>
      <c r="G1463" s="11"/>
      <c r="K1463" s="11"/>
      <c r="M1463" s="11" t="s">
        <v>2606</v>
      </c>
      <c r="N1463" s="20" t="s">
        <v>2917</v>
      </c>
      <c r="O1463" s="18" t="str">
        <f t="shared" si="104"/>
        <v>DataAddRequest</v>
      </c>
      <c r="P1463" s="18" t="str">
        <f t="shared" ca="1" si="105"/>
        <v>TRAIN</v>
      </c>
      <c r="Q1463" s="11" t="s">
        <v>1799</v>
      </c>
      <c r="R1463" s="19" t="str">
        <f t="shared" si="106"/>
        <v>DataAddRequest - TRAIN</v>
      </c>
      <c r="S1463" s="10" t="s">
        <v>4598</v>
      </c>
    </row>
    <row r="1464" spans="1:19" s="19" customFormat="1" ht="25" customHeight="1" x14ac:dyDescent="0.15">
      <c r="A1464" s="19">
        <v>1463</v>
      </c>
      <c r="B1464" s="11" t="s">
        <v>979</v>
      </c>
      <c r="C1464" s="11" t="s">
        <v>1895</v>
      </c>
      <c r="E1464" s="11"/>
      <c r="F1464" s="11"/>
      <c r="G1464" s="11"/>
      <c r="K1464" s="11"/>
      <c r="L1464" s="19" t="str">
        <f xml:space="preserve"> IF(ISBLANK(K1464),C1464,K1464)</f>
        <v>could i please have a payment extension for 1 day from the 12:11:18 - the 13:11:18 without it affecting my mobile as that is my next pay day please .</v>
      </c>
      <c r="M1464" s="10" t="s">
        <v>3704</v>
      </c>
      <c r="N1464" s="26" t="s">
        <v>3704</v>
      </c>
      <c r="O1464" s="18" t="str">
        <f t="shared" si="104"/>
        <v>PaymentExtend</v>
      </c>
      <c r="P1464" s="18" t="str">
        <f t="shared" ca="1" si="105"/>
        <v>TRAIN</v>
      </c>
      <c r="Q1464" s="11" t="s">
        <v>1799</v>
      </c>
      <c r="R1464" s="19" t="str">
        <f t="shared" si="106"/>
        <v>PaymentExtend - TRAIN</v>
      </c>
      <c r="S1464" s="10" t="s">
        <v>4598</v>
      </c>
    </row>
    <row r="1465" spans="1:19" s="19" customFormat="1" ht="25" customHeight="1" x14ac:dyDescent="0.15">
      <c r="A1465" s="19">
        <v>1464</v>
      </c>
      <c r="B1465" s="10" t="s">
        <v>952</v>
      </c>
      <c r="C1465" s="11" t="s">
        <v>2331</v>
      </c>
      <c r="E1465" s="11"/>
      <c r="F1465" s="11"/>
      <c r="G1465" s="11"/>
      <c r="K1465" s="11"/>
      <c r="M1465" s="11" t="s">
        <v>2331</v>
      </c>
      <c r="N1465" s="20" t="s">
        <v>2331</v>
      </c>
      <c r="O1465" s="18" t="str">
        <f t="shared" si="104"/>
        <v>SimActivate</v>
      </c>
      <c r="P1465" s="18" t="str">
        <f t="shared" ca="1" si="105"/>
        <v>TRAIN</v>
      </c>
      <c r="Q1465" s="11" t="s">
        <v>1798</v>
      </c>
      <c r="R1465" s="19" t="str">
        <f t="shared" si="106"/>
        <v>SimActivate - TEST</v>
      </c>
      <c r="S1465" s="10" t="s">
        <v>4598</v>
      </c>
    </row>
    <row r="1466" spans="1:19" s="19" customFormat="1" ht="25" customHeight="1" x14ac:dyDescent="0.15">
      <c r="A1466" s="19">
        <v>1465</v>
      </c>
      <c r="B1466" s="10" t="s">
        <v>49</v>
      </c>
      <c r="C1466" s="11" t="s">
        <v>2332</v>
      </c>
      <c r="E1466" s="11"/>
      <c r="F1466" s="11"/>
      <c r="G1466" s="11"/>
      <c r="K1466" s="11"/>
      <c r="M1466" s="10" t="s">
        <v>3494</v>
      </c>
      <c r="N1466" s="26" t="s">
        <v>3494</v>
      </c>
      <c r="O1466" s="18" t="str">
        <f t="shared" si="104"/>
        <v>ContractDetailsRequest</v>
      </c>
      <c r="P1466" s="18" t="str">
        <f t="shared" ca="1" si="105"/>
        <v>TRAIN</v>
      </c>
      <c r="Q1466" s="11" t="s">
        <v>1798</v>
      </c>
      <c r="R1466" s="19" t="str">
        <f t="shared" si="106"/>
        <v>ContractDetailsRequest - TEST</v>
      </c>
      <c r="S1466" s="10" t="s">
        <v>4598</v>
      </c>
    </row>
    <row r="1467" spans="1:19" s="19" customFormat="1" ht="25" customHeight="1" x14ac:dyDescent="0.15">
      <c r="A1467" s="19">
        <v>1466</v>
      </c>
      <c r="B1467" s="11" t="s">
        <v>1161</v>
      </c>
      <c r="C1467" s="11" t="s">
        <v>2395</v>
      </c>
      <c r="E1467" s="11"/>
      <c r="F1467" s="11"/>
      <c r="G1467" s="11"/>
      <c r="K1467" s="11"/>
      <c r="M1467" s="11" t="s">
        <v>2395</v>
      </c>
      <c r="N1467" s="20" t="s">
        <v>2395</v>
      </c>
      <c r="O1467" s="18" t="str">
        <f t="shared" si="104"/>
        <v>InternetAccess</v>
      </c>
      <c r="P1467" s="18" t="str">
        <f t="shared" ca="1" si="105"/>
        <v>TRAIN</v>
      </c>
      <c r="Q1467" s="11" t="s">
        <v>1799</v>
      </c>
      <c r="R1467" s="19" t="str">
        <f t="shared" si="106"/>
        <v>InternetAccess - TRAIN</v>
      </c>
      <c r="S1467" s="10" t="s">
        <v>4598</v>
      </c>
    </row>
    <row r="1468" spans="1:19" s="19" customFormat="1" ht="25" customHeight="1" x14ac:dyDescent="0.15">
      <c r="A1468" s="19">
        <v>1467</v>
      </c>
      <c r="B1468" s="10" t="s">
        <v>180</v>
      </c>
      <c r="C1468" s="11" t="s">
        <v>2334</v>
      </c>
      <c r="E1468" s="10" t="s">
        <v>978</v>
      </c>
      <c r="F1468" s="11"/>
      <c r="G1468" s="11"/>
      <c r="K1468" s="11"/>
      <c r="M1468" s="10" t="s">
        <v>3954</v>
      </c>
      <c r="N1468" s="26" t="s">
        <v>3954</v>
      </c>
      <c r="O1468" s="18" t="str">
        <f t="shared" si="104"/>
        <v>SalesEnquire</v>
      </c>
      <c r="P1468" s="18" t="str">
        <f t="shared" ca="1" si="105"/>
        <v>TRAIN</v>
      </c>
      <c r="Q1468" s="11" t="s">
        <v>1799</v>
      </c>
      <c r="R1468" s="19" t="str">
        <f t="shared" si="106"/>
        <v>SalesEnquire - TRAIN</v>
      </c>
      <c r="S1468" s="10" t="s">
        <v>4598</v>
      </c>
    </row>
    <row r="1469" spans="1:19" s="19" customFormat="1" ht="25" customHeight="1" x14ac:dyDescent="0.15">
      <c r="A1469" s="19">
        <v>1468</v>
      </c>
      <c r="B1469" s="11" t="s">
        <v>735</v>
      </c>
      <c r="C1469" s="11" t="s">
        <v>2335</v>
      </c>
      <c r="E1469" s="11"/>
      <c r="F1469" s="11"/>
      <c r="G1469" s="11"/>
      <c r="H1469" s="19" t="str">
        <f>IFERROR(IF(ISBLANK(G1469),"",LEFT(G1469, FIND(":",G1469) - 1)),"")</f>
        <v/>
      </c>
      <c r="I1469" s="19" t="str">
        <f>IFERROR(IF(ISBLANK(G1469),"",RIGHT(G1469, LEN(G1469)-FIND(":",G1469) )),"")</f>
        <v/>
      </c>
      <c r="K1469" s="11"/>
      <c r="M1469" s="11" t="s">
        <v>2335</v>
      </c>
      <c r="N1469" s="20" t="s">
        <v>2335</v>
      </c>
      <c r="O1469" s="18" t="str">
        <f t="shared" si="104"/>
        <v>OrderEnquire</v>
      </c>
      <c r="P1469" s="18" t="str">
        <f t="shared" ca="1" si="105"/>
        <v>TRAIN</v>
      </c>
      <c r="Q1469" s="11" t="s">
        <v>1799</v>
      </c>
      <c r="R1469" s="19" t="str">
        <f t="shared" si="106"/>
        <v>OrderEnquire - TRAIN</v>
      </c>
      <c r="S1469" s="10" t="s">
        <v>4598</v>
      </c>
    </row>
    <row r="1470" spans="1:19" s="19" customFormat="1" ht="25" customHeight="1" x14ac:dyDescent="0.15">
      <c r="A1470" s="19">
        <v>1469</v>
      </c>
      <c r="B1470" s="11" t="s">
        <v>979</v>
      </c>
      <c r="C1470" s="11" t="s">
        <v>1903</v>
      </c>
      <c r="E1470" s="11"/>
      <c r="F1470" s="11"/>
      <c r="G1470" s="11"/>
      <c r="K1470" s="11"/>
      <c r="L1470" s="19" t="str">
        <f xml:space="preserve"> IF(ISBLANK(K1470),C1470,K1470)</f>
        <v>hey sorry i was in a chat with someone from finances about a payment extension before but the conversation was cut out</v>
      </c>
      <c r="M1470" s="11" t="s">
        <v>2752</v>
      </c>
      <c r="N1470" s="20" t="s">
        <v>2752</v>
      </c>
      <c r="O1470" s="18" t="str">
        <f t="shared" si="104"/>
        <v>PaymentExtend</v>
      </c>
      <c r="P1470" s="18" t="str">
        <f t="shared" ca="1" si="105"/>
        <v>TRAIN</v>
      </c>
      <c r="Q1470" s="11" t="s">
        <v>1799</v>
      </c>
      <c r="R1470" s="19" t="str">
        <f t="shared" si="106"/>
        <v>PaymentExtend - TRAIN</v>
      </c>
      <c r="S1470" s="10" t="s">
        <v>4598</v>
      </c>
    </row>
    <row r="1471" spans="1:19" s="19" customFormat="1" ht="25" customHeight="1" x14ac:dyDescent="0.15">
      <c r="A1471" s="19">
        <v>1470</v>
      </c>
      <c r="B1471" s="11" t="s">
        <v>4959</v>
      </c>
      <c r="C1471" s="11" t="s">
        <v>5147</v>
      </c>
      <c r="E1471" s="11"/>
      <c r="F1471" s="11"/>
      <c r="G1471" s="11"/>
      <c r="K1471" s="11"/>
      <c r="M1471" s="11" t="s">
        <v>5147</v>
      </c>
      <c r="N1471" s="20" t="s">
        <v>5147</v>
      </c>
      <c r="O1471" s="18" t="str">
        <f t="shared" si="104"/>
        <v>AppAccess</v>
      </c>
      <c r="P1471" s="18" t="str">
        <f t="shared" ca="1" si="105"/>
        <v>TRAIN</v>
      </c>
      <c r="Q1471" s="11" t="s">
        <v>1799</v>
      </c>
      <c r="R1471" s="19" t="str">
        <f t="shared" si="106"/>
        <v>AppAccess - TRAIN</v>
      </c>
      <c r="S1471" s="10" t="s">
        <v>4598</v>
      </c>
    </row>
    <row r="1472" spans="1:19" s="19" customFormat="1" ht="25" customHeight="1" x14ac:dyDescent="0.15">
      <c r="A1472" s="19">
        <v>1471</v>
      </c>
      <c r="B1472" s="11" t="s">
        <v>1790</v>
      </c>
      <c r="C1472" s="11" t="s">
        <v>2338</v>
      </c>
      <c r="E1472" s="11"/>
      <c r="F1472" s="11"/>
      <c r="G1472" s="11"/>
      <c r="K1472" s="11"/>
      <c r="M1472" s="11" t="s">
        <v>2338</v>
      </c>
      <c r="N1472" s="20" t="s">
        <v>2338</v>
      </c>
      <c r="O1472" s="18" t="str">
        <f t="shared" si="104"/>
        <v>DirectDebitChange</v>
      </c>
      <c r="P1472" s="18" t="str">
        <f t="shared" ca="1" si="105"/>
        <v>TRAIN</v>
      </c>
      <c r="Q1472" s="11" t="s">
        <v>1799</v>
      </c>
      <c r="R1472" s="19" t="str">
        <f t="shared" si="106"/>
        <v>DirectDebitChange - TRAIN</v>
      </c>
      <c r="S1472" s="10" t="s">
        <v>4598</v>
      </c>
    </row>
    <row r="1473" spans="1:19" s="19" customFormat="1" ht="25" customHeight="1" x14ac:dyDescent="0.15">
      <c r="A1473" s="19">
        <v>1472</v>
      </c>
      <c r="B1473" s="10" t="s">
        <v>234</v>
      </c>
      <c r="C1473" s="11" t="s">
        <v>2339</v>
      </c>
      <c r="E1473" s="11"/>
      <c r="F1473" s="11"/>
      <c r="G1473" s="11"/>
      <c r="K1473" s="11"/>
      <c r="M1473" s="11" t="s">
        <v>2702</v>
      </c>
      <c r="N1473" s="20" t="s">
        <v>2702</v>
      </c>
      <c r="O1473" s="18" t="str">
        <f t="shared" si="104"/>
        <v>ContractCancel</v>
      </c>
      <c r="P1473" s="18" t="str">
        <f t="shared" ca="1" si="105"/>
        <v>TRAIN</v>
      </c>
      <c r="Q1473" s="11" t="s">
        <v>1799</v>
      </c>
      <c r="R1473" s="19" t="str">
        <f t="shared" si="106"/>
        <v>ContractCancel - TRAIN</v>
      </c>
      <c r="S1473" s="10" t="s">
        <v>4598</v>
      </c>
    </row>
    <row r="1474" spans="1:19" s="19" customFormat="1" ht="25" customHeight="1" x14ac:dyDescent="0.15">
      <c r="A1474" s="19">
        <v>1473</v>
      </c>
      <c r="B1474" s="11" t="s">
        <v>123</v>
      </c>
      <c r="C1474" s="11" t="s">
        <v>2340</v>
      </c>
      <c r="E1474" s="14" t="s">
        <v>123</v>
      </c>
      <c r="F1474" s="11"/>
      <c r="G1474" s="11"/>
      <c r="K1474" s="11"/>
      <c r="M1474" s="11" t="s">
        <v>2690</v>
      </c>
      <c r="N1474" s="20" t="s">
        <v>2690</v>
      </c>
      <c r="O1474" s="18" t="str">
        <f t="shared" si="104"/>
        <v>ContractExpiryRequest</v>
      </c>
      <c r="P1474" s="18" t="str">
        <f t="shared" ca="1" si="105"/>
        <v>TRAIN</v>
      </c>
      <c r="Q1474" s="11" t="s">
        <v>1799</v>
      </c>
      <c r="R1474" s="19" t="str">
        <f t="shared" si="106"/>
        <v>ContractExpiryRequest - TRAIN</v>
      </c>
      <c r="S1474" s="10" t="s">
        <v>4598</v>
      </c>
    </row>
    <row r="1475" spans="1:19" s="19" customFormat="1" ht="25" customHeight="1" x14ac:dyDescent="0.15">
      <c r="A1475" s="19">
        <v>1474</v>
      </c>
      <c r="B1475" s="11" t="s">
        <v>887</v>
      </c>
      <c r="C1475" s="11" t="s">
        <v>2341</v>
      </c>
      <c r="E1475" s="11"/>
      <c r="F1475" s="11"/>
      <c r="G1475" s="11"/>
      <c r="K1475" s="11"/>
      <c r="M1475" s="11" t="s">
        <v>2341</v>
      </c>
      <c r="N1475" s="20" t="s">
        <v>2341</v>
      </c>
      <c r="O1475" s="18" t="str">
        <f t="shared" si="104"/>
        <v>EmailComplain</v>
      </c>
      <c r="P1475" s="18" t="str">
        <f t="shared" ca="1" si="105"/>
        <v>TRAIN</v>
      </c>
      <c r="Q1475" s="11" t="s">
        <v>1799</v>
      </c>
      <c r="R1475" s="19" t="str">
        <f t="shared" si="106"/>
        <v>EmailComplain - TRAIN</v>
      </c>
      <c r="S1475" s="10" t="s">
        <v>4598</v>
      </c>
    </row>
    <row r="1476" spans="1:19" s="19" customFormat="1" ht="25" customHeight="1" x14ac:dyDescent="0.15">
      <c r="A1476" s="19">
        <v>1475</v>
      </c>
      <c r="B1476" s="10" t="s">
        <v>414</v>
      </c>
      <c r="C1476" s="11" t="s">
        <v>2342</v>
      </c>
      <c r="E1476" s="11"/>
      <c r="F1476" s="11"/>
      <c r="G1476" s="11"/>
      <c r="K1476" s="11"/>
      <c r="M1476" s="10" t="s">
        <v>4010</v>
      </c>
      <c r="N1476" s="26" t="s">
        <v>4010</v>
      </c>
      <c r="O1476" s="18" t="str">
        <f t="shared" si="104"/>
        <v>AgentHandover</v>
      </c>
      <c r="P1476" s="18" t="str">
        <f t="shared" ca="1" si="105"/>
        <v>TRAIN</v>
      </c>
      <c r="Q1476" s="11" t="s">
        <v>1799</v>
      </c>
      <c r="R1476" s="19" t="str">
        <f t="shared" si="106"/>
        <v>AgentHandover - TRAIN</v>
      </c>
      <c r="S1476" s="10" t="s">
        <v>4598</v>
      </c>
    </row>
    <row r="1477" spans="1:19" s="19" customFormat="1" ht="25" customHeight="1" x14ac:dyDescent="0.15">
      <c r="A1477" s="19">
        <v>1476</v>
      </c>
      <c r="B1477" s="11" t="s">
        <v>979</v>
      </c>
      <c r="C1477" s="11" t="s">
        <v>1907</v>
      </c>
      <c r="E1477" s="11"/>
      <c r="F1477" s="11"/>
      <c r="G1477" s="11"/>
      <c r="K1477" s="11"/>
      <c r="L1477" s="19" t="str">
        <f xml:space="preserve"> IF(ISBLANK(K1477),C1477,K1477)</f>
        <v>hi i'm just wondering can i please have an extension please</v>
      </c>
      <c r="M1477" s="10" t="s">
        <v>3705</v>
      </c>
      <c r="N1477" s="26" t="s">
        <v>3705</v>
      </c>
      <c r="O1477" s="18" t="str">
        <f t="shared" si="104"/>
        <v>PaymentExtend</v>
      </c>
      <c r="P1477" s="18" t="str">
        <f t="shared" ca="1" si="105"/>
        <v>TRAIN</v>
      </c>
      <c r="Q1477" s="11" t="s">
        <v>1799</v>
      </c>
      <c r="R1477" s="19" t="str">
        <f t="shared" si="106"/>
        <v>PaymentExtend - TRAIN</v>
      </c>
      <c r="S1477" s="10" t="s">
        <v>4598</v>
      </c>
    </row>
    <row r="1478" spans="1:19" s="19" customFormat="1" ht="25" customHeight="1" x14ac:dyDescent="0.15">
      <c r="A1478" s="19">
        <v>1477</v>
      </c>
      <c r="B1478" s="11" t="s">
        <v>979</v>
      </c>
      <c r="C1478" s="11" t="s">
        <v>1917</v>
      </c>
      <c r="E1478" s="11"/>
      <c r="F1478" s="11"/>
      <c r="G1478" s="11"/>
      <c r="K1478" s="11"/>
      <c r="L1478" s="19" t="str">
        <f xml:space="preserve"> IF(ISBLANK(K1478),C1478,K1478)</f>
        <v>could i ask you to please put an extension on the outstanding amount?</v>
      </c>
      <c r="M1478" s="11" t="s">
        <v>3706</v>
      </c>
      <c r="N1478" s="20" t="s">
        <v>3706</v>
      </c>
      <c r="O1478" s="18" t="str">
        <f t="shared" si="104"/>
        <v>PaymentExtend</v>
      </c>
      <c r="P1478" s="18" t="str">
        <f t="shared" ca="1" si="105"/>
        <v>TEST</v>
      </c>
      <c r="Q1478" s="11" t="s">
        <v>1799</v>
      </c>
      <c r="R1478" s="19" t="str">
        <f t="shared" si="106"/>
        <v>PaymentExtend - TRAIN</v>
      </c>
      <c r="S1478" s="10" t="s">
        <v>4598</v>
      </c>
    </row>
    <row r="1479" spans="1:19" s="19" customFormat="1" ht="25" customHeight="1" x14ac:dyDescent="0.15">
      <c r="A1479" s="19">
        <v>1478</v>
      </c>
      <c r="B1479" s="11" t="s">
        <v>863</v>
      </c>
      <c r="C1479" s="11" t="s">
        <v>2343</v>
      </c>
      <c r="E1479" s="13" t="s">
        <v>911</v>
      </c>
      <c r="F1479" s="11"/>
      <c r="G1479" s="11"/>
      <c r="K1479" s="11"/>
      <c r="M1479" s="10" t="s">
        <v>3878</v>
      </c>
      <c r="N1479" s="26" t="s">
        <v>3878</v>
      </c>
      <c r="O1479" s="18" t="str">
        <f t="shared" si="104"/>
        <v>RoamingInformationRequest</v>
      </c>
      <c r="P1479" s="18" t="str">
        <f t="shared" ca="1" si="105"/>
        <v>TEST</v>
      </c>
      <c r="Q1479" s="11" t="s">
        <v>1799</v>
      </c>
      <c r="R1479" s="19" t="str">
        <f t="shared" si="106"/>
        <v>RoamingInformationRequest - TRAIN</v>
      </c>
      <c r="S1479" s="10" t="s">
        <v>4598</v>
      </c>
    </row>
    <row r="1480" spans="1:19" s="19" customFormat="1" ht="25" customHeight="1" x14ac:dyDescent="0.15">
      <c r="A1480" s="19">
        <v>1479</v>
      </c>
      <c r="B1480" s="10" t="s">
        <v>883</v>
      </c>
      <c r="C1480" s="11" t="s">
        <v>2344</v>
      </c>
      <c r="E1480" s="10" t="s">
        <v>234</v>
      </c>
      <c r="F1480" s="11"/>
      <c r="G1480" s="11"/>
      <c r="K1480" s="11"/>
      <c r="M1480" s="11" t="s">
        <v>2344</v>
      </c>
      <c r="N1480" s="26" t="s">
        <v>2344</v>
      </c>
      <c r="O1480" s="18" t="str">
        <f t="shared" si="104"/>
        <v>ContractCancel</v>
      </c>
      <c r="P1480" s="18" t="str">
        <f t="shared" ca="1" si="105"/>
        <v>TRAIN</v>
      </c>
      <c r="Q1480" s="11" t="s">
        <v>1799</v>
      </c>
      <c r="R1480" s="19" t="str">
        <f t="shared" si="106"/>
        <v>ContractCancel - TRAIN</v>
      </c>
      <c r="S1480" s="10" t="s">
        <v>4598</v>
      </c>
    </row>
    <row r="1481" spans="1:19" s="19" customFormat="1" ht="25" customHeight="1" x14ac:dyDescent="0.15">
      <c r="A1481" s="19">
        <v>1480</v>
      </c>
      <c r="B1481" s="11" t="s">
        <v>979</v>
      </c>
      <c r="C1481" s="11" t="s">
        <v>1931</v>
      </c>
      <c r="E1481" s="10" t="s">
        <v>3130</v>
      </c>
      <c r="F1481" s="11"/>
      <c r="G1481" s="11"/>
      <c r="K1481" s="11"/>
      <c r="L1481" s="19" t="str">
        <f xml:space="preserve"> IF(ISBLANK(K1481),C1481,K1481)</f>
        <v>hi i was having trouble paying bill things are a bit tight so was hoping to work out a payment plan</v>
      </c>
      <c r="M1481" s="10" t="s">
        <v>4624</v>
      </c>
      <c r="N1481" s="26" t="s">
        <v>4623</v>
      </c>
      <c r="O1481" s="18" t="str">
        <f t="shared" si="104"/>
        <v>PaymentPlan</v>
      </c>
      <c r="P1481" s="18" t="str">
        <f t="shared" ca="1" si="105"/>
        <v>TRAIN</v>
      </c>
      <c r="Q1481" s="11" t="s">
        <v>1798</v>
      </c>
      <c r="R1481" s="19" t="str">
        <f t="shared" si="106"/>
        <v>PaymentPlan - TEST</v>
      </c>
      <c r="S1481" s="10" t="s">
        <v>4598</v>
      </c>
    </row>
    <row r="1482" spans="1:19" s="19" customFormat="1" ht="25" customHeight="1" x14ac:dyDescent="0.15">
      <c r="A1482" s="19">
        <v>1481</v>
      </c>
      <c r="B1482" s="11" t="s">
        <v>422</v>
      </c>
      <c r="C1482" s="11" t="s">
        <v>2345</v>
      </c>
      <c r="E1482" s="11"/>
      <c r="F1482" s="11"/>
      <c r="G1482" s="11"/>
      <c r="K1482" s="11"/>
      <c r="M1482" s="10" t="s">
        <v>2596</v>
      </c>
      <c r="N1482" s="20" t="s">
        <v>2596</v>
      </c>
      <c r="O1482" s="18" t="str">
        <f t="shared" si="104"/>
        <v>OrderCancel</v>
      </c>
      <c r="P1482" s="18" t="str">
        <f t="shared" ca="1" si="105"/>
        <v>TRAIN</v>
      </c>
      <c r="Q1482" s="11" t="s">
        <v>1798</v>
      </c>
      <c r="R1482" s="19" t="str">
        <f t="shared" si="106"/>
        <v>OrderCancel - TEST</v>
      </c>
      <c r="S1482" s="10" t="s">
        <v>4598</v>
      </c>
    </row>
    <row r="1483" spans="1:19" s="19" customFormat="1" ht="25" customHeight="1" x14ac:dyDescent="0.15">
      <c r="A1483" s="19">
        <v>1482</v>
      </c>
      <c r="B1483" s="10" t="s">
        <v>883</v>
      </c>
      <c r="C1483" s="11" t="s">
        <v>2346</v>
      </c>
      <c r="E1483" s="10" t="s">
        <v>234</v>
      </c>
      <c r="F1483" s="11"/>
      <c r="G1483" s="11"/>
      <c r="K1483" s="11"/>
      <c r="M1483" s="11" t="s">
        <v>2346</v>
      </c>
      <c r="N1483" s="20" t="s">
        <v>2346</v>
      </c>
      <c r="O1483" s="18" t="str">
        <f t="shared" si="104"/>
        <v>ContractCancel</v>
      </c>
      <c r="P1483" s="18" t="str">
        <f t="shared" ca="1" si="105"/>
        <v>TRAIN</v>
      </c>
      <c r="Q1483" s="11" t="s">
        <v>1799</v>
      </c>
      <c r="R1483" s="19" t="str">
        <f t="shared" si="106"/>
        <v>ContractCancel - TRAIN</v>
      </c>
      <c r="S1483" s="10" t="s">
        <v>4598</v>
      </c>
    </row>
    <row r="1484" spans="1:19" s="19" customFormat="1" ht="25" customHeight="1" x14ac:dyDescent="0.15">
      <c r="A1484" s="19">
        <v>1483</v>
      </c>
      <c r="B1484" s="11" t="s">
        <v>49</v>
      </c>
      <c r="C1484" s="10" t="s">
        <v>2347</v>
      </c>
      <c r="E1484" s="10" t="s">
        <v>3573</v>
      </c>
      <c r="F1484" s="11"/>
      <c r="G1484" s="11"/>
      <c r="K1484" s="11"/>
      <c r="M1484" s="10" t="s">
        <v>4796</v>
      </c>
      <c r="N1484" s="26" t="s">
        <v>4796</v>
      </c>
      <c r="O1484" s="18" t="str">
        <f t="shared" si="104"/>
        <v>AccountDetailsRequest</v>
      </c>
      <c r="P1484" s="18" t="str">
        <f t="shared" ca="1" si="105"/>
        <v>TEST</v>
      </c>
      <c r="Q1484" s="11" t="s">
        <v>1799</v>
      </c>
      <c r="R1484" s="19" t="str">
        <f t="shared" si="106"/>
        <v>AccountDetailsRequest - TRAIN</v>
      </c>
      <c r="S1484" s="10" t="s">
        <v>4598</v>
      </c>
    </row>
    <row r="1485" spans="1:19" s="19" customFormat="1" ht="25" customHeight="1" x14ac:dyDescent="0.15">
      <c r="A1485" s="19">
        <v>1484</v>
      </c>
      <c r="B1485" s="11" t="s">
        <v>4842</v>
      </c>
      <c r="C1485" s="11" t="s">
        <v>2348</v>
      </c>
      <c r="E1485" s="11"/>
      <c r="F1485" s="11"/>
      <c r="G1485" s="11"/>
      <c r="K1485" s="11"/>
      <c r="M1485" s="11" t="s">
        <v>2607</v>
      </c>
      <c r="N1485" s="20" t="s">
        <v>2607</v>
      </c>
      <c r="O1485" s="18" t="str">
        <f t="shared" si="104"/>
        <v>PlanChange</v>
      </c>
      <c r="P1485" s="18" t="str">
        <f t="shared" ca="1" si="105"/>
        <v>TRAIN</v>
      </c>
      <c r="Q1485" s="11" t="s">
        <v>1798</v>
      </c>
      <c r="R1485" s="19" t="str">
        <f t="shared" si="106"/>
        <v>PlanChange - TEST</v>
      </c>
      <c r="S1485" s="10" t="s">
        <v>4598</v>
      </c>
    </row>
    <row r="1486" spans="1:19" s="19" customFormat="1" ht="25" customHeight="1" x14ac:dyDescent="0.15">
      <c r="A1486" s="19">
        <v>1485</v>
      </c>
      <c r="B1486" s="11" t="s">
        <v>979</v>
      </c>
      <c r="C1486" s="11" t="s">
        <v>1939</v>
      </c>
      <c r="E1486" s="11"/>
      <c r="F1486" s="11"/>
      <c r="G1486" s="11"/>
      <c r="K1486" s="11"/>
      <c r="L1486" s="19" t="str">
        <f xml:space="preserve"> IF(ISBLANK(K1486),C1486,K1486)</f>
        <v>hi, i just wanted to get my services resumed and a 3 day payment extension please</v>
      </c>
      <c r="M1486" s="10" t="s">
        <v>3293</v>
      </c>
      <c r="N1486" s="26" t="s">
        <v>3293</v>
      </c>
      <c r="O1486" s="18" t="str">
        <f t="shared" si="104"/>
        <v>PaymentExtend</v>
      </c>
      <c r="P1486" s="18" t="str">
        <f t="shared" ca="1" si="105"/>
        <v>TRAIN</v>
      </c>
      <c r="Q1486" s="11" t="s">
        <v>1799</v>
      </c>
      <c r="R1486" s="19" t="str">
        <f t="shared" si="106"/>
        <v>PaymentExtend - TRAIN</v>
      </c>
      <c r="S1486" s="10" t="s">
        <v>4598</v>
      </c>
    </row>
    <row r="1487" spans="1:19" s="19" customFormat="1" ht="25" customHeight="1" x14ac:dyDescent="0.15">
      <c r="A1487" s="19">
        <v>1486</v>
      </c>
      <c r="B1487" s="11" t="s">
        <v>1161</v>
      </c>
      <c r="C1487" s="11" t="s">
        <v>2399</v>
      </c>
      <c r="E1487" s="11"/>
      <c r="F1487" s="11"/>
      <c r="G1487" s="11"/>
      <c r="K1487" s="11"/>
      <c r="M1487" s="10" t="s">
        <v>3340</v>
      </c>
      <c r="N1487" s="26" t="s">
        <v>3340</v>
      </c>
      <c r="O1487" s="18" t="str">
        <f t="shared" si="104"/>
        <v>InternetAccess</v>
      </c>
      <c r="P1487" s="18" t="str">
        <f t="shared" ca="1" si="105"/>
        <v>TRAIN</v>
      </c>
      <c r="Q1487" s="11" t="s">
        <v>1799</v>
      </c>
      <c r="R1487" s="19" t="str">
        <f t="shared" si="106"/>
        <v>InternetAccess - TRAIN</v>
      </c>
      <c r="S1487" s="10" t="s">
        <v>4598</v>
      </c>
    </row>
    <row r="1488" spans="1:19" s="19" customFormat="1" ht="25" customHeight="1" x14ac:dyDescent="0.15">
      <c r="A1488" s="19">
        <v>1487</v>
      </c>
      <c r="B1488" s="11" t="s">
        <v>979</v>
      </c>
      <c r="C1488" s="11" t="s">
        <v>2070</v>
      </c>
      <c r="E1488" s="11"/>
      <c r="F1488" s="11"/>
      <c r="G1488" s="11"/>
      <c r="K1488" s="11"/>
      <c r="M1488" s="11" t="s">
        <v>1947</v>
      </c>
      <c r="N1488" s="20" t="s">
        <v>1947</v>
      </c>
      <c r="O1488" s="18" t="str">
        <f t="shared" si="104"/>
        <v>PaymentExtend</v>
      </c>
      <c r="P1488" s="18" t="str">
        <f t="shared" ca="1" si="105"/>
        <v>TRAIN</v>
      </c>
      <c r="Q1488" s="11" t="s">
        <v>1799</v>
      </c>
      <c r="R1488" s="19" t="str">
        <f t="shared" si="106"/>
        <v>PaymentExtend - TRAIN</v>
      </c>
      <c r="S1488" s="10" t="s">
        <v>4598</v>
      </c>
    </row>
    <row r="1489" spans="1:19" s="19" customFormat="1" ht="25" customHeight="1" x14ac:dyDescent="0.15">
      <c r="A1489" s="19">
        <v>1488</v>
      </c>
      <c r="B1489" s="11" t="s">
        <v>1161</v>
      </c>
      <c r="C1489" s="11" t="s">
        <v>2403</v>
      </c>
      <c r="E1489" s="11"/>
      <c r="F1489" s="11"/>
      <c r="G1489" s="11"/>
      <c r="K1489" s="11"/>
      <c r="M1489" s="11" t="s">
        <v>2496</v>
      </c>
      <c r="N1489" s="20" t="s">
        <v>2496</v>
      </c>
      <c r="O1489" s="18" t="str">
        <f t="shared" si="104"/>
        <v>InternetAccess</v>
      </c>
      <c r="P1489" s="18" t="str">
        <f t="shared" ca="1" si="105"/>
        <v>TRAIN</v>
      </c>
      <c r="Q1489" s="11" t="s">
        <v>1799</v>
      </c>
      <c r="R1489" s="19" t="str">
        <f t="shared" si="106"/>
        <v>InternetAccess - TRAIN</v>
      </c>
      <c r="S1489" s="10" t="s">
        <v>4598</v>
      </c>
    </row>
    <row r="1490" spans="1:19" s="19" customFormat="1" ht="25" customHeight="1" x14ac:dyDescent="0.15">
      <c r="A1490" s="19">
        <v>1489</v>
      </c>
      <c r="B1490" s="11" t="s">
        <v>123</v>
      </c>
      <c r="C1490" s="11" t="s">
        <v>2350</v>
      </c>
      <c r="E1490" s="10" t="s">
        <v>81</v>
      </c>
      <c r="F1490" s="11"/>
      <c r="G1490" s="11"/>
      <c r="K1490" s="11"/>
      <c r="M1490" s="10" t="s">
        <v>3995</v>
      </c>
      <c r="N1490" s="26" t="s">
        <v>3995</v>
      </c>
      <c r="O1490" s="18" t="str">
        <f t="shared" si="104"/>
        <v>ContractUpgrade</v>
      </c>
      <c r="P1490" s="18" t="str">
        <f t="shared" ca="1" si="105"/>
        <v>TRAIN</v>
      </c>
      <c r="Q1490" s="11" t="s">
        <v>1799</v>
      </c>
      <c r="R1490" s="19" t="str">
        <f t="shared" si="106"/>
        <v>ContractUpgrade - TRAIN</v>
      </c>
      <c r="S1490" s="10" t="s">
        <v>4598</v>
      </c>
    </row>
    <row r="1491" spans="1:19" s="19" customFormat="1" ht="25" customHeight="1" x14ac:dyDescent="0.15">
      <c r="A1491" s="19">
        <v>1490</v>
      </c>
      <c r="B1491" s="11" t="s">
        <v>1161</v>
      </c>
      <c r="C1491" s="11" t="s">
        <v>2406</v>
      </c>
      <c r="E1491" s="11"/>
      <c r="F1491" s="11"/>
      <c r="G1491" s="11"/>
      <c r="K1491" s="11"/>
      <c r="M1491" s="11" t="s">
        <v>2406</v>
      </c>
      <c r="N1491" s="20" t="s">
        <v>2406</v>
      </c>
      <c r="O1491" s="18" t="str">
        <f t="shared" si="104"/>
        <v>InternetAccess</v>
      </c>
      <c r="P1491" s="18" t="str">
        <f t="shared" ca="1" si="105"/>
        <v>TRAIN</v>
      </c>
      <c r="Q1491" s="11" t="s">
        <v>1799</v>
      </c>
      <c r="R1491" s="19" t="str">
        <f t="shared" si="106"/>
        <v>InternetAccess - TRAIN</v>
      </c>
      <c r="S1491" s="10" t="s">
        <v>4598</v>
      </c>
    </row>
    <row r="1492" spans="1:19" s="19" customFormat="1" ht="25" customHeight="1" x14ac:dyDescent="0.15">
      <c r="A1492" s="19">
        <v>1491</v>
      </c>
      <c r="B1492" s="11" t="s">
        <v>414</v>
      </c>
      <c r="C1492" s="11" t="s">
        <v>2352</v>
      </c>
      <c r="E1492" s="11"/>
      <c r="F1492" s="11"/>
      <c r="G1492" s="11"/>
      <c r="K1492" s="11"/>
      <c r="M1492" s="11" t="s">
        <v>2352</v>
      </c>
      <c r="N1492" s="20" t="s">
        <v>2352</v>
      </c>
      <c r="O1492" s="18" t="str">
        <f t="shared" si="104"/>
        <v>AgentHandover</v>
      </c>
      <c r="P1492" s="18" t="str">
        <f t="shared" ca="1" si="105"/>
        <v>TRAIN</v>
      </c>
      <c r="Q1492" s="11" t="s">
        <v>1798</v>
      </c>
      <c r="R1492" s="19" t="str">
        <f t="shared" si="106"/>
        <v>AgentHandover - TEST</v>
      </c>
      <c r="S1492" s="10" t="s">
        <v>4598</v>
      </c>
    </row>
    <row r="1493" spans="1:19" s="19" customFormat="1" ht="25" customHeight="1" x14ac:dyDescent="0.15">
      <c r="A1493" s="19">
        <v>1492</v>
      </c>
      <c r="B1493" s="11" t="s">
        <v>81</v>
      </c>
      <c r="C1493" s="11" t="s">
        <v>2353</v>
      </c>
      <c r="E1493" s="11"/>
      <c r="F1493" s="11"/>
      <c r="G1493" s="11"/>
      <c r="K1493" s="11"/>
      <c r="M1493" s="11" t="s">
        <v>2629</v>
      </c>
      <c r="N1493" s="20" t="s">
        <v>2629</v>
      </c>
      <c r="O1493" s="18" t="str">
        <f t="shared" si="104"/>
        <v>ContractUpgrade</v>
      </c>
      <c r="P1493" s="18" t="str">
        <f t="shared" ca="1" si="105"/>
        <v>TRAIN</v>
      </c>
      <c r="Q1493" s="11" t="s">
        <v>1798</v>
      </c>
      <c r="R1493" s="19" t="str">
        <f t="shared" si="106"/>
        <v>ContractUpgrade - TEST</v>
      </c>
      <c r="S1493" s="10" t="s">
        <v>4598</v>
      </c>
    </row>
    <row r="1494" spans="1:19" s="19" customFormat="1" ht="25" customHeight="1" x14ac:dyDescent="0.15">
      <c r="A1494" s="19">
        <v>1493</v>
      </c>
      <c r="B1494" s="11" t="s">
        <v>952</v>
      </c>
      <c r="C1494" s="11" t="s">
        <v>2354</v>
      </c>
      <c r="E1494" s="11"/>
      <c r="F1494" s="11"/>
      <c r="G1494" s="11"/>
      <c r="K1494" s="11"/>
      <c r="M1494" s="10" t="s">
        <v>4722</v>
      </c>
      <c r="N1494" s="26" t="s">
        <v>4722</v>
      </c>
      <c r="O1494" s="18" t="str">
        <f t="shared" si="104"/>
        <v>SimActivate</v>
      </c>
      <c r="P1494" s="18" t="str">
        <f t="shared" ca="1" si="105"/>
        <v>TRAIN</v>
      </c>
      <c r="Q1494" s="11" t="s">
        <v>1799</v>
      </c>
      <c r="R1494" s="19" t="str">
        <f t="shared" si="106"/>
        <v>SimActivate - TRAIN</v>
      </c>
      <c r="S1494" s="10" t="s">
        <v>4598</v>
      </c>
    </row>
    <row r="1495" spans="1:19" s="19" customFormat="1" ht="25" customHeight="1" x14ac:dyDescent="0.15">
      <c r="A1495" s="19">
        <v>1494</v>
      </c>
      <c r="B1495" s="11" t="s">
        <v>180</v>
      </c>
      <c r="C1495" s="11" t="s">
        <v>2355</v>
      </c>
      <c r="E1495" s="10" t="s">
        <v>978</v>
      </c>
      <c r="F1495" s="11"/>
      <c r="G1495" s="11"/>
      <c r="K1495" s="11"/>
      <c r="M1495" s="10" t="s">
        <v>3962</v>
      </c>
      <c r="N1495" s="26" t="s">
        <v>3962</v>
      </c>
      <c r="O1495" s="18" t="str">
        <f t="shared" si="104"/>
        <v>SalesEnquire</v>
      </c>
      <c r="P1495" s="18" t="str">
        <f t="shared" ca="1" si="105"/>
        <v>TRAIN</v>
      </c>
      <c r="Q1495" s="11" t="s">
        <v>1799</v>
      </c>
      <c r="R1495" s="19" t="str">
        <f t="shared" si="106"/>
        <v>SalesEnquire - TRAIN</v>
      </c>
      <c r="S1495" s="10" t="s">
        <v>4598</v>
      </c>
    </row>
    <row r="1496" spans="1:19" s="19" customFormat="1" ht="25" customHeight="1" x14ac:dyDescent="0.15">
      <c r="A1496" s="19">
        <v>1495</v>
      </c>
      <c r="B1496" s="11" t="s">
        <v>4842</v>
      </c>
      <c r="C1496" s="11" t="s">
        <v>2356</v>
      </c>
      <c r="E1496" s="11"/>
      <c r="F1496" s="11"/>
      <c r="G1496" s="11"/>
      <c r="K1496" s="11"/>
      <c r="M1496" s="10" t="s">
        <v>3454</v>
      </c>
      <c r="N1496" s="26" t="s">
        <v>3454</v>
      </c>
      <c r="O1496" s="18" t="str">
        <f t="shared" si="104"/>
        <v>PlanChange</v>
      </c>
      <c r="P1496" s="18" t="str">
        <f t="shared" ca="1" si="105"/>
        <v>TRAIN</v>
      </c>
      <c r="Q1496" s="11" t="s">
        <v>1799</v>
      </c>
      <c r="R1496" s="19" t="str">
        <f t="shared" si="106"/>
        <v>PlanChange - TRAIN</v>
      </c>
      <c r="S1496" s="10" t="s">
        <v>4598</v>
      </c>
    </row>
    <row r="1497" spans="1:19" s="19" customFormat="1" ht="25" customHeight="1" x14ac:dyDescent="0.15">
      <c r="A1497" s="19">
        <v>1496</v>
      </c>
      <c r="B1497" s="11" t="s">
        <v>347</v>
      </c>
      <c r="C1497" s="11" t="s">
        <v>2357</v>
      </c>
      <c r="E1497" s="11"/>
      <c r="F1497" s="11"/>
      <c r="G1497" s="11"/>
      <c r="K1497" s="11"/>
      <c r="M1497" s="11" t="s">
        <v>2357</v>
      </c>
      <c r="N1497" s="20" t="s">
        <v>2357</v>
      </c>
      <c r="O1497" s="18" t="str">
        <f t="shared" si="104"/>
        <v>PhonePortRequest</v>
      </c>
      <c r="P1497" s="18" t="str">
        <f t="shared" ca="1" si="105"/>
        <v>TRAIN</v>
      </c>
      <c r="Q1497" s="11" t="s">
        <v>1799</v>
      </c>
      <c r="R1497" s="19" t="str">
        <f t="shared" si="106"/>
        <v>PhonePortRequest - TRAIN</v>
      </c>
      <c r="S1497" s="10" t="s">
        <v>4598</v>
      </c>
    </row>
    <row r="1498" spans="1:19" s="19" customFormat="1" ht="25" customHeight="1" x14ac:dyDescent="0.15">
      <c r="A1498" s="19">
        <v>1497</v>
      </c>
      <c r="B1498" s="11" t="s">
        <v>979</v>
      </c>
      <c r="C1498" s="11" t="s">
        <v>2074</v>
      </c>
      <c r="E1498" s="11"/>
      <c r="F1498" s="11"/>
      <c r="G1498" s="11"/>
      <c r="K1498" s="11"/>
      <c r="M1498" s="10" t="s">
        <v>3305</v>
      </c>
      <c r="N1498" s="26" t="s">
        <v>3305</v>
      </c>
      <c r="O1498" s="18" t="str">
        <f t="shared" si="104"/>
        <v>PaymentExtend</v>
      </c>
      <c r="P1498" s="18" t="str">
        <f t="shared" ca="1" si="105"/>
        <v>TRAIN</v>
      </c>
      <c r="Q1498" s="11" t="s">
        <v>1799</v>
      </c>
      <c r="R1498" s="19" t="str">
        <f t="shared" si="106"/>
        <v>PaymentExtend - TRAIN</v>
      </c>
      <c r="S1498" s="10" t="s">
        <v>4598</v>
      </c>
    </row>
    <row r="1499" spans="1:19" s="19" customFormat="1" ht="25" customHeight="1" x14ac:dyDescent="0.15">
      <c r="A1499" s="19">
        <v>1498</v>
      </c>
      <c r="B1499" s="11" t="s">
        <v>979</v>
      </c>
      <c r="C1499" s="11" t="s">
        <v>2075</v>
      </c>
      <c r="E1499" s="11"/>
      <c r="F1499" s="11"/>
      <c r="G1499" s="11"/>
      <c r="K1499" s="11"/>
      <c r="M1499" s="11" t="s">
        <v>1951</v>
      </c>
      <c r="N1499" s="20" t="s">
        <v>1951</v>
      </c>
      <c r="O1499" s="18" t="str">
        <f t="shared" si="104"/>
        <v>PaymentExtend</v>
      </c>
      <c r="P1499" s="18" t="str">
        <f t="shared" ca="1" si="105"/>
        <v>TEST</v>
      </c>
      <c r="Q1499" s="11" t="s">
        <v>1798</v>
      </c>
      <c r="R1499" s="19" t="str">
        <f t="shared" si="106"/>
        <v>PaymentExtend - TEST</v>
      </c>
      <c r="S1499" s="10" t="s">
        <v>4598</v>
      </c>
    </row>
    <row r="1500" spans="1:19" s="19" customFormat="1" ht="25" customHeight="1" x14ac:dyDescent="0.15">
      <c r="A1500" s="19">
        <v>1499</v>
      </c>
      <c r="B1500" s="11" t="s">
        <v>308</v>
      </c>
      <c r="C1500" s="11" t="s">
        <v>2360</v>
      </c>
      <c r="E1500" s="11"/>
      <c r="F1500" s="11"/>
      <c r="G1500" s="11"/>
      <c r="K1500" s="11"/>
      <c r="M1500" s="10" t="s">
        <v>4138</v>
      </c>
      <c r="N1500" s="26" t="s">
        <v>4138</v>
      </c>
      <c r="O1500" s="18" t="str">
        <f t="shared" si="104"/>
        <v>BillNotReceivedComplain</v>
      </c>
      <c r="P1500" s="18" t="str">
        <f t="shared" ca="1" si="105"/>
        <v>TEST</v>
      </c>
      <c r="Q1500" s="11" t="s">
        <v>1799</v>
      </c>
      <c r="R1500" s="19" t="str">
        <f t="shared" si="106"/>
        <v>BillNotReceivedComplain - TRAIN</v>
      </c>
      <c r="S1500" s="10" t="s">
        <v>4598</v>
      </c>
    </row>
    <row r="1501" spans="1:19" s="19" customFormat="1" ht="25" customHeight="1" x14ac:dyDescent="0.15">
      <c r="A1501" s="19">
        <v>1500</v>
      </c>
      <c r="B1501" s="11" t="s">
        <v>347</v>
      </c>
      <c r="C1501" s="11" t="s">
        <v>5148</v>
      </c>
      <c r="E1501" s="11"/>
      <c r="F1501" s="11"/>
      <c r="G1501" s="11"/>
      <c r="K1501" s="11"/>
      <c r="M1501" s="11" t="s">
        <v>5148</v>
      </c>
      <c r="N1501" s="20" t="s">
        <v>5148</v>
      </c>
      <c r="O1501" s="18" t="str">
        <f t="shared" ref="O1501:O1564" si="107">IF(E1501="",B1501,E1501)</f>
        <v>PhonePortRequest</v>
      </c>
      <c r="P1501" s="18" t="str">
        <f t="shared" ref="P1501:P1564" ca="1" si="108">IF(RAND()&gt;0.2,"TRAIN", "TEST")</f>
        <v>TRAIN</v>
      </c>
      <c r="Q1501" s="11" t="s">
        <v>1798</v>
      </c>
      <c r="R1501" s="19" t="str">
        <f t="shared" ref="R1501:R1564" si="109">O1501 &amp; " - " &amp; Q1501</f>
        <v>PhonePortRequest - TEST</v>
      </c>
      <c r="S1501" s="10" t="s">
        <v>4598</v>
      </c>
    </row>
    <row r="1502" spans="1:19" s="19" customFormat="1" ht="25" customHeight="1" x14ac:dyDescent="0.15">
      <c r="A1502" s="19">
        <v>1501</v>
      </c>
      <c r="B1502" s="11" t="s">
        <v>979</v>
      </c>
      <c r="C1502" s="11" t="s">
        <v>2081</v>
      </c>
      <c r="E1502" s="11"/>
      <c r="F1502" s="11"/>
      <c r="G1502" s="11"/>
      <c r="K1502" s="11"/>
      <c r="M1502" s="11" t="s">
        <v>1957</v>
      </c>
      <c r="N1502" s="20" t="s">
        <v>1957</v>
      </c>
      <c r="O1502" s="18" t="str">
        <f t="shared" si="107"/>
        <v>PaymentExtend</v>
      </c>
      <c r="P1502" s="18" t="str">
        <f t="shared" ca="1" si="108"/>
        <v>TEST</v>
      </c>
      <c r="Q1502" s="11" t="s">
        <v>1799</v>
      </c>
      <c r="R1502" s="19" t="str">
        <f t="shared" si="109"/>
        <v>PaymentExtend - TRAIN</v>
      </c>
      <c r="S1502" s="10" t="s">
        <v>4598</v>
      </c>
    </row>
    <row r="1503" spans="1:19" s="19" customFormat="1" ht="25" customHeight="1" x14ac:dyDescent="0.15">
      <c r="A1503" s="19">
        <v>1502</v>
      </c>
      <c r="B1503" s="11" t="s">
        <v>347</v>
      </c>
      <c r="C1503" s="11" t="s">
        <v>5149</v>
      </c>
      <c r="E1503" s="11"/>
      <c r="F1503" s="11"/>
      <c r="G1503" s="11"/>
      <c r="K1503" s="11"/>
      <c r="M1503" s="11" t="s">
        <v>5150</v>
      </c>
      <c r="N1503" s="28" t="s">
        <v>5150</v>
      </c>
      <c r="O1503" s="18" t="str">
        <f t="shared" si="107"/>
        <v>PhonePortRequest</v>
      </c>
      <c r="P1503" s="18" t="str">
        <f t="shared" ca="1" si="108"/>
        <v>TEST</v>
      </c>
      <c r="Q1503" s="11" t="s">
        <v>1799</v>
      </c>
      <c r="R1503" s="19" t="str">
        <f t="shared" si="109"/>
        <v>PhonePortRequest - TRAIN</v>
      </c>
      <c r="S1503" s="10" t="s">
        <v>4598</v>
      </c>
    </row>
    <row r="1504" spans="1:19" s="19" customFormat="1" ht="25" customHeight="1" x14ac:dyDescent="0.15">
      <c r="A1504" s="19">
        <v>1503</v>
      </c>
      <c r="B1504" s="11" t="s">
        <v>979</v>
      </c>
      <c r="C1504" s="11" t="s">
        <v>2084</v>
      </c>
      <c r="E1504" s="11"/>
      <c r="F1504" s="11"/>
      <c r="G1504" s="11"/>
      <c r="K1504" s="11"/>
      <c r="M1504" s="11" t="s">
        <v>1960</v>
      </c>
      <c r="N1504" s="20" t="s">
        <v>1960</v>
      </c>
      <c r="O1504" s="18" t="str">
        <f t="shared" si="107"/>
        <v>PaymentExtend</v>
      </c>
      <c r="P1504" s="18" t="str">
        <f t="shared" ca="1" si="108"/>
        <v>TRAIN</v>
      </c>
      <c r="Q1504" s="11" t="s">
        <v>1799</v>
      </c>
      <c r="R1504" s="19" t="str">
        <f t="shared" si="109"/>
        <v>PaymentExtend - TRAIN</v>
      </c>
      <c r="S1504" s="10" t="s">
        <v>4598</v>
      </c>
    </row>
    <row r="1505" spans="1:19" s="19" customFormat="1" ht="25" customHeight="1" x14ac:dyDescent="0.15">
      <c r="A1505" s="19">
        <v>1504</v>
      </c>
      <c r="B1505" s="11" t="s">
        <v>979</v>
      </c>
      <c r="C1505" s="11" t="s">
        <v>2086</v>
      </c>
      <c r="E1505" s="11"/>
      <c r="F1505" s="11"/>
      <c r="G1505" s="11"/>
      <c r="K1505" s="11"/>
      <c r="M1505" s="11" t="s">
        <v>1961</v>
      </c>
      <c r="N1505" s="20" t="s">
        <v>1961</v>
      </c>
      <c r="O1505" s="18" t="str">
        <f t="shared" si="107"/>
        <v>PaymentExtend</v>
      </c>
      <c r="P1505" s="18" t="str">
        <f t="shared" ca="1" si="108"/>
        <v>TRAIN</v>
      </c>
      <c r="Q1505" s="11" t="s">
        <v>1798</v>
      </c>
      <c r="R1505" s="19" t="str">
        <f t="shared" si="109"/>
        <v>PaymentExtend - TEST</v>
      </c>
      <c r="S1505" s="10" t="s">
        <v>4598</v>
      </c>
    </row>
    <row r="1506" spans="1:19" s="19" customFormat="1" ht="25" customHeight="1" x14ac:dyDescent="0.15">
      <c r="A1506" s="19">
        <v>1505</v>
      </c>
      <c r="B1506" s="11" t="s">
        <v>893</v>
      </c>
      <c r="C1506" s="11" t="s">
        <v>2362</v>
      </c>
      <c r="E1506" s="11"/>
      <c r="F1506" s="11"/>
      <c r="G1506" s="11"/>
      <c r="K1506" s="11"/>
      <c r="M1506" s="11" t="s">
        <v>2362</v>
      </c>
      <c r="N1506" s="20" t="s">
        <v>2362</v>
      </c>
      <c r="O1506" s="18" t="str">
        <f t="shared" si="107"/>
        <v>VoicemailRequest</v>
      </c>
      <c r="P1506" s="18" t="str">
        <f t="shared" ca="1" si="108"/>
        <v>TRAIN</v>
      </c>
      <c r="Q1506" s="11" t="s">
        <v>1799</v>
      </c>
      <c r="R1506" s="19" t="str">
        <f t="shared" si="109"/>
        <v>VoicemailRequest - TRAIN</v>
      </c>
      <c r="S1506" s="10" t="s">
        <v>4598</v>
      </c>
    </row>
    <row r="1507" spans="1:19" s="19" customFormat="1" ht="25" customHeight="1" x14ac:dyDescent="0.15">
      <c r="A1507" s="19">
        <v>1506</v>
      </c>
      <c r="B1507" s="11" t="s">
        <v>979</v>
      </c>
      <c r="C1507" s="11" t="s">
        <v>2093</v>
      </c>
      <c r="E1507" s="11"/>
      <c r="F1507" s="11"/>
      <c r="G1507" s="11"/>
      <c r="K1507" s="11"/>
      <c r="M1507" s="11" t="s">
        <v>1971</v>
      </c>
      <c r="N1507" s="20" t="s">
        <v>1971</v>
      </c>
      <c r="O1507" s="18" t="str">
        <f t="shared" si="107"/>
        <v>PaymentExtend</v>
      </c>
      <c r="P1507" s="18" t="str">
        <f t="shared" ca="1" si="108"/>
        <v>TRAIN</v>
      </c>
      <c r="Q1507" s="11" t="s">
        <v>1799</v>
      </c>
      <c r="R1507" s="19" t="str">
        <f t="shared" si="109"/>
        <v>PaymentExtend - TRAIN</v>
      </c>
      <c r="S1507" s="10" t="s">
        <v>4598</v>
      </c>
    </row>
    <row r="1508" spans="1:19" s="19" customFormat="1" ht="25" customHeight="1" x14ac:dyDescent="0.15">
      <c r="A1508" s="19">
        <v>1507</v>
      </c>
      <c r="B1508" s="11" t="s">
        <v>952</v>
      </c>
      <c r="C1508" s="11" t="s">
        <v>2363</v>
      </c>
      <c r="E1508" s="39" t="s">
        <v>409</v>
      </c>
      <c r="F1508" s="11"/>
      <c r="G1508" s="11"/>
      <c r="K1508" s="11"/>
      <c r="M1508" s="10" t="s">
        <v>4690</v>
      </c>
      <c r="N1508" s="26" t="s">
        <v>4690</v>
      </c>
      <c r="O1508" s="18" t="str">
        <f t="shared" si="107"/>
        <v>PhoneUnlockRequest</v>
      </c>
      <c r="P1508" s="18" t="str">
        <f t="shared" ca="1" si="108"/>
        <v>TRAIN</v>
      </c>
      <c r="Q1508" s="11" t="s">
        <v>1799</v>
      </c>
      <c r="R1508" s="19" t="str">
        <f t="shared" si="109"/>
        <v>PhoneUnlockRequest - TRAIN</v>
      </c>
      <c r="S1508" s="10" t="s">
        <v>4598</v>
      </c>
    </row>
    <row r="1509" spans="1:19" s="19" customFormat="1" ht="25" customHeight="1" x14ac:dyDescent="0.15">
      <c r="A1509" s="19">
        <v>1508</v>
      </c>
      <c r="B1509" s="11" t="s">
        <v>123</v>
      </c>
      <c r="C1509" s="11" t="s">
        <v>2364</v>
      </c>
      <c r="E1509" s="14" t="s">
        <v>123</v>
      </c>
      <c r="F1509" s="11"/>
      <c r="G1509" s="11"/>
      <c r="K1509" s="11"/>
      <c r="M1509" s="11" t="s">
        <v>2683</v>
      </c>
      <c r="N1509" s="20" t="s">
        <v>2683</v>
      </c>
      <c r="O1509" s="18" t="str">
        <f t="shared" si="107"/>
        <v>ContractExpiryRequest</v>
      </c>
      <c r="P1509" s="18" t="str">
        <f t="shared" ca="1" si="108"/>
        <v>TRAIN</v>
      </c>
      <c r="Q1509" s="11" t="s">
        <v>1799</v>
      </c>
      <c r="R1509" s="19" t="str">
        <f t="shared" si="109"/>
        <v>ContractExpiryRequest - TRAIN</v>
      </c>
      <c r="S1509" s="10" t="s">
        <v>4598</v>
      </c>
    </row>
    <row r="1510" spans="1:19" s="19" customFormat="1" ht="25" customHeight="1" x14ac:dyDescent="0.15">
      <c r="A1510" s="19">
        <v>1509</v>
      </c>
      <c r="B1510" s="11" t="s">
        <v>31</v>
      </c>
      <c r="C1510" s="11" t="s">
        <v>2365</v>
      </c>
      <c r="E1510" s="11"/>
      <c r="F1510" s="11"/>
      <c r="G1510" s="11"/>
      <c r="K1510" s="11"/>
      <c r="M1510" s="11" t="s">
        <v>2753</v>
      </c>
      <c r="N1510" s="20" t="s">
        <v>2918</v>
      </c>
      <c r="O1510" s="18" t="str">
        <f t="shared" si="107"/>
        <v>CredentialsRequest</v>
      </c>
      <c r="P1510" s="18" t="str">
        <f t="shared" ca="1" si="108"/>
        <v>TRAIN</v>
      </c>
      <c r="Q1510" s="11" t="s">
        <v>1799</v>
      </c>
      <c r="R1510" s="19" t="str">
        <f t="shared" si="109"/>
        <v>CredentialsRequest - TRAIN</v>
      </c>
      <c r="S1510" s="10" t="s">
        <v>4598</v>
      </c>
    </row>
    <row r="1511" spans="1:19" s="19" customFormat="1" ht="25" customHeight="1" x14ac:dyDescent="0.15">
      <c r="A1511" s="19">
        <v>1510</v>
      </c>
      <c r="B1511" s="11" t="s">
        <v>237</v>
      </c>
      <c r="C1511" s="11" t="s">
        <v>2366</v>
      </c>
      <c r="E1511" s="11"/>
      <c r="F1511" s="11"/>
      <c r="G1511" s="11"/>
      <c r="K1511" s="11"/>
      <c r="M1511" s="11" t="s">
        <v>2366</v>
      </c>
      <c r="N1511" s="20" t="s">
        <v>2366</v>
      </c>
      <c r="O1511" s="18" t="str">
        <f t="shared" si="107"/>
        <v>DataAddRequest</v>
      </c>
      <c r="P1511" s="18" t="str">
        <f t="shared" ca="1" si="108"/>
        <v>TRAIN</v>
      </c>
      <c r="Q1511" s="11" t="s">
        <v>1799</v>
      </c>
      <c r="R1511" s="19" t="str">
        <f t="shared" si="109"/>
        <v>DataAddRequest - TRAIN</v>
      </c>
      <c r="S1511" s="10" t="s">
        <v>4598</v>
      </c>
    </row>
    <row r="1512" spans="1:19" s="19" customFormat="1" ht="25" customHeight="1" x14ac:dyDescent="0.15">
      <c r="A1512" s="19">
        <v>1511</v>
      </c>
      <c r="B1512" s="11" t="s">
        <v>49</v>
      </c>
      <c r="C1512" s="11" t="s">
        <v>2367</v>
      </c>
      <c r="E1512" s="10" t="s">
        <v>4897</v>
      </c>
      <c r="F1512" s="11"/>
      <c r="G1512" s="11"/>
      <c r="K1512" s="11"/>
      <c r="M1512" s="11" t="s">
        <v>2682</v>
      </c>
      <c r="N1512" s="20" t="s">
        <v>2682</v>
      </c>
      <c r="O1512" s="18" t="str">
        <f t="shared" si="107"/>
        <v>PerkEnquire</v>
      </c>
      <c r="P1512" s="18" t="str">
        <f t="shared" ca="1" si="108"/>
        <v>TRAIN</v>
      </c>
      <c r="Q1512" s="11" t="s">
        <v>1799</v>
      </c>
      <c r="R1512" s="19" t="str">
        <f t="shared" si="109"/>
        <v>PerkEnquire - TRAIN</v>
      </c>
      <c r="S1512" s="10" t="s">
        <v>4598</v>
      </c>
    </row>
    <row r="1513" spans="1:19" s="19" customFormat="1" ht="25" customHeight="1" x14ac:dyDescent="0.15">
      <c r="A1513" s="19">
        <v>1512</v>
      </c>
      <c r="B1513" s="11" t="s">
        <v>49</v>
      </c>
      <c r="C1513" s="11" t="s">
        <v>2368</v>
      </c>
      <c r="E1513" s="11"/>
      <c r="F1513" s="11"/>
      <c r="G1513" s="11"/>
      <c r="K1513" s="11"/>
      <c r="M1513" s="10" t="s">
        <v>3469</v>
      </c>
      <c r="N1513" s="26" t="s">
        <v>3469</v>
      </c>
      <c r="O1513" s="18" t="str">
        <f t="shared" si="107"/>
        <v>ContractDetailsRequest</v>
      </c>
      <c r="P1513" s="18" t="str">
        <f t="shared" ca="1" si="108"/>
        <v>TRAIN</v>
      </c>
      <c r="Q1513" s="11" t="s">
        <v>1799</v>
      </c>
      <c r="R1513" s="19" t="str">
        <f t="shared" si="109"/>
        <v>ContractDetailsRequest - TRAIN</v>
      </c>
      <c r="S1513" s="10" t="s">
        <v>4598</v>
      </c>
    </row>
    <row r="1514" spans="1:19" s="19" customFormat="1" ht="25" customHeight="1" x14ac:dyDescent="0.15">
      <c r="A1514" s="19">
        <v>1513</v>
      </c>
      <c r="B1514" s="11" t="s">
        <v>978</v>
      </c>
      <c r="C1514" s="11" t="s">
        <v>5151</v>
      </c>
      <c r="E1514" s="11"/>
      <c r="F1514" s="11"/>
      <c r="G1514" s="11"/>
      <c r="K1514" s="11"/>
      <c r="M1514" s="11" t="s">
        <v>5152</v>
      </c>
      <c r="N1514" s="20" t="s">
        <v>5152</v>
      </c>
      <c r="O1514" s="18" t="str">
        <f t="shared" si="107"/>
        <v>SalesEnquire</v>
      </c>
      <c r="P1514" s="18" t="str">
        <f t="shared" ca="1" si="108"/>
        <v>TRAIN</v>
      </c>
      <c r="Q1514" s="11" t="s">
        <v>1798</v>
      </c>
      <c r="R1514" s="19" t="str">
        <f t="shared" si="109"/>
        <v>SalesEnquire - TEST</v>
      </c>
      <c r="S1514" s="10" t="s">
        <v>4598</v>
      </c>
    </row>
    <row r="1515" spans="1:19" s="19" customFormat="1" ht="25" customHeight="1" x14ac:dyDescent="0.15">
      <c r="A1515" s="19">
        <v>1514</v>
      </c>
      <c r="B1515" s="10" t="s">
        <v>208</v>
      </c>
      <c r="C1515" s="11" t="s">
        <v>2103</v>
      </c>
      <c r="E1515" s="11"/>
      <c r="F1515" s="11"/>
      <c r="G1515" s="11"/>
      <c r="K1515" s="11"/>
      <c r="M1515" s="10" t="s">
        <v>2474</v>
      </c>
      <c r="N1515" s="20" t="s">
        <v>2919</v>
      </c>
      <c r="O1515" s="18" t="str">
        <f t="shared" si="107"/>
        <v>BillPay</v>
      </c>
      <c r="P1515" s="18" t="str">
        <f t="shared" ca="1" si="108"/>
        <v>TRAIN</v>
      </c>
      <c r="Q1515" s="11" t="s">
        <v>1799</v>
      </c>
      <c r="R1515" s="19" t="str">
        <f t="shared" si="109"/>
        <v>BillPay - TRAIN</v>
      </c>
      <c r="S1515" s="10" t="s">
        <v>4598</v>
      </c>
    </row>
    <row r="1516" spans="1:19" s="19" customFormat="1" ht="25" customHeight="1" x14ac:dyDescent="0.15">
      <c r="A1516" s="19">
        <v>1515</v>
      </c>
      <c r="B1516" s="10" t="s">
        <v>208</v>
      </c>
      <c r="C1516" s="11" t="s">
        <v>2135</v>
      </c>
      <c r="E1516" s="11"/>
      <c r="F1516" s="11"/>
      <c r="G1516" s="11"/>
      <c r="K1516" s="11"/>
      <c r="M1516" s="10" t="s">
        <v>3386</v>
      </c>
      <c r="N1516" s="26" t="s">
        <v>3386</v>
      </c>
      <c r="O1516" s="18" t="str">
        <f t="shared" si="107"/>
        <v>BillPay</v>
      </c>
      <c r="P1516" s="18" t="str">
        <f t="shared" ca="1" si="108"/>
        <v>TEST</v>
      </c>
      <c r="Q1516" s="11" t="s">
        <v>1799</v>
      </c>
      <c r="R1516" s="19" t="str">
        <f t="shared" si="109"/>
        <v>BillPay - TRAIN</v>
      </c>
      <c r="S1516" s="10" t="s">
        <v>4598</v>
      </c>
    </row>
    <row r="1517" spans="1:19" s="19" customFormat="1" ht="25" customHeight="1" x14ac:dyDescent="0.15">
      <c r="A1517" s="19">
        <v>1516</v>
      </c>
      <c r="B1517" s="11" t="s">
        <v>863</v>
      </c>
      <c r="C1517" s="11" t="s">
        <v>2370</v>
      </c>
      <c r="E1517" s="14" t="s">
        <v>3478</v>
      </c>
      <c r="F1517" s="11"/>
      <c r="G1517" s="11"/>
      <c r="K1517" s="11"/>
      <c r="M1517" s="10" t="s">
        <v>3879</v>
      </c>
      <c r="N1517" s="26" t="s">
        <v>3879</v>
      </c>
      <c r="O1517" s="18" t="str">
        <f t="shared" si="107"/>
        <v>ContractInternationalDetails</v>
      </c>
      <c r="P1517" s="18" t="str">
        <f t="shared" ca="1" si="108"/>
        <v>TRAIN</v>
      </c>
      <c r="Q1517" s="11" t="s">
        <v>1799</v>
      </c>
      <c r="R1517" s="19" t="str">
        <f t="shared" si="109"/>
        <v>ContractInternationalDetails - TRAIN</v>
      </c>
      <c r="S1517" s="10" t="s">
        <v>4598</v>
      </c>
    </row>
    <row r="1518" spans="1:19" s="19" customFormat="1" ht="25" customHeight="1" x14ac:dyDescent="0.15">
      <c r="A1518" s="19">
        <v>1517</v>
      </c>
      <c r="B1518" s="11" t="s">
        <v>234</v>
      </c>
      <c r="C1518" s="11" t="s">
        <v>2371</v>
      </c>
      <c r="E1518" s="11"/>
      <c r="F1518" s="11"/>
      <c r="G1518" s="11"/>
      <c r="K1518" s="11"/>
      <c r="M1518" s="11" t="s">
        <v>2685</v>
      </c>
      <c r="N1518" s="20" t="s">
        <v>2685</v>
      </c>
      <c r="O1518" s="18" t="str">
        <f t="shared" si="107"/>
        <v>ContractCancel</v>
      </c>
      <c r="P1518" s="18" t="str">
        <f t="shared" ca="1" si="108"/>
        <v>TRAIN</v>
      </c>
      <c r="Q1518" s="11" t="s">
        <v>1798</v>
      </c>
      <c r="R1518" s="19" t="str">
        <f t="shared" si="109"/>
        <v>ContractCancel - TEST</v>
      </c>
      <c r="S1518" s="10" t="s">
        <v>4598</v>
      </c>
    </row>
    <row r="1519" spans="1:19" s="19" customFormat="1" ht="25" customHeight="1" x14ac:dyDescent="0.15">
      <c r="A1519" s="19">
        <v>1518</v>
      </c>
      <c r="B1519" s="11" t="s">
        <v>979</v>
      </c>
      <c r="C1519" s="11" t="s">
        <v>2094</v>
      </c>
      <c r="E1519" s="11"/>
      <c r="F1519" s="11"/>
      <c r="G1519" s="11"/>
      <c r="K1519" s="11"/>
      <c r="M1519" s="11" t="s">
        <v>1972</v>
      </c>
      <c r="N1519" s="20" t="s">
        <v>1972</v>
      </c>
      <c r="O1519" s="18" t="str">
        <f t="shared" si="107"/>
        <v>PaymentExtend</v>
      </c>
      <c r="P1519" s="18" t="str">
        <f t="shared" ca="1" si="108"/>
        <v>TRAIN</v>
      </c>
      <c r="Q1519" s="11" t="s">
        <v>1799</v>
      </c>
      <c r="R1519" s="19" t="str">
        <f t="shared" si="109"/>
        <v>PaymentExtend - TRAIN</v>
      </c>
      <c r="S1519" s="10" t="s">
        <v>4598</v>
      </c>
    </row>
    <row r="1520" spans="1:19" s="19" customFormat="1" ht="25" customHeight="1" x14ac:dyDescent="0.15">
      <c r="A1520" s="19">
        <v>1519</v>
      </c>
      <c r="B1520" s="11" t="s">
        <v>863</v>
      </c>
      <c r="C1520" s="11" t="s">
        <v>2372</v>
      </c>
      <c r="E1520" s="13" t="s">
        <v>911</v>
      </c>
      <c r="F1520" s="11"/>
      <c r="G1520" s="11"/>
      <c r="K1520" s="11"/>
      <c r="M1520" s="10" t="s">
        <v>3880</v>
      </c>
      <c r="N1520" s="26" t="s">
        <v>3880</v>
      </c>
      <c r="O1520" s="18" t="str">
        <f t="shared" si="107"/>
        <v>RoamingInformationRequest</v>
      </c>
      <c r="P1520" s="18" t="str">
        <f t="shared" ca="1" si="108"/>
        <v>TRAIN</v>
      </c>
      <c r="Q1520" s="11" t="s">
        <v>1799</v>
      </c>
      <c r="R1520" s="19" t="str">
        <f t="shared" si="109"/>
        <v>RoamingInformationRequest - TRAIN</v>
      </c>
      <c r="S1520" s="10" t="s">
        <v>4598</v>
      </c>
    </row>
    <row r="1521" spans="1:19" s="19" customFormat="1" ht="25" customHeight="1" x14ac:dyDescent="0.15">
      <c r="A1521" s="19">
        <v>1520</v>
      </c>
      <c r="B1521" s="11" t="s">
        <v>31</v>
      </c>
      <c r="C1521" s="11" t="s">
        <v>2373</v>
      </c>
      <c r="E1521" s="11"/>
      <c r="F1521" s="11"/>
      <c r="G1521" s="11"/>
      <c r="K1521" s="11"/>
      <c r="M1521" s="11" t="s">
        <v>2373</v>
      </c>
      <c r="N1521" s="20" t="s">
        <v>2373</v>
      </c>
      <c r="O1521" s="18" t="str">
        <f t="shared" si="107"/>
        <v>CredentialsRequest</v>
      </c>
      <c r="P1521" s="18" t="str">
        <f t="shared" ca="1" si="108"/>
        <v>TRAIN</v>
      </c>
      <c r="Q1521" s="11" t="s">
        <v>1799</v>
      </c>
      <c r="R1521" s="19" t="str">
        <f t="shared" si="109"/>
        <v>CredentialsRequest - TRAIN</v>
      </c>
      <c r="S1521" s="10" t="s">
        <v>4598</v>
      </c>
    </row>
    <row r="1522" spans="1:19" s="19" customFormat="1" ht="25" customHeight="1" x14ac:dyDescent="0.15">
      <c r="A1522" s="19">
        <v>1521</v>
      </c>
      <c r="B1522" s="11" t="s">
        <v>31</v>
      </c>
      <c r="C1522" s="11" t="s">
        <v>2374</v>
      </c>
      <c r="E1522" s="11"/>
      <c r="F1522" s="11"/>
      <c r="G1522" s="11"/>
      <c r="K1522" s="11"/>
      <c r="M1522" s="11" t="s">
        <v>2695</v>
      </c>
      <c r="N1522" s="28" t="s">
        <v>2695</v>
      </c>
      <c r="O1522" s="18" t="str">
        <f t="shared" si="107"/>
        <v>CredentialsRequest</v>
      </c>
      <c r="P1522" s="18" t="str">
        <f t="shared" ca="1" si="108"/>
        <v>TRAIN</v>
      </c>
      <c r="Q1522" s="11" t="s">
        <v>1799</v>
      </c>
      <c r="R1522" s="19" t="str">
        <f t="shared" si="109"/>
        <v>CredentialsRequest - TRAIN</v>
      </c>
      <c r="S1522" s="10" t="s">
        <v>4598</v>
      </c>
    </row>
    <row r="1523" spans="1:19" s="19" customFormat="1" ht="25" customHeight="1" x14ac:dyDescent="0.15">
      <c r="A1523" s="19">
        <v>1522</v>
      </c>
      <c r="B1523" s="11" t="s">
        <v>979</v>
      </c>
      <c r="C1523" s="11" t="s">
        <v>1974</v>
      </c>
      <c r="E1523" s="11"/>
      <c r="F1523" s="11"/>
      <c r="G1523" s="11"/>
      <c r="K1523" s="11"/>
      <c r="M1523" s="10" t="s">
        <v>3311</v>
      </c>
      <c r="N1523" s="26" t="s">
        <v>3311</v>
      </c>
      <c r="O1523" s="18" t="str">
        <f t="shared" si="107"/>
        <v>PaymentExtend</v>
      </c>
      <c r="P1523" s="18" t="str">
        <f t="shared" ca="1" si="108"/>
        <v>TRAIN</v>
      </c>
      <c r="Q1523" s="11" t="s">
        <v>1799</v>
      </c>
      <c r="R1523" s="19" t="str">
        <f t="shared" si="109"/>
        <v>PaymentExtend - TRAIN</v>
      </c>
      <c r="S1523" s="10" t="s">
        <v>4598</v>
      </c>
    </row>
    <row r="1524" spans="1:19" s="19" customFormat="1" ht="25" customHeight="1" x14ac:dyDescent="0.15">
      <c r="A1524" s="19">
        <v>1523</v>
      </c>
      <c r="B1524" s="11" t="s">
        <v>31</v>
      </c>
      <c r="C1524" s="11" t="s">
        <v>2376</v>
      </c>
      <c r="E1524" s="11"/>
      <c r="F1524" s="11"/>
      <c r="G1524" s="11"/>
      <c r="K1524" s="11"/>
      <c r="M1524" s="11" t="s">
        <v>2754</v>
      </c>
      <c r="N1524" s="20" t="s">
        <v>2754</v>
      </c>
      <c r="O1524" s="18" t="str">
        <f t="shared" si="107"/>
        <v>CredentialsRequest</v>
      </c>
      <c r="P1524" s="18" t="str">
        <f t="shared" ca="1" si="108"/>
        <v>TRAIN</v>
      </c>
      <c r="Q1524" s="11" t="s">
        <v>1799</v>
      </c>
      <c r="R1524" s="19" t="str">
        <f t="shared" si="109"/>
        <v>CredentialsRequest - TRAIN</v>
      </c>
      <c r="S1524" s="10" t="s">
        <v>4598</v>
      </c>
    </row>
    <row r="1525" spans="1:19" s="19" customFormat="1" ht="25" customHeight="1" x14ac:dyDescent="0.15">
      <c r="A1525" s="19">
        <v>1524</v>
      </c>
      <c r="B1525" s="11" t="s">
        <v>180</v>
      </c>
      <c r="C1525" s="11" t="s">
        <v>2377</v>
      </c>
      <c r="E1525" s="10" t="s">
        <v>978</v>
      </c>
      <c r="F1525" s="11"/>
      <c r="G1525" s="11"/>
      <c r="K1525" s="11"/>
      <c r="M1525" s="11" t="s">
        <v>2377</v>
      </c>
      <c r="N1525" s="20" t="s">
        <v>2377</v>
      </c>
      <c r="O1525" s="18" t="str">
        <f t="shared" si="107"/>
        <v>SalesEnquire</v>
      </c>
      <c r="P1525" s="18" t="str">
        <f t="shared" ca="1" si="108"/>
        <v>TRAIN</v>
      </c>
      <c r="Q1525" s="11" t="s">
        <v>1799</v>
      </c>
      <c r="R1525" s="19" t="str">
        <f t="shared" si="109"/>
        <v>SalesEnquire - TRAIN</v>
      </c>
      <c r="S1525" s="10" t="s">
        <v>4598</v>
      </c>
    </row>
    <row r="1526" spans="1:19" s="19" customFormat="1" ht="25" customHeight="1" x14ac:dyDescent="0.15">
      <c r="A1526" s="19">
        <v>1525</v>
      </c>
      <c r="B1526" s="11" t="s">
        <v>4842</v>
      </c>
      <c r="C1526" s="11" t="s">
        <v>2378</v>
      </c>
      <c r="E1526" s="11"/>
      <c r="F1526" s="11"/>
      <c r="G1526" s="11"/>
      <c r="K1526" s="11"/>
      <c r="M1526" s="11" t="s">
        <v>2625</v>
      </c>
      <c r="N1526" s="20" t="s">
        <v>2920</v>
      </c>
      <c r="O1526" s="18" t="str">
        <f t="shared" si="107"/>
        <v>PlanChange</v>
      </c>
      <c r="P1526" s="18" t="str">
        <f t="shared" ca="1" si="108"/>
        <v>TRAIN</v>
      </c>
      <c r="Q1526" s="11" t="s">
        <v>1799</v>
      </c>
      <c r="R1526" s="19" t="str">
        <f t="shared" si="109"/>
        <v>PlanChange - TRAIN</v>
      </c>
      <c r="S1526" s="10" t="s">
        <v>4598</v>
      </c>
    </row>
    <row r="1527" spans="1:19" s="19" customFormat="1" ht="25" customHeight="1" x14ac:dyDescent="0.15">
      <c r="A1527" s="19">
        <v>1526</v>
      </c>
      <c r="B1527" s="11" t="s">
        <v>180</v>
      </c>
      <c r="C1527" s="11" t="s">
        <v>2379</v>
      </c>
      <c r="E1527" s="10" t="s">
        <v>978</v>
      </c>
      <c r="F1527" s="11"/>
      <c r="G1527" s="11"/>
      <c r="K1527" s="11"/>
      <c r="M1527" s="11" t="s">
        <v>2608</v>
      </c>
      <c r="N1527" s="20" t="s">
        <v>2608</v>
      </c>
      <c r="O1527" s="18" t="str">
        <f t="shared" si="107"/>
        <v>SalesEnquire</v>
      </c>
      <c r="P1527" s="18" t="str">
        <f t="shared" ca="1" si="108"/>
        <v>TRAIN</v>
      </c>
      <c r="Q1527" s="11" t="s">
        <v>1799</v>
      </c>
      <c r="R1527" s="19" t="str">
        <f t="shared" si="109"/>
        <v>SalesEnquire - TRAIN</v>
      </c>
      <c r="S1527" s="10" t="s">
        <v>4598</v>
      </c>
    </row>
    <row r="1528" spans="1:19" s="19" customFormat="1" ht="25" customHeight="1" x14ac:dyDescent="0.15">
      <c r="A1528" s="19">
        <v>1527</v>
      </c>
      <c r="B1528" s="11" t="s">
        <v>421</v>
      </c>
      <c r="C1528" s="11" t="s">
        <v>2380</v>
      </c>
      <c r="E1528" s="11"/>
      <c r="F1528" s="11"/>
      <c r="G1528" s="11"/>
      <c r="K1528" s="11"/>
      <c r="M1528" s="11" t="s">
        <v>2755</v>
      </c>
      <c r="N1528" s="20" t="s">
        <v>2755</v>
      </c>
      <c r="O1528" s="18" t="str">
        <f t="shared" si="107"/>
        <v>AutoRechargeCancel</v>
      </c>
      <c r="P1528" s="18" t="str">
        <f t="shared" ca="1" si="108"/>
        <v>TRAIN</v>
      </c>
      <c r="Q1528" s="11" t="s">
        <v>1799</v>
      </c>
      <c r="R1528" s="19" t="str">
        <f t="shared" si="109"/>
        <v>AutoRechargeCancel - TRAIN</v>
      </c>
      <c r="S1528" s="10" t="s">
        <v>4598</v>
      </c>
    </row>
    <row r="1529" spans="1:19" s="19" customFormat="1" ht="25" customHeight="1" x14ac:dyDescent="0.15">
      <c r="A1529" s="19">
        <v>1528</v>
      </c>
      <c r="B1529" s="11" t="s">
        <v>954</v>
      </c>
      <c r="C1529" s="11" t="s">
        <v>2381</v>
      </c>
      <c r="E1529" s="11"/>
      <c r="F1529" s="11"/>
      <c r="G1529" s="11"/>
      <c r="K1529" s="11"/>
      <c r="M1529" s="11" t="s">
        <v>2609</v>
      </c>
      <c r="N1529" s="20" t="s">
        <v>2609</v>
      </c>
      <c r="O1529" s="18" t="str">
        <f t="shared" si="107"/>
        <v>InternetSetup</v>
      </c>
      <c r="P1529" s="18" t="str">
        <f t="shared" ca="1" si="108"/>
        <v>TRAIN</v>
      </c>
      <c r="Q1529" s="11" t="s">
        <v>1799</v>
      </c>
      <c r="R1529" s="19" t="str">
        <f t="shared" si="109"/>
        <v>InternetSetup - TRAIN</v>
      </c>
      <c r="S1529" s="10" t="s">
        <v>4598</v>
      </c>
    </row>
    <row r="1530" spans="1:19" s="19" customFormat="1" ht="25" customHeight="1" x14ac:dyDescent="0.15">
      <c r="A1530" s="19">
        <v>1529</v>
      </c>
      <c r="B1530" s="10" t="s">
        <v>945</v>
      </c>
      <c r="C1530" s="11" t="s">
        <v>2382</v>
      </c>
      <c r="E1530" s="11"/>
      <c r="F1530" s="11"/>
      <c r="G1530" s="11"/>
      <c r="K1530" s="11"/>
      <c r="M1530" s="10" t="s">
        <v>3539</v>
      </c>
      <c r="N1530" s="26" t="s">
        <v>3539</v>
      </c>
      <c r="O1530" s="18" t="str">
        <f t="shared" si="107"/>
        <v>BalanceCheck</v>
      </c>
      <c r="P1530" s="18" t="str">
        <f t="shared" ca="1" si="108"/>
        <v>TRAIN</v>
      </c>
      <c r="Q1530" s="11" t="s">
        <v>1799</v>
      </c>
      <c r="R1530" s="19" t="str">
        <f t="shared" si="109"/>
        <v>BalanceCheck - TRAIN</v>
      </c>
      <c r="S1530" s="10" t="s">
        <v>4598</v>
      </c>
    </row>
    <row r="1531" spans="1:19" s="19" customFormat="1" ht="25" customHeight="1" x14ac:dyDescent="0.15">
      <c r="A1531" s="19">
        <v>1530</v>
      </c>
      <c r="B1531" s="11" t="s">
        <v>234</v>
      </c>
      <c r="C1531" s="11" t="s">
        <v>2383</v>
      </c>
      <c r="E1531" s="11"/>
      <c r="F1531" s="11"/>
      <c r="G1531" s="11"/>
      <c r="K1531" s="11"/>
      <c r="M1531" s="11" t="s">
        <v>2383</v>
      </c>
      <c r="N1531" s="20" t="s">
        <v>2383</v>
      </c>
      <c r="O1531" s="18" t="str">
        <f t="shared" si="107"/>
        <v>ContractCancel</v>
      </c>
      <c r="P1531" s="18" t="str">
        <f t="shared" ca="1" si="108"/>
        <v>TRAIN</v>
      </c>
      <c r="Q1531" s="11" t="s">
        <v>1799</v>
      </c>
      <c r="R1531" s="19" t="str">
        <f t="shared" si="109"/>
        <v>ContractCancel - TRAIN</v>
      </c>
      <c r="S1531" s="10" t="s">
        <v>4598</v>
      </c>
    </row>
    <row r="1532" spans="1:19" s="19" customFormat="1" ht="25" customHeight="1" x14ac:dyDescent="0.15">
      <c r="A1532" s="19">
        <v>1531</v>
      </c>
      <c r="B1532" s="11" t="s">
        <v>234</v>
      </c>
      <c r="C1532" s="11" t="s">
        <v>2384</v>
      </c>
      <c r="E1532" s="11"/>
      <c r="F1532" s="11"/>
      <c r="G1532" s="11"/>
      <c r="K1532" s="11"/>
      <c r="M1532" s="11" t="s">
        <v>2384</v>
      </c>
      <c r="N1532" s="20" t="s">
        <v>2384</v>
      </c>
      <c r="O1532" s="18" t="str">
        <f t="shared" si="107"/>
        <v>ContractCancel</v>
      </c>
      <c r="P1532" s="18" t="str">
        <f t="shared" ca="1" si="108"/>
        <v>TRAIN</v>
      </c>
      <c r="Q1532" s="11" t="s">
        <v>1798</v>
      </c>
      <c r="R1532" s="19" t="str">
        <f t="shared" si="109"/>
        <v>ContractCancel - TEST</v>
      </c>
      <c r="S1532" s="10" t="s">
        <v>4598</v>
      </c>
    </row>
    <row r="1533" spans="1:19" s="19" customFormat="1" ht="25" customHeight="1" x14ac:dyDescent="0.15">
      <c r="A1533" s="19">
        <v>1532</v>
      </c>
      <c r="B1533" s="11" t="s">
        <v>979</v>
      </c>
      <c r="C1533" s="11" t="s">
        <v>2099</v>
      </c>
      <c r="E1533" s="11"/>
      <c r="F1533" s="11"/>
      <c r="G1533" s="11"/>
      <c r="K1533" s="11"/>
      <c r="M1533" s="11" t="s">
        <v>1979</v>
      </c>
      <c r="N1533" s="20" t="s">
        <v>1979</v>
      </c>
      <c r="O1533" s="18" t="str">
        <f t="shared" si="107"/>
        <v>PaymentExtend</v>
      </c>
      <c r="P1533" s="18" t="str">
        <f t="shared" ca="1" si="108"/>
        <v>TRAIN</v>
      </c>
      <c r="Q1533" s="11" t="s">
        <v>1799</v>
      </c>
      <c r="R1533" s="19" t="str">
        <f t="shared" si="109"/>
        <v>PaymentExtend - TRAIN</v>
      </c>
      <c r="S1533" s="10" t="s">
        <v>4598</v>
      </c>
    </row>
    <row r="1534" spans="1:19" s="19" customFormat="1" ht="25" customHeight="1" x14ac:dyDescent="0.15">
      <c r="A1534" s="19">
        <v>1533</v>
      </c>
      <c r="B1534" s="10" t="s">
        <v>4842</v>
      </c>
      <c r="C1534" s="11" t="s">
        <v>1819</v>
      </c>
      <c r="E1534" s="10" t="s">
        <v>1271</v>
      </c>
      <c r="F1534" s="11"/>
      <c r="G1534" s="11"/>
      <c r="K1534" s="11"/>
      <c r="L1534" s="19" t="str">
        <f xml:space="preserve"> IF(ISBLANK(K1534),C1534,K1534)</f>
        <v>hi can i please change my prepaid plan to epic data plan</v>
      </c>
      <c r="M1534" s="11" t="s">
        <v>3671</v>
      </c>
      <c r="N1534" s="20" t="s">
        <v>3671</v>
      </c>
      <c r="O1534" s="18" t="str">
        <f t="shared" si="107"/>
        <v>DataEnquire</v>
      </c>
      <c r="P1534" s="18" t="str">
        <f t="shared" ca="1" si="108"/>
        <v>TRAIN</v>
      </c>
      <c r="Q1534" s="11" t="s">
        <v>1799</v>
      </c>
      <c r="R1534" s="19" t="str">
        <f t="shared" si="109"/>
        <v>DataEnquire - TRAIN</v>
      </c>
      <c r="S1534" s="10" t="s">
        <v>4598</v>
      </c>
    </row>
    <row r="1535" spans="1:19" s="19" customFormat="1" ht="25" customHeight="1" x14ac:dyDescent="0.15">
      <c r="A1535" s="19">
        <v>1534</v>
      </c>
      <c r="B1535" s="11" t="s">
        <v>415</v>
      </c>
      <c r="C1535" s="11" t="s">
        <v>2387</v>
      </c>
      <c r="E1535" s="11"/>
      <c r="F1535" s="11"/>
      <c r="G1535" s="11"/>
      <c r="K1535" s="11"/>
      <c r="M1535" s="11" t="s">
        <v>2387</v>
      </c>
      <c r="N1535" s="20" t="s">
        <v>2387</v>
      </c>
      <c r="O1535" s="18" t="str">
        <f t="shared" si="107"/>
        <v>PhoneServiceComplain</v>
      </c>
      <c r="P1535" s="18" t="str">
        <f t="shared" ca="1" si="108"/>
        <v>TRAIN</v>
      </c>
      <c r="Q1535" s="11" t="s">
        <v>1799</v>
      </c>
      <c r="R1535" s="19" t="str">
        <f t="shared" si="109"/>
        <v>PhoneServiceComplain - TRAIN</v>
      </c>
      <c r="S1535" s="10" t="s">
        <v>4598</v>
      </c>
    </row>
    <row r="1536" spans="1:19" s="19" customFormat="1" ht="25" customHeight="1" x14ac:dyDescent="0.15">
      <c r="A1536" s="19">
        <v>1535</v>
      </c>
      <c r="B1536" s="11" t="s">
        <v>49</v>
      </c>
      <c r="C1536" s="11" t="s">
        <v>2388</v>
      </c>
      <c r="E1536" s="10" t="s">
        <v>4897</v>
      </c>
      <c r="F1536" s="11"/>
      <c r="G1536" s="11"/>
      <c r="K1536" s="11"/>
      <c r="M1536" s="10" t="s">
        <v>3495</v>
      </c>
      <c r="N1536" s="26" t="s">
        <v>3495</v>
      </c>
      <c r="O1536" s="18" t="str">
        <f t="shared" si="107"/>
        <v>PerkEnquire</v>
      </c>
      <c r="P1536" s="18" t="str">
        <f t="shared" ca="1" si="108"/>
        <v>TEST</v>
      </c>
      <c r="Q1536" s="11" t="s">
        <v>1799</v>
      </c>
      <c r="R1536" s="19" t="str">
        <f t="shared" si="109"/>
        <v>PerkEnquire - TRAIN</v>
      </c>
      <c r="S1536" s="10" t="s">
        <v>4598</v>
      </c>
    </row>
    <row r="1537" spans="1:19" s="19" customFormat="1" ht="25" customHeight="1" x14ac:dyDescent="0.15">
      <c r="A1537" s="19">
        <v>1536</v>
      </c>
      <c r="B1537" s="11" t="s">
        <v>1161</v>
      </c>
      <c r="C1537" s="11" t="s">
        <v>2436</v>
      </c>
      <c r="E1537" s="11"/>
      <c r="F1537" s="11"/>
      <c r="G1537" s="11"/>
      <c r="K1537" s="11"/>
      <c r="M1537" s="11" t="s">
        <v>2436</v>
      </c>
      <c r="N1537" s="20" t="s">
        <v>2436</v>
      </c>
      <c r="O1537" s="18" t="str">
        <f t="shared" si="107"/>
        <v>InternetAccess</v>
      </c>
      <c r="P1537" s="18" t="str">
        <f t="shared" ca="1" si="108"/>
        <v>TEST</v>
      </c>
      <c r="Q1537" s="11" t="s">
        <v>1799</v>
      </c>
      <c r="R1537" s="19" t="str">
        <f t="shared" si="109"/>
        <v>InternetAccess - TRAIN</v>
      </c>
      <c r="S1537" s="10" t="s">
        <v>4598</v>
      </c>
    </row>
    <row r="1538" spans="1:19" s="19" customFormat="1" ht="25" customHeight="1" x14ac:dyDescent="0.15">
      <c r="A1538" s="19">
        <v>1537</v>
      </c>
      <c r="B1538" s="11" t="s">
        <v>387</v>
      </c>
      <c r="C1538" s="11" t="s">
        <v>2390</v>
      </c>
      <c r="E1538" s="11"/>
      <c r="F1538" s="11"/>
      <c r="G1538" s="11"/>
      <c r="K1538" s="11"/>
      <c r="M1538" s="11" t="s">
        <v>2390</v>
      </c>
      <c r="N1538" s="20" t="s">
        <v>2390</v>
      </c>
      <c r="O1538" s="18" t="str">
        <f t="shared" si="107"/>
        <v>CreditRequest</v>
      </c>
      <c r="P1538" s="18" t="str">
        <f t="shared" ca="1" si="108"/>
        <v>TRAIN</v>
      </c>
      <c r="Q1538" s="11" t="s">
        <v>1799</v>
      </c>
      <c r="R1538" s="19" t="str">
        <f t="shared" si="109"/>
        <v>CreditRequest - TRAIN</v>
      </c>
      <c r="S1538" s="10" t="s">
        <v>4598</v>
      </c>
    </row>
    <row r="1539" spans="1:19" s="19" customFormat="1" ht="25" customHeight="1" x14ac:dyDescent="0.15">
      <c r="A1539" s="19">
        <v>1538</v>
      </c>
      <c r="B1539" s="10" t="s">
        <v>198</v>
      </c>
      <c r="C1539" s="11" t="s">
        <v>2391</v>
      </c>
      <c r="E1539" s="11"/>
      <c r="F1539" s="11"/>
      <c r="G1539" s="11"/>
      <c r="K1539" s="11"/>
      <c r="M1539" s="11" t="s">
        <v>2610</v>
      </c>
      <c r="N1539" s="20" t="s">
        <v>2610</v>
      </c>
      <c r="O1539" s="18" t="str">
        <f t="shared" si="107"/>
        <v>PhoneMessageComplain</v>
      </c>
      <c r="P1539" s="18" t="str">
        <f t="shared" ca="1" si="108"/>
        <v>TRAIN</v>
      </c>
      <c r="Q1539" s="11" t="s">
        <v>1799</v>
      </c>
      <c r="R1539" s="19" t="str">
        <f t="shared" si="109"/>
        <v>PhoneMessageComplain - TRAIN</v>
      </c>
      <c r="S1539" s="10" t="s">
        <v>4598</v>
      </c>
    </row>
    <row r="1540" spans="1:19" s="19" customFormat="1" ht="25" customHeight="1" x14ac:dyDescent="0.15">
      <c r="A1540" s="19">
        <v>1539</v>
      </c>
      <c r="B1540" s="11" t="s">
        <v>340</v>
      </c>
      <c r="C1540" s="11" t="s">
        <v>2392</v>
      </c>
      <c r="E1540" s="11"/>
      <c r="F1540" s="11"/>
      <c r="G1540" s="11"/>
      <c r="K1540" s="11"/>
      <c r="M1540" s="11" t="s">
        <v>2392</v>
      </c>
      <c r="N1540" s="20" t="s">
        <v>2392</v>
      </c>
      <c r="O1540" s="18" t="str">
        <f t="shared" si="107"/>
        <v>PhoneHandsetComplain</v>
      </c>
      <c r="P1540" s="18" t="str">
        <f t="shared" ca="1" si="108"/>
        <v>TRAIN</v>
      </c>
      <c r="Q1540" s="11" t="s">
        <v>1799</v>
      </c>
      <c r="R1540" s="19" t="str">
        <f t="shared" si="109"/>
        <v>PhoneHandsetComplain - TRAIN</v>
      </c>
      <c r="S1540" s="10" t="s">
        <v>4598</v>
      </c>
    </row>
    <row r="1541" spans="1:19" s="19" customFormat="1" ht="25" customHeight="1" x14ac:dyDescent="0.15">
      <c r="A1541" s="19">
        <v>1540</v>
      </c>
      <c r="B1541" s="11" t="s">
        <v>31</v>
      </c>
      <c r="C1541" s="11" t="s">
        <v>5153</v>
      </c>
      <c r="E1541" s="11"/>
      <c r="F1541" s="11"/>
      <c r="G1541" s="11"/>
      <c r="K1541" s="11"/>
      <c r="M1541" s="11" t="s">
        <v>5153</v>
      </c>
      <c r="N1541" s="20" t="s">
        <v>5153</v>
      </c>
      <c r="O1541" s="18" t="str">
        <f t="shared" si="107"/>
        <v>CredentialsRequest</v>
      </c>
      <c r="P1541" s="18" t="str">
        <f t="shared" ca="1" si="108"/>
        <v>TRAIN</v>
      </c>
      <c r="Q1541" s="11" t="s">
        <v>1799</v>
      </c>
      <c r="R1541" s="19" t="str">
        <f t="shared" si="109"/>
        <v>CredentialsRequest - TRAIN</v>
      </c>
      <c r="S1541" s="10" t="s">
        <v>4598</v>
      </c>
    </row>
    <row r="1542" spans="1:19" s="19" customFormat="1" ht="25" customHeight="1" x14ac:dyDescent="0.15">
      <c r="A1542" s="19">
        <v>1541</v>
      </c>
      <c r="B1542" s="11" t="s">
        <v>924</v>
      </c>
      <c r="C1542" s="11" t="s">
        <v>5154</v>
      </c>
      <c r="E1542" s="11"/>
      <c r="F1542" s="11"/>
      <c r="G1542" s="11"/>
      <c r="K1542" s="11"/>
      <c r="M1542" s="11" t="s">
        <v>5155</v>
      </c>
      <c r="N1542" s="20" t="s">
        <v>5155</v>
      </c>
      <c r="O1542" s="18" t="str">
        <f t="shared" si="107"/>
        <v>FetchTVDetailsRequest</v>
      </c>
      <c r="P1542" s="18" t="str">
        <f t="shared" ca="1" si="108"/>
        <v>TRAIN</v>
      </c>
      <c r="Q1542" s="11" t="s">
        <v>1799</v>
      </c>
      <c r="R1542" s="19" t="str">
        <f t="shared" si="109"/>
        <v>FetchTVDetailsRequest - TRAIN</v>
      </c>
      <c r="S1542" s="10" t="s">
        <v>4598</v>
      </c>
    </row>
    <row r="1543" spans="1:19" s="19" customFormat="1" ht="25" customHeight="1" x14ac:dyDescent="0.15">
      <c r="A1543" s="19">
        <v>1542</v>
      </c>
      <c r="B1543" s="11" t="s">
        <v>863</v>
      </c>
      <c r="C1543" s="11" t="s">
        <v>2393</v>
      </c>
      <c r="E1543" s="13" t="s">
        <v>911</v>
      </c>
      <c r="F1543" s="11"/>
      <c r="G1543" s="11"/>
      <c r="K1543" s="11"/>
      <c r="M1543" s="11" t="s">
        <v>3881</v>
      </c>
      <c r="N1543" s="26" t="s">
        <v>3881</v>
      </c>
      <c r="O1543" s="18" t="str">
        <f t="shared" si="107"/>
        <v>RoamingInformationRequest</v>
      </c>
      <c r="P1543" s="18" t="str">
        <f t="shared" ca="1" si="108"/>
        <v>TRAIN</v>
      </c>
      <c r="Q1543" s="11" t="s">
        <v>1799</v>
      </c>
      <c r="R1543" s="19" t="str">
        <f t="shared" si="109"/>
        <v>RoamingInformationRequest - TRAIN</v>
      </c>
      <c r="S1543" s="10" t="s">
        <v>4598</v>
      </c>
    </row>
    <row r="1544" spans="1:19" s="19" customFormat="1" ht="25" customHeight="1" x14ac:dyDescent="0.15">
      <c r="A1544" s="19">
        <v>1543</v>
      </c>
      <c r="B1544" s="11" t="s">
        <v>883</v>
      </c>
      <c r="C1544" s="11" t="s">
        <v>2394</v>
      </c>
      <c r="E1544" s="10" t="s">
        <v>4842</v>
      </c>
      <c r="F1544" s="11"/>
      <c r="G1544" s="11"/>
      <c r="K1544" s="11"/>
      <c r="M1544" s="10" t="s">
        <v>3455</v>
      </c>
      <c r="N1544" s="26" t="s">
        <v>3456</v>
      </c>
      <c r="O1544" s="18" t="str">
        <f t="shared" si="107"/>
        <v>PlanChange</v>
      </c>
      <c r="P1544" s="18" t="str">
        <f t="shared" ca="1" si="108"/>
        <v>TRAIN</v>
      </c>
      <c r="Q1544" s="11" t="s">
        <v>1798</v>
      </c>
      <c r="R1544" s="19" t="str">
        <f t="shared" si="109"/>
        <v>PlanChange - TEST</v>
      </c>
      <c r="S1544" s="10" t="s">
        <v>4598</v>
      </c>
    </row>
    <row r="1545" spans="1:19" s="19" customFormat="1" ht="25" customHeight="1" x14ac:dyDescent="0.15">
      <c r="A1545" s="19">
        <v>1544</v>
      </c>
      <c r="B1545" s="11" t="s">
        <v>979</v>
      </c>
      <c r="C1545" s="11" t="s">
        <v>2016</v>
      </c>
      <c r="E1545" s="11"/>
      <c r="F1545" s="11"/>
      <c r="G1545" s="11"/>
      <c r="K1545" s="11"/>
      <c r="M1545" s="11" t="s">
        <v>2016</v>
      </c>
      <c r="N1545" s="20" t="s">
        <v>2016</v>
      </c>
      <c r="O1545" s="18" t="str">
        <f t="shared" si="107"/>
        <v>PaymentExtend</v>
      </c>
      <c r="P1545" s="18" t="str">
        <f t="shared" ca="1" si="108"/>
        <v>TRAIN</v>
      </c>
      <c r="Q1545" s="11" t="s">
        <v>1799</v>
      </c>
      <c r="R1545" s="19" t="str">
        <f t="shared" si="109"/>
        <v>PaymentExtend - TRAIN</v>
      </c>
      <c r="S1545" s="10" t="s">
        <v>4598</v>
      </c>
    </row>
    <row r="1546" spans="1:19" s="19" customFormat="1" ht="25" customHeight="1" x14ac:dyDescent="0.15">
      <c r="A1546" s="19">
        <v>1545</v>
      </c>
      <c r="B1546" s="11" t="s">
        <v>81</v>
      </c>
      <c r="C1546" s="11" t="s">
        <v>5156</v>
      </c>
      <c r="E1546" s="11"/>
      <c r="F1546" s="11"/>
      <c r="G1546" s="11"/>
      <c r="K1546" s="11"/>
      <c r="M1546" s="11" t="s">
        <v>5157</v>
      </c>
      <c r="N1546" s="20" t="s">
        <v>5157</v>
      </c>
      <c r="O1546" s="18" t="str">
        <f t="shared" si="107"/>
        <v>ContractUpgrade</v>
      </c>
      <c r="P1546" s="18" t="str">
        <f t="shared" ca="1" si="108"/>
        <v>TEST</v>
      </c>
      <c r="Q1546" s="11" t="s">
        <v>1798</v>
      </c>
      <c r="R1546" s="19" t="str">
        <f t="shared" si="109"/>
        <v>ContractUpgrade - TEST</v>
      </c>
      <c r="S1546" s="10" t="s">
        <v>4598</v>
      </c>
    </row>
    <row r="1547" spans="1:19" s="19" customFormat="1" ht="25" customHeight="1" x14ac:dyDescent="0.15">
      <c r="A1547" s="19">
        <v>1546</v>
      </c>
      <c r="B1547" s="11" t="s">
        <v>1161</v>
      </c>
      <c r="C1547" s="11" t="s">
        <v>2439</v>
      </c>
      <c r="E1547" s="11"/>
      <c r="F1547" s="11"/>
      <c r="G1547" s="11"/>
      <c r="K1547" s="11"/>
      <c r="M1547" s="10" t="s">
        <v>3341</v>
      </c>
      <c r="N1547" s="26" t="s">
        <v>3341</v>
      </c>
      <c r="O1547" s="18" t="str">
        <f t="shared" si="107"/>
        <v>InternetAccess</v>
      </c>
      <c r="P1547" s="18" t="str">
        <f t="shared" ca="1" si="108"/>
        <v>TRAIN</v>
      </c>
      <c r="Q1547" s="11" t="s">
        <v>1798</v>
      </c>
      <c r="R1547" s="19" t="str">
        <f t="shared" si="109"/>
        <v>InternetAccess - TEST</v>
      </c>
      <c r="S1547" s="10" t="s">
        <v>4598</v>
      </c>
    </row>
    <row r="1548" spans="1:19" s="19" customFormat="1" ht="25" customHeight="1" x14ac:dyDescent="0.15">
      <c r="A1548" s="19">
        <v>1547</v>
      </c>
      <c r="B1548" s="11" t="s">
        <v>1161</v>
      </c>
      <c r="C1548" s="11" t="s">
        <v>2443</v>
      </c>
      <c r="E1548" s="11"/>
      <c r="F1548" s="11"/>
      <c r="G1548" s="11"/>
      <c r="K1548" s="11"/>
      <c r="M1548" s="11" t="s">
        <v>2611</v>
      </c>
      <c r="N1548" s="20" t="s">
        <v>2611</v>
      </c>
      <c r="O1548" s="18" t="str">
        <f t="shared" si="107"/>
        <v>InternetAccess</v>
      </c>
      <c r="P1548" s="18" t="str">
        <f t="shared" ca="1" si="108"/>
        <v>TRAIN</v>
      </c>
      <c r="Q1548" s="11" t="s">
        <v>1799</v>
      </c>
      <c r="R1548" s="19" t="str">
        <f t="shared" si="109"/>
        <v>InternetAccess - TRAIN</v>
      </c>
      <c r="S1548" s="10" t="s">
        <v>4598</v>
      </c>
    </row>
    <row r="1549" spans="1:19" s="19" customFormat="1" ht="25" customHeight="1" x14ac:dyDescent="0.15">
      <c r="A1549" s="19">
        <v>1548</v>
      </c>
      <c r="B1549" s="11" t="s">
        <v>979</v>
      </c>
      <c r="C1549" s="11" t="s">
        <v>2143</v>
      </c>
      <c r="E1549" s="11"/>
      <c r="F1549" s="11"/>
      <c r="G1549" s="11"/>
      <c r="K1549" s="11"/>
      <c r="M1549" s="11" t="s">
        <v>2032</v>
      </c>
      <c r="N1549" s="20" t="s">
        <v>2032</v>
      </c>
      <c r="O1549" s="18" t="str">
        <f t="shared" si="107"/>
        <v>PaymentExtend</v>
      </c>
      <c r="P1549" s="18" t="str">
        <f t="shared" ca="1" si="108"/>
        <v>TEST</v>
      </c>
      <c r="Q1549" s="11" t="s">
        <v>1798</v>
      </c>
      <c r="R1549" s="19" t="str">
        <f t="shared" si="109"/>
        <v>PaymentExtend - TEST</v>
      </c>
      <c r="S1549" s="10" t="s">
        <v>4598</v>
      </c>
    </row>
    <row r="1550" spans="1:19" s="19" customFormat="1" ht="25" customHeight="1" x14ac:dyDescent="0.15">
      <c r="A1550" s="19">
        <v>1549</v>
      </c>
      <c r="B1550" s="11" t="s">
        <v>952</v>
      </c>
      <c r="C1550" s="11" t="s">
        <v>5158</v>
      </c>
      <c r="E1550" s="11"/>
      <c r="F1550" s="11"/>
      <c r="G1550" s="11"/>
      <c r="K1550" s="11"/>
      <c r="M1550" s="10" t="s">
        <v>5159</v>
      </c>
      <c r="N1550" s="26" t="s">
        <v>5159</v>
      </c>
      <c r="O1550" s="18" t="str">
        <f t="shared" si="107"/>
        <v>SimActivate</v>
      </c>
      <c r="P1550" s="18" t="str">
        <f t="shared" ca="1" si="108"/>
        <v>TRAIN</v>
      </c>
      <c r="Q1550" s="11" t="s">
        <v>1799</v>
      </c>
      <c r="R1550" s="19" t="str">
        <f t="shared" si="109"/>
        <v>SimActivate - TRAIN</v>
      </c>
      <c r="S1550" s="10" t="s">
        <v>4598</v>
      </c>
    </row>
    <row r="1551" spans="1:19" s="19" customFormat="1" ht="25" customHeight="1" x14ac:dyDescent="0.15">
      <c r="A1551" s="19">
        <v>1550</v>
      </c>
      <c r="B1551" s="11" t="s">
        <v>289</v>
      </c>
      <c r="C1551" s="11" t="s">
        <v>2396</v>
      </c>
      <c r="E1551" s="11"/>
      <c r="F1551" s="11"/>
      <c r="G1551" s="11"/>
      <c r="K1551" s="11"/>
      <c r="M1551" s="11" t="s">
        <v>2612</v>
      </c>
      <c r="N1551" s="20" t="s">
        <v>2612</v>
      </c>
      <c r="O1551" s="18" t="str">
        <f t="shared" si="107"/>
        <v>PhoneNumberChange</v>
      </c>
      <c r="P1551" s="18" t="str">
        <f t="shared" ca="1" si="108"/>
        <v>TEST</v>
      </c>
      <c r="Q1551" s="11" t="s">
        <v>1798</v>
      </c>
      <c r="R1551" s="19" t="str">
        <f t="shared" si="109"/>
        <v>PhoneNumberChange - TEST</v>
      </c>
      <c r="S1551" s="10" t="s">
        <v>4598</v>
      </c>
    </row>
    <row r="1552" spans="1:19" s="19" customFormat="1" ht="25" customHeight="1" x14ac:dyDescent="0.15">
      <c r="A1552" s="19">
        <v>1551</v>
      </c>
      <c r="B1552" s="11" t="s">
        <v>979</v>
      </c>
      <c r="C1552" s="11" t="s">
        <v>2144</v>
      </c>
      <c r="E1552" s="10" t="s">
        <v>3130</v>
      </c>
      <c r="F1552" s="11"/>
      <c r="G1552" s="11"/>
      <c r="K1552" s="11"/>
      <c r="M1552" s="10" t="s">
        <v>4607</v>
      </c>
      <c r="N1552" s="26" t="s">
        <v>4607</v>
      </c>
      <c r="O1552" s="18" t="str">
        <f t="shared" si="107"/>
        <v>PaymentPlan</v>
      </c>
      <c r="P1552" s="18" t="str">
        <f t="shared" ca="1" si="108"/>
        <v>TRAIN</v>
      </c>
      <c r="Q1552" s="11" t="s">
        <v>1798</v>
      </c>
      <c r="R1552" s="19" t="str">
        <f t="shared" si="109"/>
        <v>PaymentPlan - TEST</v>
      </c>
      <c r="S1552" s="10" t="s">
        <v>4598</v>
      </c>
    </row>
    <row r="1553" spans="1:19" s="19" customFormat="1" ht="25" customHeight="1" x14ac:dyDescent="0.15">
      <c r="A1553" s="19">
        <v>1552</v>
      </c>
      <c r="B1553" s="11" t="s">
        <v>417</v>
      </c>
      <c r="C1553" s="11" t="s">
        <v>2398</v>
      </c>
      <c r="E1553" s="11"/>
      <c r="F1553" s="11"/>
      <c r="G1553" s="11"/>
      <c r="K1553" s="11"/>
      <c r="M1553" s="11" t="s">
        <v>2398</v>
      </c>
      <c r="N1553" s="20" t="s">
        <v>2398</v>
      </c>
      <c r="O1553" s="18" t="str">
        <f t="shared" si="107"/>
        <v>SimRecharge</v>
      </c>
      <c r="P1553" s="18" t="str">
        <f t="shared" ca="1" si="108"/>
        <v>TRAIN</v>
      </c>
      <c r="Q1553" s="11" t="s">
        <v>1799</v>
      </c>
      <c r="R1553" s="19" t="str">
        <f t="shared" si="109"/>
        <v>SimRecharge - TRAIN</v>
      </c>
      <c r="S1553" s="10" t="s">
        <v>4598</v>
      </c>
    </row>
    <row r="1554" spans="1:19" s="19" customFormat="1" ht="25" customHeight="1" x14ac:dyDescent="0.15">
      <c r="A1554" s="19">
        <v>1553</v>
      </c>
      <c r="B1554" s="10" t="s">
        <v>3130</v>
      </c>
      <c r="C1554" s="11" t="s">
        <v>2039</v>
      </c>
      <c r="E1554" s="11"/>
      <c r="F1554" s="11"/>
      <c r="G1554" s="11"/>
      <c r="K1554" s="11"/>
      <c r="M1554" s="10" t="s">
        <v>4629</v>
      </c>
      <c r="N1554" s="26" t="s">
        <v>4629</v>
      </c>
      <c r="O1554" s="18" t="str">
        <f t="shared" si="107"/>
        <v>PaymentPlan</v>
      </c>
      <c r="P1554" s="18" t="str">
        <f t="shared" ca="1" si="108"/>
        <v>TEST</v>
      </c>
      <c r="Q1554" s="11" t="s">
        <v>1799</v>
      </c>
      <c r="R1554" s="19" t="str">
        <f t="shared" si="109"/>
        <v>PaymentPlan - TRAIN</v>
      </c>
      <c r="S1554" s="10" t="s">
        <v>4598</v>
      </c>
    </row>
    <row r="1555" spans="1:19" s="19" customFormat="1" ht="25" customHeight="1" x14ac:dyDescent="0.15">
      <c r="A1555" s="19">
        <v>1554</v>
      </c>
      <c r="B1555" s="11" t="s">
        <v>81</v>
      </c>
      <c r="C1555" s="11" t="s">
        <v>2400</v>
      </c>
      <c r="E1555" s="10" t="s">
        <v>4897</v>
      </c>
      <c r="F1555" s="11"/>
      <c r="G1555" s="11"/>
      <c r="K1555" s="11"/>
      <c r="M1555" s="11" t="s">
        <v>2689</v>
      </c>
      <c r="N1555" s="20" t="s">
        <v>2689</v>
      </c>
      <c r="O1555" s="18" t="str">
        <f t="shared" si="107"/>
        <v>PerkEnquire</v>
      </c>
      <c r="P1555" s="18" t="str">
        <f t="shared" ca="1" si="108"/>
        <v>TRAIN</v>
      </c>
      <c r="Q1555" s="11" t="s">
        <v>1798</v>
      </c>
      <c r="R1555" s="19" t="str">
        <f t="shared" si="109"/>
        <v>PerkEnquire - TEST</v>
      </c>
      <c r="S1555" s="10" t="s">
        <v>4598</v>
      </c>
    </row>
    <row r="1556" spans="1:19" s="19" customFormat="1" ht="25" customHeight="1" x14ac:dyDescent="0.15">
      <c r="A1556" s="19">
        <v>1555</v>
      </c>
      <c r="B1556" s="11" t="s">
        <v>31</v>
      </c>
      <c r="C1556" s="11" t="s">
        <v>2401</v>
      </c>
      <c r="E1556" s="11"/>
      <c r="F1556" s="11"/>
      <c r="G1556" s="11"/>
      <c r="K1556" s="11"/>
      <c r="M1556" s="11" t="s">
        <v>2401</v>
      </c>
      <c r="N1556" s="20" t="s">
        <v>2401</v>
      </c>
      <c r="O1556" s="18" t="str">
        <f t="shared" si="107"/>
        <v>CredentialsRequest</v>
      </c>
      <c r="P1556" s="18" t="str">
        <f t="shared" ca="1" si="108"/>
        <v>TRAIN</v>
      </c>
      <c r="Q1556" s="11" t="s">
        <v>1799</v>
      </c>
      <c r="R1556" s="19" t="str">
        <f t="shared" si="109"/>
        <v>CredentialsRequest - TRAIN</v>
      </c>
      <c r="S1556" s="10" t="s">
        <v>4598</v>
      </c>
    </row>
    <row r="1557" spans="1:19" s="19" customFormat="1" ht="25" customHeight="1" x14ac:dyDescent="0.15">
      <c r="A1557" s="19">
        <v>1556</v>
      </c>
      <c r="B1557" s="11" t="s">
        <v>979</v>
      </c>
      <c r="C1557" s="11" t="s">
        <v>2165</v>
      </c>
      <c r="E1557" s="11"/>
      <c r="F1557" s="11"/>
      <c r="G1557" s="11"/>
      <c r="K1557" s="11"/>
      <c r="M1557" s="11" t="s">
        <v>2165</v>
      </c>
      <c r="N1557" s="20" t="s">
        <v>2165</v>
      </c>
      <c r="O1557" s="18" t="str">
        <f t="shared" si="107"/>
        <v>PaymentExtend</v>
      </c>
      <c r="P1557" s="18" t="str">
        <f t="shared" ca="1" si="108"/>
        <v>TEST</v>
      </c>
      <c r="Q1557" s="11" t="s">
        <v>1799</v>
      </c>
      <c r="R1557" s="19" t="str">
        <f t="shared" si="109"/>
        <v>PaymentExtend - TRAIN</v>
      </c>
      <c r="S1557" s="10" t="s">
        <v>4598</v>
      </c>
    </row>
    <row r="1558" spans="1:19" s="19" customFormat="1" ht="25" customHeight="1" x14ac:dyDescent="0.15">
      <c r="A1558" s="19">
        <v>1557</v>
      </c>
      <c r="B1558" s="11" t="s">
        <v>979</v>
      </c>
      <c r="C1558" s="11" t="s">
        <v>2166</v>
      </c>
      <c r="E1558" s="11"/>
      <c r="F1558" s="11"/>
      <c r="G1558" s="11"/>
      <c r="K1558" s="11"/>
      <c r="M1558" s="11" t="s">
        <v>2166</v>
      </c>
      <c r="N1558" s="28" t="s">
        <v>2166</v>
      </c>
      <c r="O1558" s="18" t="str">
        <f t="shared" si="107"/>
        <v>PaymentExtend</v>
      </c>
      <c r="P1558" s="18" t="str">
        <f t="shared" ca="1" si="108"/>
        <v>TEST</v>
      </c>
      <c r="Q1558" s="11" t="s">
        <v>1799</v>
      </c>
      <c r="R1558" s="19" t="str">
        <f t="shared" si="109"/>
        <v>PaymentExtend - TRAIN</v>
      </c>
      <c r="S1558" s="10" t="s">
        <v>4598</v>
      </c>
    </row>
    <row r="1559" spans="1:19" s="19" customFormat="1" ht="25" customHeight="1" x14ac:dyDescent="0.15">
      <c r="A1559" s="19">
        <v>1558</v>
      </c>
      <c r="B1559" s="11" t="s">
        <v>1275</v>
      </c>
      <c r="C1559" s="11" t="s">
        <v>2128</v>
      </c>
      <c r="E1559" s="11"/>
      <c r="F1559" s="11"/>
      <c r="G1559" s="11"/>
      <c r="K1559" s="11"/>
      <c r="M1559" s="11" t="s">
        <v>2497</v>
      </c>
      <c r="N1559" s="20" t="s">
        <v>2497</v>
      </c>
      <c r="O1559" s="18" t="str">
        <f t="shared" si="107"/>
        <v>WifiServiceEnquire</v>
      </c>
      <c r="P1559" s="18" t="str">
        <f t="shared" ca="1" si="108"/>
        <v>TRAIN</v>
      </c>
      <c r="Q1559" s="11" t="s">
        <v>1799</v>
      </c>
      <c r="R1559" s="19" t="str">
        <f t="shared" si="109"/>
        <v>WifiServiceEnquire - TRAIN</v>
      </c>
      <c r="S1559" s="10" t="s">
        <v>4598</v>
      </c>
    </row>
    <row r="1560" spans="1:19" s="19" customFormat="1" ht="25" customHeight="1" x14ac:dyDescent="0.15">
      <c r="A1560" s="19">
        <v>1559</v>
      </c>
      <c r="B1560" s="11" t="s">
        <v>979</v>
      </c>
      <c r="C1560" s="11" t="s">
        <v>2238</v>
      </c>
      <c r="E1560" s="11"/>
      <c r="F1560" s="11"/>
      <c r="G1560" s="11"/>
      <c r="K1560" s="11"/>
      <c r="M1560" s="11" t="s">
        <v>2175</v>
      </c>
      <c r="N1560" s="20" t="s">
        <v>2175</v>
      </c>
      <c r="O1560" s="18" t="str">
        <f t="shared" si="107"/>
        <v>PaymentExtend</v>
      </c>
      <c r="P1560" s="18" t="str">
        <f t="shared" ca="1" si="108"/>
        <v>TEST</v>
      </c>
      <c r="Q1560" s="11" t="s">
        <v>1799</v>
      </c>
      <c r="R1560" s="19" t="str">
        <f t="shared" si="109"/>
        <v>PaymentExtend - TRAIN</v>
      </c>
      <c r="S1560" s="10" t="s">
        <v>4598</v>
      </c>
    </row>
    <row r="1561" spans="1:19" s="19" customFormat="1" ht="25" customHeight="1" x14ac:dyDescent="0.15">
      <c r="A1561" s="19">
        <v>1560</v>
      </c>
      <c r="B1561" s="11" t="s">
        <v>952</v>
      </c>
      <c r="C1561" s="11" t="s">
        <v>2405</v>
      </c>
      <c r="E1561" s="11"/>
      <c r="F1561" s="11"/>
      <c r="G1561" s="11"/>
      <c r="K1561" s="11"/>
      <c r="M1561" s="10" t="s">
        <v>4737</v>
      </c>
      <c r="N1561" s="29" t="s">
        <v>4737</v>
      </c>
      <c r="O1561" s="18" t="str">
        <f t="shared" si="107"/>
        <v>SimActivate</v>
      </c>
      <c r="P1561" s="18" t="str">
        <f t="shared" ca="1" si="108"/>
        <v>TRAIN</v>
      </c>
      <c r="Q1561" s="11" t="s">
        <v>1799</v>
      </c>
      <c r="R1561" s="19" t="str">
        <f t="shared" si="109"/>
        <v>SimActivate - TRAIN</v>
      </c>
      <c r="S1561" s="10" t="s">
        <v>4598</v>
      </c>
    </row>
    <row r="1562" spans="1:19" s="19" customFormat="1" ht="25" customHeight="1" x14ac:dyDescent="0.15">
      <c r="A1562" s="19">
        <v>1561</v>
      </c>
      <c r="B1562" s="11" t="s">
        <v>1275</v>
      </c>
      <c r="C1562" s="11" t="s">
        <v>2155</v>
      </c>
      <c r="E1562" s="11"/>
      <c r="F1562" s="11"/>
      <c r="G1562" s="11"/>
      <c r="K1562" s="11"/>
      <c r="M1562" s="11" t="s">
        <v>2055</v>
      </c>
      <c r="N1562" s="20" t="s">
        <v>2055</v>
      </c>
      <c r="O1562" s="18" t="str">
        <f t="shared" si="107"/>
        <v>WifiServiceEnquire</v>
      </c>
      <c r="P1562" s="18" t="str">
        <f t="shared" ca="1" si="108"/>
        <v>TRAIN</v>
      </c>
      <c r="Q1562" s="11" t="s">
        <v>1799</v>
      </c>
      <c r="R1562" s="19" t="str">
        <f t="shared" si="109"/>
        <v>WifiServiceEnquire - TRAIN</v>
      </c>
      <c r="S1562" s="10" t="s">
        <v>4598</v>
      </c>
    </row>
    <row r="1563" spans="1:19" s="19" customFormat="1" ht="25" customHeight="1" x14ac:dyDescent="0.15">
      <c r="A1563" s="19">
        <v>1562</v>
      </c>
      <c r="B1563" s="11" t="s">
        <v>979</v>
      </c>
      <c r="C1563" s="11" t="s">
        <v>2252</v>
      </c>
      <c r="E1563" s="11"/>
      <c r="F1563" s="11"/>
      <c r="G1563" s="11"/>
      <c r="K1563" s="11"/>
      <c r="M1563" s="10" t="s">
        <v>3294</v>
      </c>
      <c r="N1563" s="26" t="s">
        <v>3294</v>
      </c>
      <c r="O1563" s="18" t="str">
        <f t="shared" si="107"/>
        <v>PaymentExtend</v>
      </c>
      <c r="P1563" s="18" t="str">
        <f t="shared" ca="1" si="108"/>
        <v>TRAIN</v>
      </c>
      <c r="Q1563" s="11" t="s">
        <v>1799</v>
      </c>
      <c r="R1563" s="19" t="str">
        <f t="shared" si="109"/>
        <v>PaymentExtend - TRAIN</v>
      </c>
      <c r="S1563" s="10" t="s">
        <v>4598</v>
      </c>
    </row>
    <row r="1564" spans="1:19" s="19" customFormat="1" ht="25" customHeight="1" x14ac:dyDescent="0.15">
      <c r="A1564" s="19">
        <v>1563</v>
      </c>
      <c r="B1564" s="11" t="s">
        <v>237</v>
      </c>
      <c r="C1564" s="11" t="s">
        <v>2407</v>
      </c>
      <c r="E1564" s="11"/>
      <c r="F1564" s="11"/>
      <c r="G1564" s="11"/>
      <c r="K1564" s="11"/>
      <c r="M1564" s="11" t="s">
        <v>2407</v>
      </c>
      <c r="N1564" s="20" t="s">
        <v>2407</v>
      </c>
      <c r="O1564" s="18" t="str">
        <f t="shared" si="107"/>
        <v>DataAddRequest</v>
      </c>
      <c r="P1564" s="18" t="str">
        <f t="shared" ca="1" si="108"/>
        <v>TEST</v>
      </c>
      <c r="Q1564" s="11" t="s">
        <v>1799</v>
      </c>
      <c r="R1564" s="19" t="str">
        <f t="shared" si="109"/>
        <v>DataAddRequest - TRAIN</v>
      </c>
      <c r="S1564" s="10" t="s">
        <v>4598</v>
      </c>
    </row>
    <row r="1565" spans="1:19" s="19" customFormat="1" ht="25" customHeight="1" x14ac:dyDescent="0.15">
      <c r="A1565" s="19">
        <v>1564</v>
      </c>
      <c r="B1565" s="11" t="s">
        <v>979</v>
      </c>
      <c r="C1565" s="11" t="s">
        <v>2257</v>
      </c>
      <c r="E1565" s="11"/>
      <c r="F1565" s="11"/>
      <c r="G1565" s="11"/>
      <c r="K1565" s="11"/>
      <c r="M1565" s="11" t="s">
        <v>2192</v>
      </c>
      <c r="N1565" s="20" t="s">
        <v>2192</v>
      </c>
      <c r="O1565" s="18" t="str">
        <f t="shared" ref="O1565:O1628" si="110">IF(E1565="",B1565,E1565)</f>
        <v>PaymentExtend</v>
      </c>
      <c r="P1565" s="18" t="str">
        <f t="shared" ref="P1565:P1628" ca="1" si="111">IF(RAND()&gt;0.2,"TRAIN", "TEST")</f>
        <v>TRAIN</v>
      </c>
      <c r="Q1565" s="11" t="s">
        <v>1799</v>
      </c>
      <c r="R1565" s="19" t="str">
        <f t="shared" ref="R1565:R1628" si="112">O1565 &amp; " - " &amp; Q1565</f>
        <v>PaymentExtend - TRAIN</v>
      </c>
      <c r="S1565" s="10" t="s">
        <v>4598</v>
      </c>
    </row>
    <row r="1566" spans="1:19" s="19" customFormat="1" ht="25" customHeight="1" x14ac:dyDescent="0.15">
      <c r="A1566" s="19">
        <v>1565</v>
      </c>
      <c r="B1566" s="33" t="s">
        <v>132</v>
      </c>
      <c r="C1566" s="11"/>
      <c r="E1566" s="11"/>
      <c r="F1566" s="11"/>
      <c r="G1566" s="11"/>
      <c r="K1566" s="11"/>
      <c r="M1566" s="10" t="s">
        <v>4786</v>
      </c>
      <c r="N1566" s="38" t="s">
        <v>4786</v>
      </c>
      <c r="O1566" s="18" t="str">
        <f t="shared" si="110"/>
        <v>AccountDetailsChange</v>
      </c>
      <c r="P1566" s="18" t="str">
        <f t="shared" ca="1" si="111"/>
        <v>TRAIN</v>
      </c>
      <c r="Q1566" s="11" t="s">
        <v>1798</v>
      </c>
      <c r="R1566" s="19" t="str">
        <f t="shared" si="112"/>
        <v>AccountDetailsChange - TEST</v>
      </c>
      <c r="S1566" s="10" t="s">
        <v>4599</v>
      </c>
    </row>
    <row r="1567" spans="1:19" s="19" customFormat="1" ht="25" customHeight="1" x14ac:dyDescent="0.15">
      <c r="A1567" s="19">
        <v>1566</v>
      </c>
      <c r="B1567" s="11" t="s">
        <v>234</v>
      </c>
      <c r="C1567" s="11" t="s">
        <v>2410</v>
      </c>
      <c r="E1567" s="11"/>
      <c r="F1567" s="11"/>
      <c r="G1567" s="11"/>
      <c r="K1567" s="11"/>
      <c r="M1567" s="11" t="s">
        <v>2410</v>
      </c>
      <c r="N1567" s="20" t="s">
        <v>2410</v>
      </c>
      <c r="O1567" s="18" t="str">
        <f t="shared" si="110"/>
        <v>ContractCancel</v>
      </c>
      <c r="P1567" s="18" t="str">
        <f t="shared" ca="1" si="111"/>
        <v>TRAIN</v>
      </c>
      <c r="Q1567" s="11" t="s">
        <v>1799</v>
      </c>
      <c r="R1567" s="19" t="str">
        <f t="shared" si="112"/>
        <v>ContractCancel - TRAIN</v>
      </c>
      <c r="S1567" s="10" t="s">
        <v>4598</v>
      </c>
    </row>
    <row r="1568" spans="1:19" s="19" customFormat="1" ht="25" customHeight="1" x14ac:dyDescent="0.15">
      <c r="A1568" s="19">
        <v>1567</v>
      </c>
      <c r="B1568" s="11" t="s">
        <v>4842</v>
      </c>
      <c r="C1568" s="11" t="s">
        <v>2411</v>
      </c>
      <c r="E1568" s="11"/>
      <c r="F1568" s="11"/>
      <c r="G1568" s="11"/>
      <c r="K1568" s="11"/>
      <c r="M1568" s="11" t="s">
        <v>2626</v>
      </c>
      <c r="N1568" s="20" t="s">
        <v>2626</v>
      </c>
      <c r="O1568" s="18" t="str">
        <f t="shared" si="110"/>
        <v>PlanChange</v>
      </c>
      <c r="P1568" s="18" t="str">
        <f t="shared" ca="1" si="111"/>
        <v>TRAIN</v>
      </c>
      <c r="Q1568" s="11" t="s">
        <v>1799</v>
      </c>
      <c r="R1568" s="19" t="str">
        <f t="shared" si="112"/>
        <v>PlanChange - TRAIN</v>
      </c>
      <c r="S1568" s="10" t="s">
        <v>4598</v>
      </c>
    </row>
    <row r="1569" spans="1:19" s="19" customFormat="1" ht="25" customHeight="1" x14ac:dyDescent="0.15">
      <c r="A1569" s="19">
        <v>1568</v>
      </c>
      <c r="B1569" s="11" t="s">
        <v>1275</v>
      </c>
      <c r="C1569" s="11" t="s">
        <v>2158</v>
      </c>
      <c r="E1569" s="11"/>
      <c r="F1569" s="11"/>
      <c r="G1569" s="11"/>
      <c r="K1569" s="11"/>
      <c r="M1569" s="11" t="s">
        <v>2059</v>
      </c>
      <c r="N1569" s="20" t="s">
        <v>2059</v>
      </c>
      <c r="O1569" s="18" t="str">
        <f t="shared" si="110"/>
        <v>WifiServiceEnquire</v>
      </c>
      <c r="P1569" s="18" t="str">
        <f t="shared" ca="1" si="111"/>
        <v>TRAIN</v>
      </c>
      <c r="Q1569" s="11" t="s">
        <v>1799</v>
      </c>
      <c r="R1569" s="19" t="str">
        <f t="shared" si="112"/>
        <v>WifiServiceEnquire - TRAIN</v>
      </c>
      <c r="S1569" s="10" t="s">
        <v>4598</v>
      </c>
    </row>
    <row r="1570" spans="1:19" s="19" customFormat="1" ht="25" customHeight="1" x14ac:dyDescent="0.15">
      <c r="A1570" s="19">
        <v>1569</v>
      </c>
      <c r="B1570" s="11" t="s">
        <v>979</v>
      </c>
      <c r="C1570" s="11" t="s">
        <v>2277</v>
      </c>
      <c r="E1570" s="11"/>
      <c r="F1570" s="11"/>
      <c r="G1570" s="11"/>
      <c r="K1570" s="11"/>
      <c r="M1570" s="11" t="s">
        <v>2207</v>
      </c>
      <c r="N1570" s="20" t="s">
        <v>2207</v>
      </c>
      <c r="O1570" s="18" t="str">
        <f t="shared" si="110"/>
        <v>PaymentExtend</v>
      </c>
      <c r="P1570" s="18" t="str">
        <f t="shared" ca="1" si="111"/>
        <v>TRAIN</v>
      </c>
      <c r="Q1570" s="11" t="s">
        <v>1799</v>
      </c>
      <c r="R1570" s="19" t="str">
        <f t="shared" si="112"/>
        <v>PaymentExtend - TRAIN</v>
      </c>
      <c r="S1570" s="10" t="s">
        <v>4598</v>
      </c>
    </row>
    <row r="1571" spans="1:19" s="19" customFormat="1" ht="25" customHeight="1" x14ac:dyDescent="0.15">
      <c r="A1571" s="19">
        <v>1570</v>
      </c>
      <c r="B1571" s="11" t="s">
        <v>863</v>
      </c>
      <c r="C1571" s="11" t="s">
        <v>2412</v>
      </c>
      <c r="E1571" s="13" t="s">
        <v>911</v>
      </c>
      <c r="F1571" s="11"/>
      <c r="G1571" s="11"/>
      <c r="K1571" s="11"/>
      <c r="M1571" s="10" t="s">
        <v>3882</v>
      </c>
      <c r="N1571" s="26" t="s">
        <v>3882</v>
      </c>
      <c r="O1571" s="18" t="str">
        <f t="shared" si="110"/>
        <v>RoamingInformationRequest</v>
      </c>
      <c r="P1571" s="18" t="str">
        <f t="shared" ca="1" si="111"/>
        <v>TEST</v>
      </c>
      <c r="Q1571" s="11" t="s">
        <v>1798</v>
      </c>
      <c r="R1571" s="19" t="str">
        <f t="shared" si="112"/>
        <v>RoamingInformationRequest - TEST</v>
      </c>
      <c r="S1571" s="10" t="s">
        <v>4598</v>
      </c>
    </row>
    <row r="1572" spans="1:19" s="19" customFormat="1" ht="25" customHeight="1" x14ac:dyDescent="0.15">
      <c r="A1572" s="19">
        <v>1571</v>
      </c>
      <c r="B1572" s="11" t="s">
        <v>347</v>
      </c>
      <c r="C1572" s="11" t="s">
        <v>5160</v>
      </c>
      <c r="E1572" s="11"/>
      <c r="F1572" s="11"/>
      <c r="G1572" s="11"/>
      <c r="K1572" s="11"/>
      <c r="M1572" s="11" t="s">
        <v>5161</v>
      </c>
      <c r="N1572" s="20" t="s">
        <v>5161</v>
      </c>
      <c r="O1572" s="18" t="str">
        <f t="shared" si="110"/>
        <v>PhonePortRequest</v>
      </c>
      <c r="P1572" s="18" t="str">
        <f t="shared" ca="1" si="111"/>
        <v>TRAIN</v>
      </c>
      <c r="Q1572" s="11" t="s">
        <v>1799</v>
      </c>
      <c r="R1572" s="19" t="str">
        <f t="shared" si="112"/>
        <v>PhonePortRequest - TRAIN</v>
      </c>
      <c r="S1572" s="10" t="s">
        <v>4598</v>
      </c>
    </row>
    <row r="1573" spans="1:19" s="19" customFormat="1" ht="25" customHeight="1" x14ac:dyDescent="0.15">
      <c r="A1573" s="19">
        <v>1572</v>
      </c>
      <c r="B1573" s="11" t="s">
        <v>49</v>
      </c>
      <c r="C1573" s="11" t="s">
        <v>2413</v>
      </c>
      <c r="E1573" s="11"/>
      <c r="F1573" s="11"/>
      <c r="G1573" s="11"/>
      <c r="K1573" s="11"/>
      <c r="M1573" s="10" t="s">
        <v>3470</v>
      </c>
      <c r="N1573" s="26" t="s">
        <v>3470</v>
      </c>
      <c r="O1573" s="18" t="str">
        <f t="shared" si="110"/>
        <v>ContractDetailsRequest</v>
      </c>
      <c r="P1573" s="18" t="str">
        <f t="shared" ca="1" si="111"/>
        <v>TRAIN</v>
      </c>
      <c r="Q1573" s="11" t="s">
        <v>1799</v>
      </c>
      <c r="R1573" s="19" t="str">
        <f t="shared" si="112"/>
        <v>ContractDetailsRequest - TRAIN</v>
      </c>
      <c r="S1573" s="10" t="s">
        <v>4598</v>
      </c>
    </row>
    <row r="1574" spans="1:19" s="19" customFormat="1" ht="25" customHeight="1" x14ac:dyDescent="0.15">
      <c r="A1574" s="19">
        <v>1573</v>
      </c>
      <c r="B1574" s="11" t="s">
        <v>81</v>
      </c>
      <c r="C1574" s="11" t="s">
        <v>5162</v>
      </c>
      <c r="E1574" s="11"/>
      <c r="F1574" s="11"/>
      <c r="G1574" s="11"/>
      <c r="K1574" s="11"/>
      <c r="M1574" s="10" t="s">
        <v>3996</v>
      </c>
      <c r="N1574" s="26" t="s">
        <v>3996</v>
      </c>
      <c r="O1574" s="18" t="str">
        <f t="shared" si="110"/>
        <v>ContractUpgrade</v>
      </c>
      <c r="P1574" s="18" t="str">
        <f t="shared" ca="1" si="111"/>
        <v>TEST</v>
      </c>
      <c r="Q1574" s="11" t="s">
        <v>1799</v>
      </c>
      <c r="R1574" s="19" t="str">
        <f t="shared" si="112"/>
        <v>ContractUpgrade - TRAIN</v>
      </c>
      <c r="S1574" s="10" t="s">
        <v>4598</v>
      </c>
    </row>
    <row r="1575" spans="1:19" s="19" customFormat="1" ht="25" customHeight="1" x14ac:dyDescent="0.15">
      <c r="A1575" s="19">
        <v>1574</v>
      </c>
      <c r="B1575" s="13" t="s">
        <v>132</v>
      </c>
      <c r="C1575" s="13" t="s">
        <v>139</v>
      </c>
      <c r="D1575" s="20" t="str">
        <f>IF(ISERR(FIND("):",C1575,1)),C1575,MID(C1575,FIND("):",C1575,1)+2,999))</f>
        <v>I just changed my plan but the delivery address is wrong</v>
      </c>
      <c r="E1575" s="13"/>
      <c r="F1575" s="13"/>
      <c r="G1575" s="10" t="s">
        <v>805</v>
      </c>
      <c r="H1575" s="19" t="str">
        <f>IFERROR(IF(ISBLANK(G1575),"",LEFT(G1575, FIND(":",G1575) - 1)),"")</f>
        <v/>
      </c>
      <c r="I1575" s="19" t="str">
        <f>IFERROR(IF(ISBLANK(G1575),"",RIGHT(G1575, LEN(G1575)-FIND(":",G1575) )),"")</f>
        <v/>
      </c>
      <c r="K1575" s="14" t="s">
        <v>1253</v>
      </c>
      <c r="L1575" s="19" t="str">
        <f>IF(K1575="",C1575,K1575)</f>
        <v>I just changed my plan but the delivery &lt;address&gt; is wrong</v>
      </c>
      <c r="M1575" s="10" t="s">
        <v>4787</v>
      </c>
      <c r="N1575" s="26" t="s">
        <v>4787</v>
      </c>
      <c r="O1575" s="18" t="str">
        <f t="shared" si="110"/>
        <v>AccountDetailsChange</v>
      </c>
      <c r="P1575" s="18" t="str">
        <f t="shared" ca="1" si="111"/>
        <v>TRAIN</v>
      </c>
      <c r="Q1575" s="11" t="s">
        <v>1799</v>
      </c>
      <c r="R1575" s="19" t="str">
        <f t="shared" si="112"/>
        <v>AccountDetailsChange - TRAIN</v>
      </c>
      <c r="S1575" s="10" t="s">
        <v>4598</v>
      </c>
    </row>
    <row r="1576" spans="1:19" s="19" customFormat="1" ht="25" customHeight="1" x14ac:dyDescent="0.15">
      <c r="A1576" s="19">
        <v>1575</v>
      </c>
      <c r="B1576" s="11" t="s">
        <v>979</v>
      </c>
      <c r="C1576" s="11" t="s">
        <v>2282</v>
      </c>
      <c r="E1576" s="11"/>
      <c r="F1576" s="11"/>
      <c r="G1576" s="11"/>
      <c r="K1576" s="11"/>
      <c r="M1576" s="11" t="s">
        <v>2213</v>
      </c>
      <c r="N1576" s="20" t="s">
        <v>2213</v>
      </c>
      <c r="O1576" s="18" t="str">
        <f t="shared" si="110"/>
        <v>PaymentExtend</v>
      </c>
      <c r="P1576" s="18" t="str">
        <f t="shared" ca="1" si="111"/>
        <v>TEST</v>
      </c>
      <c r="Q1576" s="11" t="s">
        <v>1799</v>
      </c>
      <c r="R1576" s="19" t="str">
        <f t="shared" si="112"/>
        <v>PaymentExtend - TRAIN</v>
      </c>
      <c r="S1576" s="10" t="s">
        <v>4598</v>
      </c>
    </row>
    <row r="1577" spans="1:19" s="19" customFormat="1" ht="25" customHeight="1" x14ac:dyDescent="0.15">
      <c r="A1577" s="19">
        <v>1576</v>
      </c>
      <c r="B1577" s="10" t="s">
        <v>979</v>
      </c>
      <c r="C1577" s="11" t="s">
        <v>2222</v>
      </c>
      <c r="E1577" s="11"/>
      <c r="F1577" s="11"/>
      <c r="G1577" s="11"/>
      <c r="K1577" s="11"/>
      <c r="M1577" s="10" t="s">
        <v>3288</v>
      </c>
      <c r="N1577" s="26" t="s">
        <v>3288</v>
      </c>
      <c r="O1577" s="18" t="str">
        <f t="shared" si="110"/>
        <v>PaymentExtend</v>
      </c>
      <c r="P1577" s="18" t="str">
        <f t="shared" ca="1" si="111"/>
        <v>TRAIN</v>
      </c>
      <c r="Q1577" s="11" t="s">
        <v>1799</v>
      </c>
      <c r="R1577" s="19" t="str">
        <f t="shared" si="112"/>
        <v>PaymentExtend - TRAIN</v>
      </c>
      <c r="S1577" s="10" t="s">
        <v>4598</v>
      </c>
    </row>
    <row r="1578" spans="1:19" s="19" customFormat="1" ht="25" customHeight="1" x14ac:dyDescent="0.15">
      <c r="A1578" s="19">
        <v>1577</v>
      </c>
      <c r="B1578" s="10" t="s">
        <v>979</v>
      </c>
      <c r="C1578" s="11" t="s">
        <v>2306</v>
      </c>
      <c r="E1578" s="11"/>
      <c r="F1578" s="11"/>
      <c r="G1578" s="11"/>
      <c r="K1578" s="11"/>
      <c r="M1578" s="11" t="s">
        <v>2306</v>
      </c>
      <c r="N1578" s="20" t="s">
        <v>2306</v>
      </c>
      <c r="O1578" s="18" t="str">
        <f t="shared" si="110"/>
        <v>PaymentExtend</v>
      </c>
      <c r="P1578" s="18" t="str">
        <f t="shared" ca="1" si="111"/>
        <v>TRAIN</v>
      </c>
      <c r="Q1578" s="11" t="s">
        <v>1799</v>
      </c>
      <c r="R1578" s="19" t="str">
        <f t="shared" si="112"/>
        <v>PaymentExtend - TRAIN</v>
      </c>
      <c r="S1578" s="10" t="s">
        <v>4598</v>
      </c>
    </row>
    <row r="1579" spans="1:19" s="19" customFormat="1" ht="25" customHeight="1" x14ac:dyDescent="0.15">
      <c r="A1579" s="19">
        <v>1578</v>
      </c>
      <c r="B1579" s="10" t="s">
        <v>433</v>
      </c>
      <c r="C1579" s="11" t="s">
        <v>2418</v>
      </c>
      <c r="E1579" s="11"/>
      <c r="F1579" s="11"/>
      <c r="G1579" s="11"/>
      <c r="K1579" s="11"/>
      <c r="M1579" s="11" t="s">
        <v>2630</v>
      </c>
      <c r="N1579" s="20" t="s">
        <v>2630</v>
      </c>
      <c r="O1579" s="18" t="str">
        <f t="shared" si="110"/>
        <v>ServiceRelocate</v>
      </c>
      <c r="P1579" s="18" t="str">
        <f t="shared" ca="1" si="111"/>
        <v>TRAIN</v>
      </c>
      <c r="Q1579" s="11" t="s">
        <v>1799</v>
      </c>
      <c r="R1579" s="19" t="str">
        <f t="shared" si="112"/>
        <v>ServiceRelocate - TRAIN</v>
      </c>
      <c r="S1579" s="10" t="s">
        <v>4598</v>
      </c>
    </row>
    <row r="1580" spans="1:19" s="19" customFormat="1" ht="25" customHeight="1" x14ac:dyDescent="0.15">
      <c r="A1580" s="19">
        <v>1579</v>
      </c>
      <c r="B1580" s="11" t="s">
        <v>180</v>
      </c>
      <c r="C1580" s="11" t="s">
        <v>5163</v>
      </c>
      <c r="E1580" s="10" t="s">
        <v>978</v>
      </c>
      <c r="F1580" s="11"/>
      <c r="G1580" s="11"/>
      <c r="K1580" s="11"/>
      <c r="M1580" s="10" t="s">
        <v>5164</v>
      </c>
      <c r="N1580" s="26" t="s">
        <v>5164</v>
      </c>
      <c r="O1580" s="18" t="str">
        <f t="shared" si="110"/>
        <v>SalesEnquire</v>
      </c>
      <c r="P1580" s="18" t="str">
        <f t="shared" ca="1" si="111"/>
        <v>TRAIN</v>
      </c>
      <c r="Q1580" s="11" t="s">
        <v>1798</v>
      </c>
      <c r="R1580" s="19" t="str">
        <f t="shared" si="112"/>
        <v>SalesEnquire - TEST</v>
      </c>
      <c r="S1580" s="10" t="s">
        <v>4598</v>
      </c>
    </row>
    <row r="1581" spans="1:19" s="19" customFormat="1" ht="25" customHeight="1" x14ac:dyDescent="0.15">
      <c r="A1581" s="19">
        <v>1580</v>
      </c>
      <c r="B1581" s="11" t="s">
        <v>883</v>
      </c>
      <c r="C1581" s="11" t="s">
        <v>2419</v>
      </c>
      <c r="E1581" s="14" t="s">
        <v>123</v>
      </c>
      <c r="F1581" s="11"/>
      <c r="G1581" s="11"/>
      <c r="K1581" s="11"/>
      <c r="M1581" s="11" t="s">
        <v>2419</v>
      </c>
      <c r="N1581" s="20" t="s">
        <v>2419</v>
      </c>
      <c r="O1581" s="18" t="str">
        <f t="shared" si="110"/>
        <v>ContractExpiryRequest</v>
      </c>
      <c r="P1581" s="18" t="str">
        <f t="shared" ca="1" si="111"/>
        <v>TRAIN</v>
      </c>
      <c r="Q1581" s="11" t="s">
        <v>1799</v>
      </c>
      <c r="R1581" s="19" t="str">
        <f t="shared" si="112"/>
        <v>ContractExpiryRequest - TRAIN</v>
      </c>
      <c r="S1581" s="10" t="s">
        <v>4598</v>
      </c>
    </row>
    <row r="1582" spans="1:19" s="19" customFormat="1" ht="25" customHeight="1" x14ac:dyDescent="0.15">
      <c r="A1582" s="19">
        <v>1581</v>
      </c>
      <c r="B1582" s="11" t="s">
        <v>237</v>
      </c>
      <c r="C1582" s="11" t="s">
        <v>5165</v>
      </c>
      <c r="E1582" s="11"/>
      <c r="F1582" s="11"/>
      <c r="G1582" s="11"/>
      <c r="K1582" s="11"/>
      <c r="M1582" s="11" t="s">
        <v>5165</v>
      </c>
      <c r="N1582" s="20" t="s">
        <v>5165</v>
      </c>
      <c r="O1582" s="18" t="str">
        <f t="shared" si="110"/>
        <v>DataAddRequest</v>
      </c>
      <c r="P1582" s="18" t="str">
        <f t="shared" ca="1" si="111"/>
        <v>TRAIN</v>
      </c>
      <c r="Q1582" s="11" t="s">
        <v>1799</v>
      </c>
      <c r="R1582" s="19" t="str">
        <f t="shared" si="112"/>
        <v>DataAddRequest - TRAIN</v>
      </c>
      <c r="S1582" s="10" t="s">
        <v>4598</v>
      </c>
    </row>
    <row r="1583" spans="1:19" s="19" customFormat="1" ht="25" customHeight="1" x14ac:dyDescent="0.15">
      <c r="A1583" s="19">
        <v>1582</v>
      </c>
      <c r="B1583" s="11" t="s">
        <v>1750</v>
      </c>
      <c r="C1583" s="11" t="s">
        <v>5166</v>
      </c>
      <c r="E1583" s="11"/>
      <c r="F1583" s="11"/>
      <c r="G1583" s="11"/>
      <c r="K1583" s="11"/>
      <c r="M1583" s="11" t="s">
        <v>5167</v>
      </c>
      <c r="N1583" s="20" t="s">
        <v>5167</v>
      </c>
      <c r="O1583" s="18" t="str">
        <f t="shared" si="110"/>
        <v>CreditCheck</v>
      </c>
      <c r="P1583" s="18" t="str">
        <f t="shared" ca="1" si="111"/>
        <v>TRAIN</v>
      </c>
      <c r="Q1583" s="11" t="s">
        <v>1799</v>
      </c>
      <c r="R1583" s="19" t="str">
        <f t="shared" si="112"/>
        <v>CreditCheck - TRAIN</v>
      </c>
      <c r="S1583" s="10" t="s">
        <v>4598</v>
      </c>
    </row>
    <row r="1584" spans="1:19" s="19" customFormat="1" ht="25" customHeight="1" x14ac:dyDescent="0.15">
      <c r="A1584" s="19">
        <v>1583</v>
      </c>
      <c r="B1584" s="11" t="s">
        <v>123</v>
      </c>
      <c r="C1584" s="11" t="s">
        <v>2420</v>
      </c>
      <c r="E1584" s="10" t="s">
        <v>81</v>
      </c>
      <c r="F1584" s="11"/>
      <c r="G1584" s="11"/>
      <c r="K1584" s="11"/>
      <c r="M1584" s="10" t="s">
        <v>3997</v>
      </c>
      <c r="N1584" s="29" t="s">
        <v>3997</v>
      </c>
      <c r="O1584" s="18" t="str">
        <f t="shared" si="110"/>
        <v>ContractUpgrade</v>
      </c>
      <c r="P1584" s="18" t="str">
        <f t="shared" ca="1" si="111"/>
        <v>TRAIN</v>
      </c>
      <c r="Q1584" s="11" t="s">
        <v>1799</v>
      </c>
      <c r="R1584" s="19" t="str">
        <f t="shared" si="112"/>
        <v>ContractUpgrade - TRAIN</v>
      </c>
      <c r="S1584" s="10" t="s">
        <v>4598</v>
      </c>
    </row>
    <row r="1585" spans="1:19" s="19" customFormat="1" ht="25" customHeight="1" x14ac:dyDescent="0.15">
      <c r="A1585" s="19">
        <v>1584</v>
      </c>
      <c r="B1585" s="11" t="s">
        <v>4897</v>
      </c>
      <c r="C1585" s="11" t="s">
        <v>5168</v>
      </c>
      <c r="E1585" s="11"/>
      <c r="F1585" s="11"/>
      <c r="G1585" s="11"/>
      <c r="K1585" s="11"/>
      <c r="M1585" s="11" t="s">
        <v>5168</v>
      </c>
      <c r="N1585" s="20" t="s">
        <v>5168</v>
      </c>
      <c r="O1585" s="18" t="str">
        <f t="shared" si="110"/>
        <v>PerkEnquire</v>
      </c>
      <c r="P1585" s="18" t="str">
        <f t="shared" ca="1" si="111"/>
        <v>TRAIN</v>
      </c>
      <c r="Q1585" s="11" t="s">
        <v>1799</v>
      </c>
      <c r="R1585" s="19" t="str">
        <f t="shared" si="112"/>
        <v>PerkEnquire - TRAIN</v>
      </c>
      <c r="S1585" s="10" t="s">
        <v>4598</v>
      </c>
    </row>
    <row r="1586" spans="1:19" s="19" customFormat="1" ht="25" customHeight="1" x14ac:dyDescent="0.15">
      <c r="A1586" s="19">
        <v>1585</v>
      </c>
      <c r="B1586" s="11" t="s">
        <v>31</v>
      </c>
      <c r="C1586" s="11" t="s">
        <v>2421</v>
      </c>
      <c r="E1586" s="11"/>
      <c r="F1586" s="11"/>
      <c r="G1586" s="11"/>
      <c r="K1586" s="11"/>
      <c r="M1586" s="11" t="s">
        <v>2762</v>
      </c>
      <c r="N1586" s="20" t="s">
        <v>2762</v>
      </c>
      <c r="O1586" s="18" t="str">
        <f t="shared" si="110"/>
        <v>CredentialsRequest</v>
      </c>
      <c r="P1586" s="18" t="str">
        <f t="shared" ca="1" si="111"/>
        <v>TRAIN</v>
      </c>
      <c r="Q1586" s="11" t="s">
        <v>1799</v>
      </c>
      <c r="R1586" s="19" t="str">
        <f t="shared" si="112"/>
        <v>CredentialsRequest - TRAIN</v>
      </c>
      <c r="S1586" s="10" t="s">
        <v>4598</v>
      </c>
    </row>
    <row r="1587" spans="1:19" s="19" customFormat="1" ht="25" customHeight="1" x14ac:dyDescent="0.15">
      <c r="A1587" s="19">
        <v>1586</v>
      </c>
      <c r="B1587" s="11" t="s">
        <v>4842</v>
      </c>
      <c r="C1587" s="11" t="s">
        <v>2422</v>
      </c>
      <c r="E1587" s="10" t="s">
        <v>234</v>
      </c>
      <c r="F1587" s="11"/>
      <c r="G1587" s="11"/>
      <c r="K1587" s="11"/>
      <c r="M1587" s="10" t="s">
        <v>3457</v>
      </c>
      <c r="N1587" s="26" t="s">
        <v>3457</v>
      </c>
      <c r="O1587" s="18" t="str">
        <f t="shared" si="110"/>
        <v>ContractCancel</v>
      </c>
      <c r="P1587" s="18" t="str">
        <f t="shared" ca="1" si="111"/>
        <v>TRAIN</v>
      </c>
      <c r="Q1587" s="11" t="s">
        <v>1799</v>
      </c>
      <c r="R1587" s="19" t="str">
        <f t="shared" si="112"/>
        <v>ContractCancel - TRAIN</v>
      </c>
      <c r="S1587" s="10" t="s">
        <v>4598</v>
      </c>
    </row>
    <row r="1588" spans="1:19" s="19" customFormat="1" ht="25" customHeight="1" x14ac:dyDescent="0.15">
      <c r="A1588" s="19">
        <v>1587</v>
      </c>
      <c r="B1588" s="11" t="s">
        <v>979</v>
      </c>
      <c r="C1588" s="11" t="s">
        <v>2312</v>
      </c>
      <c r="E1588" s="11"/>
      <c r="F1588" s="11"/>
      <c r="G1588" s="11"/>
      <c r="K1588" s="11"/>
      <c r="M1588" s="10" t="s">
        <v>3313</v>
      </c>
      <c r="N1588" s="26" t="s">
        <v>3313</v>
      </c>
      <c r="O1588" s="18" t="str">
        <f t="shared" si="110"/>
        <v>PaymentExtend</v>
      </c>
      <c r="P1588" s="18" t="str">
        <f t="shared" ca="1" si="111"/>
        <v>TRAIN</v>
      </c>
      <c r="Q1588" s="11" t="s">
        <v>1799</v>
      </c>
      <c r="R1588" s="19" t="str">
        <f t="shared" si="112"/>
        <v>PaymentExtend - TRAIN</v>
      </c>
      <c r="S1588" s="10" t="s">
        <v>4598</v>
      </c>
    </row>
    <row r="1589" spans="1:19" s="19" customFormat="1" ht="25" customHeight="1" x14ac:dyDescent="0.15">
      <c r="A1589" s="19">
        <v>1588</v>
      </c>
      <c r="B1589" s="11" t="s">
        <v>979</v>
      </c>
      <c r="C1589" s="11" t="s">
        <v>2315</v>
      </c>
      <c r="E1589" s="11"/>
      <c r="F1589" s="11"/>
      <c r="G1589" s="11"/>
      <c r="K1589" s="11"/>
      <c r="M1589" s="10" t="s">
        <v>3314</v>
      </c>
      <c r="N1589" s="26" t="s">
        <v>3314</v>
      </c>
      <c r="O1589" s="18" t="str">
        <f t="shared" si="110"/>
        <v>PaymentExtend</v>
      </c>
      <c r="P1589" s="18" t="str">
        <f t="shared" ca="1" si="111"/>
        <v>TRAIN</v>
      </c>
      <c r="Q1589" s="11" t="s">
        <v>1799</v>
      </c>
      <c r="R1589" s="19" t="str">
        <f t="shared" si="112"/>
        <v>PaymentExtend - TRAIN</v>
      </c>
      <c r="S1589" s="10" t="s">
        <v>4598</v>
      </c>
    </row>
    <row r="1590" spans="1:19" s="19" customFormat="1" ht="25" customHeight="1" x14ac:dyDescent="0.15">
      <c r="A1590" s="19">
        <v>1589</v>
      </c>
      <c r="B1590" s="11" t="s">
        <v>49</v>
      </c>
      <c r="C1590" s="11" t="s">
        <v>2425</v>
      </c>
      <c r="E1590" s="10" t="s">
        <v>3061</v>
      </c>
      <c r="F1590" s="11"/>
      <c r="G1590" s="11"/>
      <c r="K1590" s="11"/>
      <c r="M1590" s="10" t="s">
        <v>3496</v>
      </c>
      <c r="N1590" s="26" t="s">
        <v>3496</v>
      </c>
      <c r="O1590" s="18" t="str">
        <f t="shared" si="110"/>
        <v>InsuranceEnquire</v>
      </c>
      <c r="P1590" s="18" t="str">
        <f t="shared" ca="1" si="111"/>
        <v>TEST</v>
      </c>
      <c r="Q1590" s="11" t="s">
        <v>1799</v>
      </c>
      <c r="R1590" s="19" t="str">
        <f t="shared" si="112"/>
        <v>InsuranceEnquire - TRAIN</v>
      </c>
      <c r="S1590" s="10" t="s">
        <v>4598</v>
      </c>
    </row>
    <row r="1591" spans="1:19" s="19" customFormat="1" ht="25" customHeight="1" x14ac:dyDescent="0.15">
      <c r="A1591" s="19">
        <v>1590</v>
      </c>
      <c r="B1591" s="10" t="s">
        <v>208</v>
      </c>
      <c r="C1591" s="11" t="s">
        <v>2324</v>
      </c>
      <c r="E1591" s="11"/>
      <c r="F1591" s="11"/>
      <c r="G1591" s="11"/>
      <c r="K1591" s="11"/>
      <c r="M1591" s="10" t="s">
        <v>3378</v>
      </c>
      <c r="N1591" s="26" t="s">
        <v>3378</v>
      </c>
      <c r="O1591" s="18" t="str">
        <f t="shared" si="110"/>
        <v>BillPay</v>
      </c>
      <c r="P1591" s="18" t="str">
        <f t="shared" ca="1" si="111"/>
        <v>TEST</v>
      </c>
      <c r="Q1591" s="11" t="s">
        <v>1799</v>
      </c>
      <c r="R1591" s="19" t="str">
        <f t="shared" si="112"/>
        <v>BillPay - TRAIN</v>
      </c>
      <c r="S1591" s="10" t="s">
        <v>4598</v>
      </c>
    </row>
    <row r="1592" spans="1:19" s="19" customFormat="1" ht="25" customHeight="1" x14ac:dyDescent="0.15">
      <c r="A1592" s="19">
        <v>1591</v>
      </c>
      <c r="B1592" s="11" t="s">
        <v>979</v>
      </c>
      <c r="C1592" s="11" t="s">
        <v>2317</v>
      </c>
      <c r="E1592" s="11"/>
      <c r="F1592" s="11"/>
      <c r="G1592" s="11"/>
      <c r="K1592" s="11"/>
      <c r="M1592" s="11" t="s">
        <v>3707</v>
      </c>
      <c r="N1592" s="20" t="s">
        <v>3707</v>
      </c>
      <c r="O1592" s="18" t="str">
        <f t="shared" si="110"/>
        <v>PaymentExtend</v>
      </c>
      <c r="P1592" s="18" t="str">
        <f t="shared" ca="1" si="111"/>
        <v>TRAIN</v>
      </c>
      <c r="Q1592" s="11" t="s">
        <v>1799</v>
      </c>
      <c r="R1592" s="19" t="str">
        <f t="shared" si="112"/>
        <v>PaymentExtend - TRAIN</v>
      </c>
      <c r="S1592" s="10" t="s">
        <v>4598</v>
      </c>
    </row>
    <row r="1593" spans="1:19" s="19" customFormat="1" ht="25" customHeight="1" x14ac:dyDescent="0.15">
      <c r="A1593" s="19">
        <v>1592</v>
      </c>
      <c r="B1593" s="11" t="s">
        <v>49</v>
      </c>
      <c r="C1593" s="11" t="s">
        <v>2427</v>
      </c>
      <c r="E1593" s="10" t="s">
        <v>3478</v>
      </c>
      <c r="F1593" s="11"/>
      <c r="G1593" s="11"/>
      <c r="K1593" s="11"/>
      <c r="M1593" s="10" t="s">
        <v>3883</v>
      </c>
      <c r="N1593" s="26" t="s">
        <v>3883</v>
      </c>
      <c r="O1593" s="18" t="str">
        <f t="shared" si="110"/>
        <v>ContractInternationalDetails</v>
      </c>
      <c r="P1593" s="18" t="str">
        <f t="shared" ca="1" si="111"/>
        <v>TRAIN</v>
      </c>
      <c r="Q1593" s="11" t="s">
        <v>1799</v>
      </c>
      <c r="R1593" s="19" t="str">
        <f t="shared" si="112"/>
        <v>ContractInternationalDetails - TRAIN</v>
      </c>
      <c r="S1593" s="10" t="s">
        <v>4598</v>
      </c>
    </row>
    <row r="1594" spans="1:19" s="19" customFormat="1" ht="25" customHeight="1" x14ac:dyDescent="0.15">
      <c r="A1594" s="19">
        <v>1593</v>
      </c>
      <c r="B1594" s="11" t="s">
        <v>340</v>
      </c>
      <c r="C1594" s="11" t="s">
        <v>2428</v>
      </c>
      <c r="E1594" s="11"/>
      <c r="F1594" s="11"/>
      <c r="G1594" s="11"/>
      <c r="K1594" s="11"/>
      <c r="M1594" s="11" t="s">
        <v>2428</v>
      </c>
      <c r="N1594" s="20" t="s">
        <v>2428</v>
      </c>
      <c r="O1594" s="18" t="str">
        <f t="shared" si="110"/>
        <v>PhoneHandsetComplain</v>
      </c>
      <c r="P1594" s="18" t="str">
        <f t="shared" ca="1" si="111"/>
        <v>TRAIN</v>
      </c>
      <c r="Q1594" s="11" t="s">
        <v>1799</v>
      </c>
      <c r="R1594" s="19" t="str">
        <f t="shared" si="112"/>
        <v>PhoneHandsetComplain - TRAIN</v>
      </c>
      <c r="S1594" s="10" t="s">
        <v>4598</v>
      </c>
    </row>
    <row r="1595" spans="1:19" s="19" customFormat="1" ht="25" customHeight="1" x14ac:dyDescent="0.15">
      <c r="A1595" s="19">
        <v>1594</v>
      </c>
      <c r="B1595" s="11" t="s">
        <v>237</v>
      </c>
      <c r="C1595" s="11" t="s">
        <v>2429</v>
      </c>
      <c r="E1595" s="11"/>
      <c r="F1595" s="11"/>
      <c r="G1595" s="11"/>
      <c r="K1595" s="11"/>
      <c r="M1595" s="11" t="s">
        <v>2613</v>
      </c>
      <c r="N1595" s="20" t="s">
        <v>2613</v>
      </c>
      <c r="O1595" s="18" t="str">
        <f t="shared" si="110"/>
        <v>DataAddRequest</v>
      </c>
      <c r="P1595" s="18" t="str">
        <f t="shared" ca="1" si="111"/>
        <v>TRAIN</v>
      </c>
      <c r="Q1595" s="11" t="s">
        <v>1799</v>
      </c>
      <c r="R1595" s="19" t="str">
        <f t="shared" si="112"/>
        <v>DataAddRequest - TRAIN</v>
      </c>
      <c r="S1595" s="10" t="s">
        <v>4598</v>
      </c>
    </row>
    <row r="1596" spans="1:19" s="19" customFormat="1" ht="25" customHeight="1" x14ac:dyDescent="0.15">
      <c r="A1596" s="19">
        <v>1595</v>
      </c>
      <c r="B1596" s="11" t="s">
        <v>979</v>
      </c>
      <c r="C1596" s="11" t="s">
        <v>2336</v>
      </c>
      <c r="E1596" s="11"/>
      <c r="F1596" s="11"/>
      <c r="G1596" s="11"/>
      <c r="K1596" s="11"/>
      <c r="M1596" s="11" t="s">
        <v>2336</v>
      </c>
      <c r="N1596" s="20" t="s">
        <v>2336</v>
      </c>
      <c r="O1596" s="18" t="str">
        <f t="shared" si="110"/>
        <v>PaymentExtend</v>
      </c>
      <c r="P1596" s="18" t="str">
        <f t="shared" ca="1" si="111"/>
        <v>TRAIN</v>
      </c>
      <c r="Q1596" s="11" t="s">
        <v>1798</v>
      </c>
      <c r="R1596" s="19" t="str">
        <f t="shared" si="112"/>
        <v>PaymentExtend - TEST</v>
      </c>
      <c r="S1596" s="10" t="s">
        <v>4598</v>
      </c>
    </row>
    <row r="1597" spans="1:19" s="19" customFormat="1" ht="25" customHeight="1" x14ac:dyDescent="0.15">
      <c r="A1597" s="19">
        <v>1596</v>
      </c>
      <c r="B1597" s="11" t="s">
        <v>947</v>
      </c>
      <c r="C1597" s="11" t="s">
        <v>2431</v>
      </c>
      <c r="E1597" s="11"/>
      <c r="F1597" s="11"/>
      <c r="G1597" s="11"/>
      <c r="K1597" s="11"/>
      <c r="M1597" s="10" t="s">
        <v>4626</v>
      </c>
      <c r="N1597" s="26" t="s">
        <v>4626</v>
      </c>
      <c r="O1597" s="18" t="str">
        <f t="shared" si="110"/>
        <v>RefundRequest</v>
      </c>
      <c r="P1597" s="18" t="str">
        <f t="shared" ca="1" si="111"/>
        <v>TRAIN</v>
      </c>
      <c r="Q1597" s="11" t="s">
        <v>1799</v>
      </c>
      <c r="R1597" s="19" t="str">
        <f t="shared" si="112"/>
        <v>RefundRequest - TRAIN</v>
      </c>
      <c r="S1597" s="10" t="s">
        <v>4598</v>
      </c>
    </row>
    <row r="1598" spans="1:19" s="19" customFormat="1" ht="25" customHeight="1" x14ac:dyDescent="0.15">
      <c r="A1598" s="19">
        <v>1597</v>
      </c>
      <c r="B1598" s="11" t="s">
        <v>180</v>
      </c>
      <c r="C1598" s="11" t="s">
        <v>5169</v>
      </c>
      <c r="E1598" s="10" t="s">
        <v>978</v>
      </c>
      <c r="F1598" s="11"/>
      <c r="G1598" s="11"/>
      <c r="K1598" s="11"/>
      <c r="M1598" s="11" t="s">
        <v>5169</v>
      </c>
      <c r="N1598" s="20" t="s">
        <v>5169</v>
      </c>
      <c r="O1598" s="18" t="str">
        <f t="shared" si="110"/>
        <v>SalesEnquire</v>
      </c>
      <c r="P1598" s="18" t="str">
        <f t="shared" ca="1" si="111"/>
        <v>TRAIN</v>
      </c>
      <c r="Q1598" s="11" t="s">
        <v>1798</v>
      </c>
      <c r="R1598" s="19" t="str">
        <f t="shared" si="112"/>
        <v>SalesEnquire - TEST</v>
      </c>
      <c r="S1598" s="10" t="s">
        <v>4598</v>
      </c>
    </row>
    <row r="1599" spans="1:19" s="19" customFormat="1" ht="25" customHeight="1" x14ac:dyDescent="0.15">
      <c r="A1599" s="19">
        <v>1598</v>
      </c>
      <c r="B1599" s="10" t="s">
        <v>234</v>
      </c>
      <c r="C1599" s="11" t="s">
        <v>2432</v>
      </c>
      <c r="E1599" s="11"/>
      <c r="F1599" s="11"/>
      <c r="G1599" s="11"/>
      <c r="K1599" s="11"/>
      <c r="M1599" s="11" t="s">
        <v>2432</v>
      </c>
      <c r="N1599" s="20" t="s">
        <v>2921</v>
      </c>
      <c r="O1599" s="18" t="str">
        <f t="shared" si="110"/>
        <v>ContractCancel</v>
      </c>
      <c r="P1599" s="18" t="str">
        <f t="shared" ca="1" si="111"/>
        <v>TRAIN</v>
      </c>
      <c r="Q1599" s="11" t="s">
        <v>1799</v>
      </c>
      <c r="R1599" s="19" t="str">
        <f t="shared" si="112"/>
        <v>ContractCancel - TRAIN</v>
      </c>
      <c r="S1599" s="10" t="s">
        <v>4598</v>
      </c>
    </row>
    <row r="1600" spans="1:19" s="19" customFormat="1" ht="25" customHeight="1" x14ac:dyDescent="0.15">
      <c r="A1600" s="19">
        <v>1599</v>
      </c>
      <c r="B1600" s="11" t="s">
        <v>979</v>
      </c>
      <c r="C1600" s="11" t="s">
        <v>2359</v>
      </c>
      <c r="E1600" s="11"/>
      <c r="F1600" s="11"/>
      <c r="G1600" s="11"/>
      <c r="K1600" s="11"/>
      <c r="M1600" s="11" t="s">
        <v>2698</v>
      </c>
      <c r="N1600" s="20" t="s">
        <v>2698</v>
      </c>
      <c r="O1600" s="18" t="str">
        <f t="shared" si="110"/>
        <v>PaymentExtend</v>
      </c>
      <c r="P1600" s="18" t="str">
        <f t="shared" ca="1" si="111"/>
        <v>TRAIN</v>
      </c>
      <c r="Q1600" s="11" t="s">
        <v>1799</v>
      </c>
      <c r="R1600" s="19" t="str">
        <f t="shared" si="112"/>
        <v>PaymentExtend - TRAIN</v>
      </c>
      <c r="S1600" s="10" t="s">
        <v>4598</v>
      </c>
    </row>
    <row r="1601" spans="1:19" s="19" customFormat="1" ht="25" customHeight="1" x14ac:dyDescent="0.15">
      <c r="A1601" s="19">
        <v>1600</v>
      </c>
      <c r="B1601" s="11" t="s">
        <v>81</v>
      </c>
      <c r="C1601" s="11" t="s">
        <v>2434</v>
      </c>
      <c r="E1601" s="11"/>
      <c r="F1601" s="11"/>
      <c r="G1601" s="11"/>
      <c r="K1601" s="11"/>
      <c r="M1601" s="11" t="s">
        <v>2757</v>
      </c>
      <c r="N1601" s="20" t="s">
        <v>2757</v>
      </c>
      <c r="O1601" s="18" t="str">
        <f t="shared" si="110"/>
        <v>ContractUpgrade</v>
      </c>
      <c r="P1601" s="18" t="str">
        <f t="shared" ca="1" si="111"/>
        <v>TRAIN</v>
      </c>
      <c r="Q1601" s="11" t="s">
        <v>1799</v>
      </c>
      <c r="R1601" s="19" t="str">
        <f t="shared" si="112"/>
        <v>ContractUpgrade - TRAIN</v>
      </c>
      <c r="S1601" s="10" t="s">
        <v>4598</v>
      </c>
    </row>
    <row r="1602" spans="1:19" s="19" customFormat="1" ht="25" customHeight="1" x14ac:dyDescent="0.15">
      <c r="A1602" s="19">
        <v>1601</v>
      </c>
      <c r="B1602" s="11" t="s">
        <v>180</v>
      </c>
      <c r="C1602" s="11" t="s">
        <v>5170</v>
      </c>
      <c r="E1602" s="10" t="s">
        <v>978</v>
      </c>
      <c r="F1602" s="11"/>
      <c r="G1602" s="11"/>
      <c r="K1602" s="11"/>
      <c r="M1602" s="10" t="s">
        <v>5171</v>
      </c>
      <c r="N1602" s="26" t="s">
        <v>5171</v>
      </c>
      <c r="O1602" s="18" t="str">
        <f t="shared" si="110"/>
        <v>SalesEnquire</v>
      </c>
      <c r="P1602" s="18" t="str">
        <f t="shared" ca="1" si="111"/>
        <v>TRAIN</v>
      </c>
      <c r="Q1602" s="11" t="s">
        <v>1798</v>
      </c>
      <c r="R1602" s="19" t="str">
        <f t="shared" si="112"/>
        <v>SalesEnquire - TEST</v>
      </c>
      <c r="S1602" s="10" t="s">
        <v>4598</v>
      </c>
    </row>
    <row r="1603" spans="1:19" s="19" customFormat="1" ht="25" customHeight="1" x14ac:dyDescent="0.15">
      <c r="A1603" s="19">
        <v>1602</v>
      </c>
      <c r="B1603" s="11" t="s">
        <v>81</v>
      </c>
      <c r="C1603" s="11" t="s">
        <v>2435</v>
      </c>
      <c r="E1603" s="11"/>
      <c r="F1603" s="11"/>
      <c r="G1603" s="11"/>
      <c r="K1603" s="11"/>
      <c r="M1603" s="11" t="s">
        <v>2756</v>
      </c>
      <c r="N1603" s="20" t="s">
        <v>2756</v>
      </c>
      <c r="O1603" s="18" t="str">
        <f t="shared" si="110"/>
        <v>ContractUpgrade</v>
      </c>
      <c r="P1603" s="18" t="str">
        <f t="shared" ca="1" si="111"/>
        <v>TRAIN</v>
      </c>
      <c r="Q1603" s="11" t="s">
        <v>1799</v>
      </c>
      <c r="R1603" s="19" t="str">
        <f t="shared" si="112"/>
        <v>ContractUpgrade - TRAIN</v>
      </c>
      <c r="S1603" s="10" t="s">
        <v>4598</v>
      </c>
    </row>
    <row r="1604" spans="1:19" s="19" customFormat="1" ht="25" customHeight="1" x14ac:dyDescent="0.15">
      <c r="A1604" s="19">
        <v>1603</v>
      </c>
      <c r="B1604" s="11" t="s">
        <v>979</v>
      </c>
      <c r="C1604" s="11" t="s">
        <v>2397</v>
      </c>
      <c r="E1604" s="11"/>
      <c r="F1604" s="11"/>
      <c r="G1604" s="11"/>
      <c r="K1604" s="11"/>
      <c r="M1604" s="11" t="s">
        <v>2397</v>
      </c>
      <c r="N1604" s="20" t="s">
        <v>2397</v>
      </c>
      <c r="O1604" s="18" t="str">
        <f t="shared" si="110"/>
        <v>PaymentExtend</v>
      </c>
      <c r="P1604" s="18" t="str">
        <f t="shared" ca="1" si="111"/>
        <v>TRAIN</v>
      </c>
      <c r="Q1604" s="11" t="s">
        <v>1799</v>
      </c>
      <c r="R1604" s="19" t="str">
        <f t="shared" si="112"/>
        <v>PaymentExtend - TRAIN</v>
      </c>
      <c r="S1604" s="10" t="s">
        <v>4598</v>
      </c>
    </row>
    <row r="1605" spans="1:19" s="19" customFormat="1" ht="25" customHeight="1" x14ac:dyDescent="0.15">
      <c r="A1605" s="19">
        <v>1604</v>
      </c>
      <c r="B1605" s="11" t="s">
        <v>123</v>
      </c>
      <c r="C1605" s="11" t="s">
        <v>2437</v>
      </c>
      <c r="E1605" s="10" t="s">
        <v>81</v>
      </c>
      <c r="F1605" s="11"/>
      <c r="G1605" s="11"/>
      <c r="K1605" s="11"/>
      <c r="M1605" s="11" t="s">
        <v>2614</v>
      </c>
      <c r="N1605" s="20" t="s">
        <v>2614</v>
      </c>
      <c r="O1605" s="18" t="str">
        <f t="shared" si="110"/>
        <v>ContractUpgrade</v>
      </c>
      <c r="P1605" s="18" t="str">
        <f t="shared" ca="1" si="111"/>
        <v>TRAIN</v>
      </c>
      <c r="Q1605" s="11" t="s">
        <v>1799</v>
      </c>
      <c r="R1605" s="19" t="str">
        <f t="shared" si="112"/>
        <v>ContractUpgrade - TRAIN</v>
      </c>
      <c r="S1605" s="10" t="s">
        <v>4598</v>
      </c>
    </row>
    <row r="1606" spans="1:19" s="19" customFormat="1" ht="25" customHeight="1" x14ac:dyDescent="0.15">
      <c r="A1606" s="19">
        <v>1605</v>
      </c>
      <c r="B1606" s="11" t="s">
        <v>31</v>
      </c>
      <c r="C1606" s="11" t="s">
        <v>2438</v>
      </c>
      <c r="E1606" s="11"/>
      <c r="F1606" s="11"/>
      <c r="G1606" s="11"/>
      <c r="K1606" s="11"/>
      <c r="M1606" s="11" t="s">
        <v>2758</v>
      </c>
      <c r="N1606" s="20" t="s">
        <v>2758</v>
      </c>
      <c r="O1606" s="18" t="str">
        <f t="shared" si="110"/>
        <v>CredentialsRequest</v>
      </c>
      <c r="P1606" s="18" t="str">
        <f t="shared" ca="1" si="111"/>
        <v>TRAIN</v>
      </c>
      <c r="Q1606" s="11" t="s">
        <v>1798</v>
      </c>
      <c r="R1606" s="19" t="str">
        <f t="shared" si="112"/>
        <v>CredentialsRequest - TEST</v>
      </c>
      <c r="S1606" s="10" t="s">
        <v>4598</v>
      </c>
    </row>
    <row r="1607" spans="1:19" s="19" customFormat="1" ht="25" customHeight="1" x14ac:dyDescent="0.15">
      <c r="A1607" s="19">
        <v>1606</v>
      </c>
      <c r="B1607" s="11" t="s">
        <v>1275</v>
      </c>
      <c r="C1607" s="11" t="s">
        <v>2160</v>
      </c>
      <c r="E1607" s="11"/>
      <c r="F1607" s="11"/>
      <c r="G1607" s="11"/>
      <c r="K1607" s="11"/>
      <c r="M1607" s="11" t="s">
        <v>2063</v>
      </c>
      <c r="N1607" s="20" t="s">
        <v>2063</v>
      </c>
      <c r="O1607" s="18" t="str">
        <f t="shared" si="110"/>
        <v>WifiServiceEnquire</v>
      </c>
      <c r="P1607" s="18" t="str">
        <f t="shared" ca="1" si="111"/>
        <v>TRAIN</v>
      </c>
      <c r="Q1607" s="11" t="s">
        <v>1799</v>
      </c>
      <c r="R1607" s="19" t="str">
        <f t="shared" si="112"/>
        <v>WifiServiceEnquire - TRAIN</v>
      </c>
      <c r="S1607" s="10" t="s">
        <v>4598</v>
      </c>
    </row>
    <row r="1608" spans="1:19" s="19" customFormat="1" ht="25" customHeight="1" x14ac:dyDescent="0.15">
      <c r="A1608" s="19">
        <v>1607</v>
      </c>
      <c r="B1608" s="11" t="s">
        <v>424</v>
      </c>
      <c r="C1608" s="11" t="s">
        <v>2440</v>
      </c>
      <c r="E1608" s="11"/>
      <c r="F1608" s="11"/>
      <c r="G1608" s="11"/>
      <c r="K1608" s="11"/>
      <c r="M1608" s="11" t="s">
        <v>3708</v>
      </c>
      <c r="N1608" s="20" t="s">
        <v>3708</v>
      </c>
      <c r="O1608" s="18" t="str">
        <f t="shared" si="110"/>
        <v>InsuranceRequest</v>
      </c>
      <c r="P1608" s="18" t="str">
        <f t="shared" ca="1" si="111"/>
        <v>TRAIN</v>
      </c>
      <c r="Q1608" s="11" t="s">
        <v>1799</v>
      </c>
      <c r="R1608" s="19" t="str">
        <f t="shared" si="112"/>
        <v>InsuranceRequest - TRAIN</v>
      </c>
      <c r="S1608" s="10" t="s">
        <v>4598</v>
      </c>
    </row>
    <row r="1609" spans="1:19" s="19" customFormat="1" ht="25" customHeight="1" x14ac:dyDescent="0.15">
      <c r="A1609" s="19">
        <v>1608</v>
      </c>
      <c r="B1609" s="11" t="s">
        <v>979</v>
      </c>
      <c r="C1609" s="11" t="s">
        <v>5172</v>
      </c>
      <c r="E1609" s="11"/>
      <c r="F1609" s="11"/>
      <c r="G1609" s="11"/>
      <c r="K1609" s="11"/>
      <c r="M1609" s="10" t="s">
        <v>3286</v>
      </c>
      <c r="N1609" s="26" t="s">
        <v>5173</v>
      </c>
      <c r="O1609" s="18" t="str">
        <f t="shared" si="110"/>
        <v>PaymentExtend</v>
      </c>
      <c r="P1609" s="18" t="str">
        <f t="shared" ca="1" si="111"/>
        <v>TRAIN</v>
      </c>
      <c r="Q1609" s="11" t="s">
        <v>1799</v>
      </c>
      <c r="R1609" s="19" t="str">
        <f t="shared" si="112"/>
        <v>PaymentExtend - TRAIN</v>
      </c>
      <c r="S1609" s="10" t="s">
        <v>4598</v>
      </c>
    </row>
    <row r="1610" spans="1:19" s="19" customFormat="1" ht="25" customHeight="1" x14ac:dyDescent="0.15">
      <c r="A1610" s="19">
        <v>1609</v>
      </c>
      <c r="B1610" s="11" t="s">
        <v>49</v>
      </c>
      <c r="C1610" s="11" t="s">
        <v>2442</v>
      </c>
      <c r="E1610" s="10" t="s">
        <v>1790</v>
      </c>
      <c r="F1610" s="11"/>
      <c r="G1610" s="11"/>
      <c r="K1610" s="11"/>
      <c r="M1610" s="11" t="s">
        <v>2442</v>
      </c>
      <c r="N1610" s="20" t="s">
        <v>2442</v>
      </c>
      <c r="O1610" s="18" t="str">
        <f t="shared" si="110"/>
        <v>DirectDebitChange</v>
      </c>
      <c r="P1610" s="18" t="str">
        <f t="shared" ca="1" si="111"/>
        <v>TRAIN</v>
      </c>
      <c r="Q1610" s="11" t="s">
        <v>1799</v>
      </c>
      <c r="R1610" s="19" t="str">
        <f t="shared" si="112"/>
        <v>DirectDebitChange - TRAIN</v>
      </c>
      <c r="S1610" s="10" t="s">
        <v>4598</v>
      </c>
    </row>
    <row r="1611" spans="1:19" s="19" customFormat="1" ht="25" customHeight="1" x14ac:dyDescent="0.15">
      <c r="A1611" s="19">
        <v>1610</v>
      </c>
      <c r="B1611" s="11" t="s">
        <v>979</v>
      </c>
      <c r="C1611" s="11" t="s">
        <v>2402</v>
      </c>
      <c r="E1611" s="11"/>
      <c r="F1611" s="11"/>
      <c r="G1611" s="11"/>
      <c r="K1611" s="11"/>
      <c r="M1611" s="11" t="s">
        <v>2631</v>
      </c>
      <c r="N1611" s="20" t="s">
        <v>2631</v>
      </c>
      <c r="O1611" s="18" t="str">
        <f t="shared" si="110"/>
        <v>PaymentExtend</v>
      </c>
      <c r="P1611" s="18" t="str">
        <f t="shared" ca="1" si="111"/>
        <v>TRAIN</v>
      </c>
      <c r="Q1611" s="11" t="s">
        <v>1798</v>
      </c>
      <c r="R1611" s="19" t="str">
        <f t="shared" si="112"/>
        <v>PaymentExtend - TEST</v>
      </c>
      <c r="S1611" s="10" t="s">
        <v>4598</v>
      </c>
    </row>
    <row r="1612" spans="1:19" s="19" customFormat="1" ht="25" customHeight="1" x14ac:dyDescent="0.15">
      <c r="A1612" s="19">
        <v>1611</v>
      </c>
      <c r="B1612" s="11" t="s">
        <v>1275</v>
      </c>
      <c r="C1612" s="11" t="s">
        <v>2065</v>
      </c>
      <c r="E1612" s="11"/>
      <c r="F1612" s="11"/>
      <c r="G1612" s="11"/>
      <c r="K1612" s="11"/>
      <c r="M1612" s="11" t="s">
        <v>2065</v>
      </c>
      <c r="N1612" s="20" t="s">
        <v>2065</v>
      </c>
      <c r="O1612" s="18" t="str">
        <f t="shared" si="110"/>
        <v>WifiServiceEnquire</v>
      </c>
      <c r="P1612" s="18" t="str">
        <f t="shared" ca="1" si="111"/>
        <v>TRAIN</v>
      </c>
      <c r="Q1612" s="11" t="s">
        <v>1799</v>
      </c>
      <c r="R1612" s="19" t="str">
        <f t="shared" si="112"/>
        <v>WifiServiceEnquire - TRAIN</v>
      </c>
      <c r="S1612" s="10" t="s">
        <v>4598</v>
      </c>
    </row>
    <row r="1613" spans="1:19" s="19" customFormat="1" ht="25" customHeight="1" x14ac:dyDescent="0.15">
      <c r="A1613" s="19">
        <v>1612</v>
      </c>
      <c r="B1613" s="10" t="s">
        <v>347</v>
      </c>
      <c r="C1613" s="11" t="s">
        <v>5174</v>
      </c>
      <c r="E1613" s="11"/>
      <c r="F1613" s="11"/>
      <c r="G1613" s="11"/>
      <c r="K1613" s="11"/>
      <c r="M1613" s="11" t="s">
        <v>5175</v>
      </c>
      <c r="N1613" s="28" t="s">
        <v>5175</v>
      </c>
      <c r="O1613" s="18" t="str">
        <f t="shared" si="110"/>
        <v>PhonePortRequest</v>
      </c>
      <c r="P1613" s="18" t="str">
        <f t="shared" ca="1" si="111"/>
        <v>TRAIN</v>
      </c>
      <c r="Q1613" s="11" t="s">
        <v>1799</v>
      </c>
      <c r="R1613" s="19" t="str">
        <f t="shared" si="112"/>
        <v>PhonePortRequest - TRAIN</v>
      </c>
      <c r="S1613" s="10" t="s">
        <v>4598</v>
      </c>
    </row>
    <row r="1614" spans="1:19" s="19" customFormat="1" ht="25" customHeight="1" x14ac:dyDescent="0.15">
      <c r="A1614" s="19">
        <v>1613</v>
      </c>
      <c r="B1614" s="11" t="s">
        <v>31</v>
      </c>
      <c r="C1614" s="11" t="s">
        <v>5176</v>
      </c>
      <c r="E1614" s="11"/>
      <c r="F1614" s="11"/>
      <c r="G1614" s="11"/>
      <c r="K1614" s="11"/>
      <c r="M1614" s="11" t="s">
        <v>5177</v>
      </c>
      <c r="N1614" s="20" t="s">
        <v>5177</v>
      </c>
      <c r="O1614" s="18" t="str">
        <f t="shared" si="110"/>
        <v>CredentialsRequest</v>
      </c>
      <c r="P1614" s="18" t="str">
        <f t="shared" ca="1" si="111"/>
        <v>TRAIN</v>
      </c>
      <c r="Q1614" s="11" t="s">
        <v>1799</v>
      </c>
      <c r="R1614" s="19" t="str">
        <f t="shared" si="112"/>
        <v>CredentialsRequest - TRAIN</v>
      </c>
      <c r="S1614" s="10" t="s">
        <v>4598</v>
      </c>
    </row>
    <row r="1615" spans="1:19" s="19" customFormat="1" ht="25" customHeight="1" x14ac:dyDescent="0.15">
      <c r="A1615" s="19">
        <v>1614</v>
      </c>
      <c r="B1615" s="11" t="s">
        <v>954</v>
      </c>
      <c r="C1615" s="11" t="s">
        <v>2444</v>
      </c>
      <c r="E1615" s="11"/>
      <c r="F1615" s="11"/>
      <c r="G1615" s="11"/>
      <c r="K1615" s="11"/>
      <c r="M1615" s="10" t="s">
        <v>3342</v>
      </c>
      <c r="N1615" s="26" t="s">
        <v>3342</v>
      </c>
      <c r="O1615" s="18" t="str">
        <f t="shared" si="110"/>
        <v>InternetSetup</v>
      </c>
      <c r="P1615" s="18" t="str">
        <f t="shared" ca="1" si="111"/>
        <v>TRAIN</v>
      </c>
      <c r="Q1615" s="11" t="s">
        <v>1799</v>
      </c>
      <c r="R1615" s="19" t="str">
        <f t="shared" si="112"/>
        <v>InternetSetup - TRAIN</v>
      </c>
      <c r="S1615" s="10" t="s">
        <v>4598</v>
      </c>
    </row>
    <row r="1616" spans="1:19" s="19" customFormat="1" ht="25" customHeight="1" x14ac:dyDescent="0.15">
      <c r="A1616" s="19">
        <v>1615</v>
      </c>
      <c r="B1616" s="11" t="s">
        <v>979</v>
      </c>
      <c r="C1616" s="11" t="s">
        <v>2415</v>
      </c>
      <c r="E1616" s="11"/>
      <c r="F1616" s="11"/>
      <c r="G1616" s="11"/>
      <c r="K1616" s="11"/>
      <c r="M1616" s="10" t="s">
        <v>3156</v>
      </c>
      <c r="N1616" s="26" t="s">
        <v>3156</v>
      </c>
      <c r="O1616" s="18" t="str">
        <f t="shared" si="110"/>
        <v>PaymentExtend</v>
      </c>
      <c r="P1616" s="18" t="str">
        <f t="shared" ca="1" si="111"/>
        <v>TRAIN</v>
      </c>
      <c r="Q1616" s="11" t="s">
        <v>1798</v>
      </c>
      <c r="R1616" s="19" t="str">
        <f t="shared" si="112"/>
        <v>PaymentExtend - TEST</v>
      </c>
      <c r="S1616" s="10" t="s">
        <v>4598</v>
      </c>
    </row>
    <row r="1617" spans="1:19" s="19" customFormat="1" ht="25" customHeight="1" x14ac:dyDescent="0.15">
      <c r="A1617" s="19">
        <v>1616</v>
      </c>
      <c r="B1617" s="11" t="s">
        <v>979</v>
      </c>
      <c r="C1617" s="11" t="s">
        <v>2417</v>
      </c>
      <c r="E1617" s="11"/>
      <c r="F1617" s="11"/>
      <c r="G1617" s="11"/>
      <c r="K1617" s="11"/>
      <c r="M1617" s="10" t="s">
        <v>3300</v>
      </c>
      <c r="N1617" s="26" t="s">
        <v>3300</v>
      </c>
      <c r="O1617" s="18" t="str">
        <f t="shared" si="110"/>
        <v>PaymentExtend</v>
      </c>
      <c r="P1617" s="18" t="str">
        <f t="shared" ca="1" si="111"/>
        <v>TRAIN</v>
      </c>
      <c r="Q1617" s="11" t="s">
        <v>1799</v>
      </c>
      <c r="R1617" s="19" t="str">
        <f t="shared" si="112"/>
        <v>PaymentExtend - TRAIN</v>
      </c>
      <c r="S1617" s="10" t="s">
        <v>4598</v>
      </c>
    </row>
    <row r="1618" spans="1:19" s="19" customFormat="1" ht="25" customHeight="1" x14ac:dyDescent="0.15">
      <c r="A1618" s="19">
        <v>1617</v>
      </c>
      <c r="B1618" s="11" t="s">
        <v>979</v>
      </c>
      <c r="C1618" s="11" t="s">
        <v>2423</v>
      </c>
      <c r="E1618" s="11"/>
      <c r="F1618" s="11"/>
      <c r="G1618" s="11"/>
      <c r="K1618" s="11"/>
      <c r="M1618" s="11" t="s">
        <v>2423</v>
      </c>
      <c r="N1618" s="20" t="s">
        <v>2423</v>
      </c>
      <c r="O1618" s="18" t="str">
        <f t="shared" si="110"/>
        <v>PaymentExtend</v>
      </c>
      <c r="P1618" s="18" t="str">
        <f t="shared" ca="1" si="111"/>
        <v>TRAIN</v>
      </c>
      <c r="Q1618" s="11" t="s">
        <v>1798</v>
      </c>
      <c r="R1618" s="19" t="str">
        <f t="shared" si="112"/>
        <v>PaymentExtend - TEST</v>
      </c>
      <c r="S1618" s="10" t="s">
        <v>4598</v>
      </c>
    </row>
    <row r="1619" spans="1:19" s="19" customFormat="1" ht="25" customHeight="1" x14ac:dyDescent="0.15">
      <c r="A1619" s="19">
        <v>1618</v>
      </c>
      <c r="B1619" s="10" t="s">
        <v>415</v>
      </c>
      <c r="C1619" s="11" t="s">
        <v>2446</v>
      </c>
      <c r="E1619" s="11"/>
      <c r="F1619" s="11"/>
      <c r="G1619" s="11"/>
      <c r="K1619" s="11"/>
      <c r="M1619" s="11" t="s">
        <v>2615</v>
      </c>
      <c r="N1619" s="20" t="s">
        <v>2615</v>
      </c>
      <c r="O1619" s="18" t="str">
        <f t="shared" si="110"/>
        <v>PhoneServiceComplain</v>
      </c>
      <c r="P1619" s="18" t="str">
        <f t="shared" ca="1" si="111"/>
        <v>TRAIN</v>
      </c>
      <c r="Q1619" s="11" t="s">
        <v>1799</v>
      </c>
      <c r="R1619" s="19" t="str">
        <f t="shared" si="112"/>
        <v>PhoneServiceComplain - TRAIN</v>
      </c>
      <c r="S1619" s="10" t="s">
        <v>4598</v>
      </c>
    </row>
    <row r="1620" spans="1:19" s="19" customFormat="1" ht="25" customHeight="1" x14ac:dyDescent="0.15">
      <c r="A1620" s="19">
        <v>1619</v>
      </c>
      <c r="B1620" s="11" t="s">
        <v>123</v>
      </c>
      <c r="C1620" s="11" t="s">
        <v>2447</v>
      </c>
      <c r="E1620" s="10" t="s">
        <v>81</v>
      </c>
      <c r="F1620" s="11"/>
      <c r="G1620" s="11"/>
      <c r="K1620" s="11"/>
      <c r="M1620" s="11" t="s">
        <v>3709</v>
      </c>
      <c r="N1620" s="20" t="s">
        <v>3709</v>
      </c>
      <c r="O1620" s="18" t="str">
        <f t="shared" si="110"/>
        <v>ContractUpgrade</v>
      </c>
      <c r="P1620" s="18" t="str">
        <f t="shared" ca="1" si="111"/>
        <v>TRAIN</v>
      </c>
      <c r="Q1620" s="11" t="s">
        <v>1799</v>
      </c>
      <c r="R1620" s="19" t="str">
        <f t="shared" si="112"/>
        <v>ContractUpgrade - TRAIN</v>
      </c>
      <c r="S1620" s="10" t="s">
        <v>4598</v>
      </c>
    </row>
    <row r="1621" spans="1:19" s="19" customFormat="1" ht="25" customHeight="1" x14ac:dyDescent="0.15">
      <c r="A1621" s="19">
        <v>1620</v>
      </c>
      <c r="B1621" s="11" t="s">
        <v>180</v>
      </c>
      <c r="C1621" s="11" t="s">
        <v>2448</v>
      </c>
      <c r="E1621" s="10" t="s">
        <v>978</v>
      </c>
      <c r="F1621" s="11"/>
      <c r="G1621" s="11"/>
      <c r="K1621" s="11"/>
      <c r="M1621" s="10" t="s">
        <v>3955</v>
      </c>
      <c r="N1621" s="20" t="s">
        <v>3955</v>
      </c>
      <c r="O1621" s="18" t="str">
        <f t="shared" si="110"/>
        <v>SalesEnquire</v>
      </c>
      <c r="P1621" s="18" t="str">
        <f t="shared" ca="1" si="111"/>
        <v>TRAIN</v>
      </c>
      <c r="Q1621" s="11" t="s">
        <v>1798</v>
      </c>
      <c r="R1621" s="19" t="str">
        <f t="shared" si="112"/>
        <v>SalesEnquire - TEST</v>
      </c>
      <c r="S1621" s="10" t="s">
        <v>4598</v>
      </c>
    </row>
    <row r="1622" spans="1:19" s="19" customFormat="1" ht="25" customHeight="1" x14ac:dyDescent="0.15">
      <c r="A1622" s="19">
        <v>1621</v>
      </c>
      <c r="B1622" s="11" t="s">
        <v>893</v>
      </c>
      <c r="C1622" s="11" t="s">
        <v>2449</v>
      </c>
      <c r="E1622" s="11"/>
      <c r="F1622" s="11"/>
      <c r="G1622" s="11"/>
      <c r="K1622" s="11"/>
      <c r="M1622" s="11" t="s">
        <v>2449</v>
      </c>
      <c r="N1622" s="20" t="s">
        <v>2449</v>
      </c>
      <c r="O1622" s="18" t="str">
        <f t="shared" si="110"/>
        <v>VoicemailRequest</v>
      </c>
      <c r="P1622" s="18" t="str">
        <f t="shared" ca="1" si="111"/>
        <v>TEST</v>
      </c>
      <c r="Q1622" s="11" t="s">
        <v>1799</v>
      </c>
      <c r="R1622" s="19" t="str">
        <f t="shared" si="112"/>
        <v>VoicemailRequest - TRAIN</v>
      </c>
      <c r="S1622" s="10" t="s">
        <v>4598</v>
      </c>
    </row>
    <row r="1623" spans="1:19" s="19" customFormat="1" ht="25" customHeight="1" x14ac:dyDescent="0.15">
      <c r="A1623" s="19">
        <v>1622</v>
      </c>
      <c r="B1623" s="11" t="s">
        <v>783</v>
      </c>
      <c r="C1623" s="11" t="s">
        <v>2450</v>
      </c>
      <c r="E1623" s="10" t="s">
        <v>208</v>
      </c>
      <c r="F1623" s="11"/>
      <c r="G1623" s="11"/>
      <c r="K1623" s="11"/>
      <c r="M1623" s="10" t="s">
        <v>4139</v>
      </c>
      <c r="N1623" s="26" t="s">
        <v>4139</v>
      </c>
      <c r="O1623" s="18" t="str">
        <f t="shared" si="110"/>
        <v>BillPay</v>
      </c>
      <c r="P1623" s="18" t="str">
        <f t="shared" ca="1" si="111"/>
        <v>TRAIN</v>
      </c>
      <c r="Q1623" s="11" t="s">
        <v>1799</v>
      </c>
      <c r="R1623" s="19" t="str">
        <f t="shared" si="112"/>
        <v>BillPay - TRAIN</v>
      </c>
      <c r="S1623" s="10" t="s">
        <v>4598</v>
      </c>
    </row>
    <row r="1624" spans="1:19" s="19" customFormat="1" ht="25" customHeight="1" x14ac:dyDescent="0.15">
      <c r="A1624" s="19">
        <v>1623</v>
      </c>
      <c r="B1624" s="11" t="s">
        <v>415</v>
      </c>
      <c r="C1624" s="11" t="s">
        <v>2451</v>
      </c>
      <c r="E1624" s="11"/>
      <c r="F1624" s="11"/>
      <c r="G1624" s="11"/>
      <c r="K1624" s="11"/>
      <c r="M1624" s="11" t="s">
        <v>2451</v>
      </c>
      <c r="N1624" s="20" t="s">
        <v>2451</v>
      </c>
      <c r="O1624" s="18" t="str">
        <f t="shared" si="110"/>
        <v>PhoneServiceComplain</v>
      </c>
      <c r="P1624" s="18" t="str">
        <f t="shared" ca="1" si="111"/>
        <v>TEST</v>
      </c>
      <c r="Q1624" s="11" t="s">
        <v>1799</v>
      </c>
      <c r="R1624" s="19" t="str">
        <f t="shared" si="112"/>
        <v>PhoneServiceComplain - TRAIN</v>
      </c>
      <c r="S1624" s="10" t="s">
        <v>4598</v>
      </c>
    </row>
    <row r="1625" spans="1:19" s="19" customFormat="1" ht="25" customHeight="1" x14ac:dyDescent="0.15">
      <c r="A1625" s="19">
        <v>1624</v>
      </c>
      <c r="B1625" s="11" t="s">
        <v>81</v>
      </c>
      <c r="C1625" s="11" t="s">
        <v>2452</v>
      </c>
      <c r="E1625" s="11"/>
      <c r="F1625" s="11"/>
      <c r="G1625" s="11"/>
      <c r="K1625" s="11"/>
      <c r="M1625" s="11" t="s">
        <v>2759</v>
      </c>
      <c r="N1625" s="20" t="s">
        <v>2759</v>
      </c>
      <c r="O1625" s="18" t="str">
        <f t="shared" si="110"/>
        <v>ContractUpgrade</v>
      </c>
      <c r="P1625" s="18" t="str">
        <f t="shared" ca="1" si="111"/>
        <v>TRAIN</v>
      </c>
      <c r="Q1625" s="11" t="s">
        <v>1798</v>
      </c>
      <c r="R1625" s="19" t="str">
        <f t="shared" si="112"/>
        <v>ContractUpgrade - TEST</v>
      </c>
      <c r="S1625" s="10" t="s">
        <v>4598</v>
      </c>
    </row>
    <row r="1626" spans="1:19" s="19" customFormat="1" ht="25" customHeight="1" x14ac:dyDescent="0.15">
      <c r="A1626" s="19">
        <v>1625</v>
      </c>
      <c r="B1626" s="11" t="s">
        <v>255</v>
      </c>
      <c r="C1626" s="11" t="s">
        <v>2454</v>
      </c>
      <c r="E1626" s="11"/>
      <c r="F1626" s="11"/>
      <c r="G1626" s="11"/>
      <c r="K1626" s="11"/>
      <c r="M1626" s="10" t="s">
        <v>4611</v>
      </c>
      <c r="N1626" s="26" t="s">
        <v>4611</v>
      </c>
      <c r="O1626" s="18" t="str">
        <f t="shared" si="110"/>
        <v>PhoneNumberRetain</v>
      </c>
      <c r="P1626" s="18" t="str">
        <f t="shared" ca="1" si="111"/>
        <v>TEST</v>
      </c>
      <c r="Q1626" s="11" t="s">
        <v>1799</v>
      </c>
      <c r="R1626" s="19" t="str">
        <f t="shared" si="112"/>
        <v>PhoneNumberRetain - TRAIN</v>
      </c>
      <c r="S1626" s="10" t="s">
        <v>4598</v>
      </c>
    </row>
    <row r="1627" spans="1:19" s="19" customFormat="1" ht="25" customHeight="1" x14ac:dyDescent="0.15">
      <c r="A1627" s="19">
        <v>1626</v>
      </c>
      <c r="B1627" s="11" t="s">
        <v>979</v>
      </c>
      <c r="C1627" s="11" t="s">
        <v>2430</v>
      </c>
      <c r="E1627" s="11"/>
      <c r="F1627" s="11"/>
      <c r="G1627" s="11"/>
      <c r="K1627" s="11"/>
      <c r="M1627" s="10" t="s">
        <v>3299</v>
      </c>
      <c r="N1627" s="26" t="s">
        <v>3299</v>
      </c>
      <c r="O1627" s="18" t="str">
        <f t="shared" si="110"/>
        <v>PaymentExtend</v>
      </c>
      <c r="P1627" s="18" t="str">
        <f t="shared" ca="1" si="111"/>
        <v>TRAIN</v>
      </c>
      <c r="Q1627" s="11" t="s">
        <v>1799</v>
      </c>
      <c r="R1627" s="19" t="str">
        <f t="shared" si="112"/>
        <v>PaymentExtend - TRAIN</v>
      </c>
      <c r="S1627" s="10" t="s">
        <v>4598</v>
      </c>
    </row>
    <row r="1628" spans="1:19" s="19" customFormat="1" ht="25" customHeight="1" x14ac:dyDescent="0.15">
      <c r="A1628" s="19">
        <v>1627</v>
      </c>
      <c r="B1628" s="11" t="s">
        <v>979</v>
      </c>
      <c r="C1628" s="11" t="s">
        <v>2441</v>
      </c>
      <c r="E1628" s="11"/>
      <c r="F1628" s="11"/>
      <c r="G1628" s="11"/>
      <c r="K1628" s="11"/>
      <c r="M1628" s="10" t="s">
        <v>3312</v>
      </c>
      <c r="N1628" s="26" t="s">
        <v>3312</v>
      </c>
      <c r="O1628" s="18" t="str">
        <f t="shared" si="110"/>
        <v>PaymentExtend</v>
      </c>
      <c r="P1628" s="18" t="str">
        <f t="shared" ca="1" si="111"/>
        <v>TRAIN</v>
      </c>
      <c r="Q1628" s="11" t="s">
        <v>1799</v>
      </c>
      <c r="R1628" s="19" t="str">
        <f t="shared" si="112"/>
        <v>PaymentExtend - TRAIN</v>
      </c>
      <c r="S1628" s="10" t="s">
        <v>4598</v>
      </c>
    </row>
    <row r="1629" spans="1:19" s="19" customFormat="1" ht="25" customHeight="1" x14ac:dyDescent="0.15">
      <c r="A1629" s="19">
        <v>1628</v>
      </c>
      <c r="B1629" s="11" t="s">
        <v>4842</v>
      </c>
      <c r="C1629" s="11" t="s">
        <v>2455</v>
      </c>
      <c r="E1629" s="11"/>
      <c r="F1629" s="11"/>
      <c r="G1629" s="11"/>
      <c r="K1629" s="11"/>
      <c r="M1629" s="10" t="s">
        <v>3458</v>
      </c>
      <c r="N1629" s="26" t="s">
        <v>3458</v>
      </c>
      <c r="O1629" s="18" t="str">
        <f t="shared" ref="O1629:O1692" si="113">IF(E1629="",B1629,E1629)</f>
        <v>PlanChange</v>
      </c>
      <c r="P1629" s="18" t="str">
        <f t="shared" ref="P1629:P1692" ca="1" si="114">IF(RAND()&gt;0.2,"TRAIN", "TEST")</f>
        <v>TRAIN</v>
      </c>
      <c r="Q1629" s="11" t="s">
        <v>1799</v>
      </c>
      <c r="R1629" s="19" t="str">
        <f t="shared" ref="R1629:R1692" si="115">O1629 &amp; " - " &amp; Q1629</f>
        <v>PlanChange - TRAIN</v>
      </c>
      <c r="S1629" s="10" t="s">
        <v>4598</v>
      </c>
    </row>
    <row r="1630" spans="1:19" s="19" customFormat="1" ht="25" customHeight="1" x14ac:dyDescent="0.15">
      <c r="A1630" s="19">
        <v>1629</v>
      </c>
      <c r="B1630" s="11" t="s">
        <v>414</v>
      </c>
      <c r="C1630" s="10" t="s">
        <v>2456</v>
      </c>
      <c r="D1630" s="21"/>
      <c r="E1630" s="11"/>
      <c r="F1630" s="11"/>
      <c r="G1630" s="11"/>
      <c r="K1630" s="11"/>
      <c r="M1630" s="11" t="s">
        <v>2456</v>
      </c>
      <c r="N1630" s="20" t="s">
        <v>2456</v>
      </c>
      <c r="O1630" s="18" t="str">
        <f t="shared" si="113"/>
        <v>AgentHandover</v>
      </c>
      <c r="P1630" s="18" t="str">
        <f t="shared" ca="1" si="114"/>
        <v>TRAIN</v>
      </c>
      <c r="Q1630" s="11" t="s">
        <v>1799</v>
      </c>
      <c r="R1630" s="19" t="str">
        <f t="shared" si="115"/>
        <v>AgentHandover - TRAIN</v>
      </c>
      <c r="S1630" s="10" t="s">
        <v>4598</v>
      </c>
    </row>
    <row r="1631" spans="1:19" s="19" customFormat="1" ht="25" customHeight="1" x14ac:dyDescent="0.15">
      <c r="A1631" s="19">
        <v>1630</v>
      </c>
      <c r="B1631" s="11" t="s">
        <v>414</v>
      </c>
      <c r="C1631" s="10" t="s">
        <v>2457</v>
      </c>
      <c r="D1631" s="21"/>
      <c r="E1631" s="11"/>
      <c r="F1631" s="11"/>
      <c r="G1631" s="11"/>
      <c r="K1631" s="11"/>
      <c r="M1631" s="11" t="s">
        <v>2457</v>
      </c>
      <c r="N1631" s="20" t="s">
        <v>2457</v>
      </c>
      <c r="O1631" s="18" t="str">
        <f t="shared" si="113"/>
        <v>AgentHandover</v>
      </c>
      <c r="P1631" s="18" t="str">
        <f t="shared" ca="1" si="114"/>
        <v>TRAIN</v>
      </c>
      <c r="Q1631" s="11" t="s">
        <v>1799</v>
      </c>
      <c r="R1631" s="19" t="str">
        <f t="shared" si="115"/>
        <v>AgentHandover - TRAIN</v>
      </c>
      <c r="S1631" s="10" t="s">
        <v>4598</v>
      </c>
    </row>
    <row r="1632" spans="1:19" s="19" customFormat="1" ht="25" customHeight="1" x14ac:dyDescent="0.15">
      <c r="A1632" s="19">
        <v>1631</v>
      </c>
      <c r="B1632" s="11" t="s">
        <v>414</v>
      </c>
      <c r="C1632" s="10" t="s">
        <v>2458</v>
      </c>
      <c r="D1632" s="21"/>
      <c r="E1632" s="11"/>
      <c r="F1632" s="11"/>
      <c r="G1632" s="11"/>
      <c r="K1632" s="11"/>
      <c r="M1632" s="11" t="s">
        <v>2458</v>
      </c>
      <c r="N1632" s="20" t="s">
        <v>2458</v>
      </c>
      <c r="O1632" s="18" t="str">
        <f t="shared" si="113"/>
        <v>AgentHandover</v>
      </c>
      <c r="P1632" s="18" t="str">
        <f t="shared" ca="1" si="114"/>
        <v>TRAIN</v>
      </c>
      <c r="Q1632" s="11" t="s">
        <v>1799</v>
      </c>
      <c r="R1632" s="19" t="str">
        <f t="shared" si="115"/>
        <v>AgentHandover - TRAIN</v>
      </c>
      <c r="S1632" s="10" t="s">
        <v>4598</v>
      </c>
    </row>
    <row r="1633" spans="1:19" s="19" customFormat="1" ht="25" customHeight="1" x14ac:dyDescent="0.15">
      <c r="A1633" s="19">
        <v>1632</v>
      </c>
      <c r="B1633" s="11" t="s">
        <v>414</v>
      </c>
      <c r="C1633" s="10" t="s">
        <v>2459</v>
      </c>
      <c r="D1633" s="21"/>
      <c r="E1633" s="11"/>
      <c r="F1633" s="11"/>
      <c r="G1633" s="11"/>
      <c r="K1633" s="11"/>
      <c r="M1633" s="11" t="s">
        <v>2459</v>
      </c>
      <c r="N1633" s="26" t="s">
        <v>2459</v>
      </c>
      <c r="O1633" s="18" t="str">
        <f t="shared" si="113"/>
        <v>AgentHandover</v>
      </c>
      <c r="P1633" s="18" t="str">
        <f t="shared" ca="1" si="114"/>
        <v>TRAIN</v>
      </c>
      <c r="Q1633" s="11" t="s">
        <v>1798</v>
      </c>
      <c r="R1633" s="19" t="str">
        <f t="shared" si="115"/>
        <v>AgentHandover - TEST</v>
      </c>
      <c r="S1633" s="10" t="s">
        <v>4598</v>
      </c>
    </row>
    <row r="1634" spans="1:19" s="19" customFormat="1" ht="25" customHeight="1" x14ac:dyDescent="0.15">
      <c r="A1634" s="19">
        <v>1633</v>
      </c>
      <c r="B1634" s="11" t="s">
        <v>414</v>
      </c>
      <c r="C1634" s="10" t="s">
        <v>2460</v>
      </c>
      <c r="D1634" s="21"/>
      <c r="E1634" s="11"/>
      <c r="F1634" s="11"/>
      <c r="G1634" s="11"/>
      <c r="K1634" s="11"/>
      <c r="M1634" s="10" t="s">
        <v>2927</v>
      </c>
      <c r="N1634" s="26" t="s">
        <v>2927</v>
      </c>
      <c r="O1634" s="18" t="str">
        <f t="shared" si="113"/>
        <v>AgentHandover</v>
      </c>
      <c r="P1634" s="18" t="str">
        <f t="shared" ca="1" si="114"/>
        <v>TRAIN</v>
      </c>
      <c r="Q1634" s="11" t="s">
        <v>1799</v>
      </c>
      <c r="R1634" s="19" t="str">
        <f t="shared" si="115"/>
        <v>AgentHandover - TRAIN</v>
      </c>
      <c r="S1634" s="10" t="s">
        <v>4598</v>
      </c>
    </row>
    <row r="1635" spans="1:19" s="19" customFormat="1" ht="25" customHeight="1" x14ac:dyDescent="0.15">
      <c r="A1635" s="19">
        <v>1634</v>
      </c>
      <c r="B1635" s="11" t="s">
        <v>414</v>
      </c>
      <c r="C1635" s="10" t="s">
        <v>2461</v>
      </c>
      <c r="D1635" s="21"/>
      <c r="E1635" s="11"/>
      <c r="F1635" s="11"/>
      <c r="G1635" s="11"/>
      <c r="K1635" s="11"/>
      <c r="M1635" s="10" t="s">
        <v>3182</v>
      </c>
      <c r="N1635" s="29" t="s">
        <v>3182</v>
      </c>
      <c r="O1635" s="18" t="str">
        <f t="shared" si="113"/>
        <v>AgentHandover</v>
      </c>
      <c r="P1635" s="18" t="str">
        <f t="shared" ca="1" si="114"/>
        <v>TEST</v>
      </c>
      <c r="Q1635" s="11" t="s">
        <v>1799</v>
      </c>
      <c r="R1635" s="19" t="str">
        <f t="shared" si="115"/>
        <v>AgentHandover - TRAIN</v>
      </c>
      <c r="S1635" s="10" t="s">
        <v>4598</v>
      </c>
    </row>
    <row r="1636" spans="1:19" s="19" customFormat="1" ht="25" customHeight="1" x14ac:dyDescent="0.15">
      <c r="A1636" s="19">
        <v>1635</v>
      </c>
      <c r="B1636" s="11" t="s">
        <v>414</v>
      </c>
      <c r="C1636" s="10" t="s">
        <v>2462</v>
      </c>
      <c r="D1636" s="21"/>
      <c r="E1636" s="11"/>
      <c r="F1636" s="11"/>
      <c r="G1636" s="11"/>
      <c r="K1636" s="11"/>
      <c r="M1636" s="11" t="s">
        <v>2462</v>
      </c>
      <c r="N1636" s="26" t="s">
        <v>2462</v>
      </c>
      <c r="O1636" s="18" t="str">
        <f t="shared" si="113"/>
        <v>AgentHandover</v>
      </c>
      <c r="P1636" s="18" t="str">
        <f t="shared" ca="1" si="114"/>
        <v>TEST</v>
      </c>
      <c r="Q1636" s="11" t="s">
        <v>1798</v>
      </c>
      <c r="R1636" s="19" t="str">
        <f t="shared" si="115"/>
        <v>AgentHandover - TEST</v>
      </c>
      <c r="S1636" s="10" t="s">
        <v>4598</v>
      </c>
    </row>
    <row r="1637" spans="1:19" s="19" customFormat="1" ht="25" customHeight="1" x14ac:dyDescent="0.15">
      <c r="A1637" s="19">
        <v>1636</v>
      </c>
      <c r="B1637" s="11" t="s">
        <v>945</v>
      </c>
      <c r="C1637" s="10" t="s">
        <v>2478</v>
      </c>
      <c r="D1637" s="23"/>
      <c r="E1637" s="11"/>
      <c r="F1637" s="11"/>
      <c r="G1637" s="11"/>
      <c r="K1637" s="11"/>
      <c r="M1637" s="10" t="s">
        <v>3554</v>
      </c>
      <c r="N1637" s="26" t="s">
        <v>3554</v>
      </c>
      <c r="O1637" s="18" t="str">
        <f t="shared" si="113"/>
        <v>BalanceCheck</v>
      </c>
      <c r="P1637" s="18" t="str">
        <f t="shared" ca="1" si="114"/>
        <v>TRAIN</v>
      </c>
      <c r="Q1637" s="11" t="s">
        <v>1799</v>
      </c>
      <c r="R1637" s="19" t="str">
        <f t="shared" si="115"/>
        <v>BalanceCheck - TRAIN</v>
      </c>
      <c r="S1637" s="10" t="s">
        <v>4598</v>
      </c>
    </row>
    <row r="1638" spans="1:19" s="19" customFormat="1" ht="25" customHeight="1" x14ac:dyDescent="0.15">
      <c r="A1638" s="19">
        <v>1637</v>
      </c>
      <c r="B1638" s="11" t="s">
        <v>945</v>
      </c>
      <c r="C1638" s="10" t="s">
        <v>2479</v>
      </c>
      <c r="D1638" s="23"/>
      <c r="E1638" s="11"/>
      <c r="F1638" s="11"/>
      <c r="G1638" s="11"/>
      <c r="K1638" s="11"/>
      <c r="M1638" s="10" t="s">
        <v>2479</v>
      </c>
      <c r="N1638" s="20" t="s">
        <v>2479</v>
      </c>
      <c r="O1638" s="18" t="str">
        <f t="shared" si="113"/>
        <v>BalanceCheck</v>
      </c>
      <c r="P1638" s="18" t="str">
        <f t="shared" ca="1" si="114"/>
        <v>TEST</v>
      </c>
      <c r="Q1638" s="11" t="s">
        <v>1799</v>
      </c>
      <c r="R1638" s="19" t="str">
        <f t="shared" si="115"/>
        <v>BalanceCheck - TRAIN</v>
      </c>
      <c r="S1638" s="10" t="s">
        <v>4598</v>
      </c>
    </row>
    <row r="1639" spans="1:19" s="19" customFormat="1" ht="25" customHeight="1" x14ac:dyDescent="0.15">
      <c r="A1639" s="19">
        <v>1638</v>
      </c>
      <c r="B1639" s="11" t="s">
        <v>945</v>
      </c>
      <c r="C1639" s="10" t="s">
        <v>2480</v>
      </c>
      <c r="D1639" s="23"/>
      <c r="E1639" s="11"/>
      <c r="F1639" s="11"/>
      <c r="G1639" s="11"/>
      <c r="K1639" s="11"/>
      <c r="M1639" s="10" t="s">
        <v>3547</v>
      </c>
      <c r="N1639" s="26" t="s">
        <v>3547</v>
      </c>
      <c r="O1639" s="18" t="str">
        <f t="shared" si="113"/>
        <v>BalanceCheck</v>
      </c>
      <c r="P1639" s="18" t="str">
        <f t="shared" ca="1" si="114"/>
        <v>TEST</v>
      </c>
      <c r="Q1639" s="11" t="s">
        <v>1799</v>
      </c>
      <c r="R1639" s="19" t="str">
        <f t="shared" si="115"/>
        <v>BalanceCheck - TRAIN</v>
      </c>
      <c r="S1639" s="10" t="s">
        <v>4598</v>
      </c>
    </row>
    <row r="1640" spans="1:19" s="19" customFormat="1" ht="25" customHeight="1" x14ac:dyDescent="0.15">
      <c r="A1640" s="19">
        <v>1639</v>
      </c>
      <c r="B1640" s="11" t="s">
        <v>945</v>
      </c>
      <c r="C1640" s="10" t="s">
        <v>2481</v>
      </c>
      <c r="D1640" s="23"/>
      <c r="E1640" s="11"/>
      <c r="F1640" s="11"/>
      <c r="G1640" s="11"/>
      <c r="K1640" s="11"/>
      <c r="M1640" s="10" t="s">
        <v>2481</v>
      </c>
      <c r="N1640" s="20" t="s">
        <v>2922</v>
      </c>
      <c r="O1640" s="18" t="str">
        <f t="shared" si="113"/>
        <v>BalanceCheck</v>
      </c>
      <c r="P1640" s="18" t="str">
        <f t="shared" ca="1" si="114"/>
        <v>TRAIN</v>
      </c>
      <c r="Q1640" s="11" t="s">
        <v>1799</v>
      </c>
      <c r="R1640" s="19" t="str">
        <f t="shared" si="115"/>
        <v>BalanceCheck - TRAIN</v>
      </c>
      <c r="S1640" s="10" t="s">
        <v>4598</v>
      </c>
    </row>
    <row r="1641" spans="1:19" s="19" customFormat="1" ht="25" customHeight="1" x14ac:dyDescent="0.15">
      <c r="A1641" s="19">
        <v>1640</v>
      </c>
      <c r="B1641" s="11" t="s">
        <v>945</v>
      </c>
      <c r="C1641" s="10" t="s">
        <v>2482</v>
      </c>
      <c r="D1641" s="23"/>
      <c r="E1641" s="11"/>
      <c r="F1641" s="11"/>
      <c r="G1641" s="11"/>
      <c r="K1641" s="11"/>
      <c r="M1641" s="10" t="s">
        <v>3563</v>
      </c>
      <c r="N1641" s="26" t="s">
        <v>3563</v>
      </c>
      <c r="O1641" s="18" t="str">
        <f t="shared" si="113"/>
        <v>BalanceCheck</v>
      </c>
      <c r="P1641" s="18" t="str">
        <f t="shared" ca="1" si="114"/>
        <v>TRAIN</v>
      </c>
      <c r="Q1641" s="11" t="s">
        <v>1799</v>
      </c>
      <c r="R1641" s="19" t="str">
        <f t="shared" si="115"/>
        <v>BalanceCheck - TRAIN</v>
      </c>
      <c r="S1641" s="10" t="s">
        <v>4598</v>
      </c>
    </row>
    <row r="1642" spans="1:19" s="19" customFormat="1" ht="25" customHeight="1" x14ac:dyDescent="0.15">
      <c r="A1642" s="19">
        <v>1641</v>
      </c>
      <c r="B1642" s="11" t="s">
        <v>208</v>
      </c>
      <c r="C1642" s="10" t="s">
        <v>2483</v>
      </c>
      <c r="D1642" s="23"/>
      <c r="E1642" s="11"/>
      <c r="F1642" s="11"/>
      <c r="G1642" s="11"/>
      <c r="K1642" s="11"/>
      <c r="M1642" s="10" t="s">
        <v>2483</v>
      </c>
      <c r="N1642" s="20" t="s">
        <v>2483</v>
      </c>
      <c r="O1642" s="18" t="str">
        <f t="shared" si="113"/>
        <v>BillPay</v>
      </c>
      <c r="P1642" s="18" t="str">
        <f t="shared" ca="1" si="114"/>
        <v>TRAIN</v>
      </c>
      <c r="Q1642" s="11" t="s">
        <v>1799</v>
      </c>
      <c r="R1642" s="19" t="str">
        <f t="shared" si="115"/>
        <v>BillPay - TRAIN</v>
      </c>
      <c r="S1642" s="10" t="s">
        <v>4598</v>
      </c>
    </row>
    <row r="1643" spans="1:19" s="19" customFormat="1" ht="25" customHeight="1" x14ac:dyDescent="0.15">
      <c r="A1643" s="19">
        <v>1642</v>
      </c>
      <c r="B1643" s="11" t="s">
        <v>208</v>
      </c>
      <c r="C1643" s="10" t="s">
        <v>2484</v>
      </c>
      <c r="D1643" s="23"/>
      <c r="E1643" s="11"/>
      <c r="F1643" s="11"/>
      <c r="G1643" s="11"/>
      <c r="K1643" s="11"/>
      <c r="M1643" s="10" t="s">
        <v>3385</v>
      </c>
      <c r="N1643" s="26" t="s">
        <v>3385</v>
      </c>
      <c r="O1643" s="18" t="str">
        <f t="shared" si="113"/>
        <v>BillPay</v>
      </c>
      <c r="P1643" s="18" t="str">
        <f t="shared" ca="1" si="114"/>
        <v>TEST</v>
      </c>
      <c r="Q1643" s="11" t="s">
        <v>1799</v>
      </c>
      <c r="R1643" s="19" t="str">
        <f t="shared" si="115"/>
        <v>BillPay - TRAIN</v>
      </c>
      <c r="S1643" s="10" t="s">
        <v>4598</v>
      </c>
    </row>
    <row r="1644" spans="1:19" s="19" customFormat="1" ht="25" customHeight="1" x14ac:dyDescent="0.15">
      <c r="A1644" s="19">
        <v>1643</v>
      </c>
      <c r="B1644" s="11" t="s">
        <v>208</v>
      </c>
      <c r="C1644" s="10" t="s">
        <v>2485</v>
      </c>
      <c r="D1644" s="23"/>
      <c r="E1644" s="11"/>
      <c r="F1644" s="11"/>
      <c r="G1644" s="11"/>
      <c r="K1644" s="11"/>
      <c r="M1644" s="10" t="s">
        <v>2485</v>
      </c>
      <c r="N1644" s="20" t="s">
        <v>2485</v>
      </c>
      <c r="O1644" s="18" t="str">
        <f t="shared" si="113"/>
        <v>BillPay</v>
      </c>
      <c r="P1644" s="18" t="str">
        <f t="shared" ca="1" si="114"/>
        <v>TRAIN</v>
      </c>
      <c r="Q1644" s="11" t="s">
        <v>1799</v>
      </c>
      <c r="R1644" s="19" t="str">
        <f t="shared" si="115"/>
        <v>BillPay - TRAIN</v>
      </c>
      <c r="S1644" s="10" t="s">
        <v>4598</v>
      </c>
    </row>
    <row r="1645" spans="1:19" s="19" customFormat="1" ht="25" customHeight="1" x14ac:dyDescent="0.15">
      <c r="A1645" s="19">
        <v>1644</v>
      </c>
      <c r="B1645" s="11" t="s">
        <v>414</v>
      </c>
      <c r="C1645" s="10" t="s">
        <v>2486</v>
      </c>
      <c r="D1645" s="23"/>
      <c r="E1645" s="11"/>
      <c r="F1645" s="11"/>
      <c r="G1645" s="11"/>
      <c r="K1645" s="11"/>
      <c r="M1645" s="11" t="s">
        <v>2486</v>
      </c>
      <c r="N1645" s="20" t="s">
        <v>2486</v>
      </c>
      <c r="O1645" s="18" t="str">
        <f t="shared" si="113"/>
        <v>AgentHandover</v>
      </c>
      <c r="P1645" s="18" t="str">
        <f t="shared" ca="1" si="114"/>
        <v>TRAIN</v>
      </c>
      <c r="Q1645" s="11" t="s">
        <v>1799</v>
      </c>
      <c r="R1645" s="19" t="str">
        <f t="shared" si="115"/>
        <v>AgentHandover - TRAIN</v>
      </c>
      <c r="S1645" s="10" t="s">
        <v>4598</v>
      </c>
    </row>
    <row r="1646" spans="1:19" s="19" customFormat="1" ht="25" customHeight="1" x14ac:dyDescent="0.15">
      <c r="A1646" s="19">
        <v>1645</v>
      </c>
      <c r="B1646" s="11" t="s">
        <v>414</v>
      </c>
      <c r="C1646" s="10" t="s">
        <v>2487</v>
      </c>
      <c r="D1646" s="23"/>
      <c r="E1646" s="11"/>
      <c r="F1646" s="11"/>
      <c r="G1646" s="11"/>
      <c r="K1646" s="11"/>
      <c r="M1646" s="10" t="s">
        <v>2928</v>
      </c>
      <c r="N1646" s="26" t="s">
        <v>2928</v>
      </c>
      <c r="O1646" s="18" t="str">
        <f t="shared" si="113"/>
        <v>AgentHandover</v>
      </c>
      <c r="P1646" s="18" t="str">
        <f t="shared" ca="1" si="114"/>
        <v>TRAIN</v>
      </c>
      <c r="Q1646" s="11" t="s">
        <v>1799</v>
      </c>
      <c r="R1646" s="19" t="str">
        <f t="shared" si="115"/>
        <v>AgentHandover - TRAIN</v>
      </c>
      <c r="S1646" s="10" t="s">
        <v>4598</v>
      </c>
    </row>
    <row r="1647" spans="1:19" s="19" customFormat="1" ht="25" customHeight="1" x14ac:dyDescent="0.15">
      <c r="A1647" s="19">
        <v>1646</v>
      </c>
      <c r="B1647" s="11" t="s">
        <v>414</v>
      </c>
      <c r="C1647" s="10" t="s">
        <v>2488</v>
      </c>
      <c r="D1647" s="23"/>
      <c r="E1647" s="11"/>
      <c r="F1647" s="11"/>
      <c r="G1647" s="11"/>
      <c r="K1647" s="11"/>
      <c r="M1647" s="11" t="s">
        <v>2488</v>
      </c>
      <c r="N1647" s="20" t="s">
        <v>2488</v>
      </c>
      <c r="O1647" s="18" t="str">
        <f t="shared" si="113"/>
        <v>AgentHandover</v>
      </c>
      <c r="P1647" s="18" t="str">
        <f t="shared" ca="1" si="114"/>
        <v>TRAIN</v>
      </c>
      <c r="Q1647" s="11" t="s">
        <v>1799</v>
      </c>
      <c r="R1647" s="19" t="str">
        <f t="shared" si="115"/>
        <v>AgentHandover - TRAIN</v>
      </c>
      <c r="S1647" s="10" t="s">
        <v>4598</v>
      </c>
    </row>
    <row r="1648" spans="1:19" s="19" customFormat="1" ht="25" customHeight="1" x14ac:dyDescent="0.15">
      <c r="A1648" s="19">
        <v>1647</v>
      </c>
      <c r="B1648" s="11" t="s">
        <v>414</v>
      </c>
      <c r="C1648" s="10" t="s">
        <v>2489</v>
      </c>
      <c r="D1648" s="23"/>
      <c r="E1648" s="11"/>
      <c r="F1648" s="11"/>
      <c r="G1648" s="11"/>
      <c r="K1648" s="11"/>
      <c r="M1648" s="11" t="s">
        <v>2489</v>
      </c>
      <c r="N1648" s="20" t="s">
        <v>2489</v>
      </c>
      <c r="O1648" s="18" t="str">
        <f t="shared" si="113"/>
        <v>AgentHandover</v>
      </c>
      <c r="P1648" s="18" t="str">
        <f t="shared" ca="1" si="114"/>
        <v>TRAIN</v>
      </c>
      <c r="Q1648" s="11" t="s">
        <v>1799</v>
      </c>
      <c r="R1648" s="19" t="str">
        <f t="shared" si="115"/>
        <v>AgentHandover - TRAIN</v>
      </c>
      <c r="S1648" s="10" t="s">
        <v>4598</v>
      </c>
    </row>
    <row r="1649" spans="1:19" s="19" customFormat="1" ht="25" customHeight="1" x14ac:dyDescent="0.15">
      <c r="A1649" s="19">
        <v>1648</v>
      </c>
      <c r="B1649" s="11" t="s">
        <v>414</v>
      </c>
      <c r="C1649" s="10" t="s">
        <v>2490</v>
      </c>
      <c r="D1649" s="23"/>
      <c r="E1649" s="11"/>
      <c r="F1649" s="11"/>
      <c r="G1649" s="11"/>
      <c r="K1649" s="11"/>
      <c r="M1649" s="11" t="s">
        <v>2490</v>
      </c>
      <c r="N1649" s="20" t="s">
        <v>2490</v>
      </c>
      <c r="O1649" s="18" t="str">
        <f t="shared" si="113"/>
        <v>AgentHandover</v>
      </c>
      <c r="P1649" s="18" t="str">
        <f t="shared" ca="1" si="114"/>
        <v>TRAIN</v>
      </c>
      <c r="Q1649" s="11" t="s">
        <v>1799</v>
      </c>
      <c r="R1649" s="19" t="str">
        <f t="shared" si="115"/>
        <v>AgentHandover - TRAIN</v>
      </c>
      <c r="S1649" s="10" t="s">
        <v>4598</v>
      </c>
    </row>
    <row r="1650" spans="1:19" s="19" customFormat="1" ht="25" customHeight="1" x14ac:dyDescent="0.15">
      <c r="A1650" s="19">
        <v>1649</v>
      </c>
      <c r="B1650" s="11" t="s">
        <v>1790</v>
      </c>
      <c r="C1650" s="10" t="s">
        <v>2491</v>
      </c>
      <c r="D1650" s="23"/>
      <c r="E1650" s="11"/>
      <c r="F1650" s="11"/>
      <c r="G1650" s="11"/>
      <c r="K1650" s="11"/>
      <c r="M1650" s="10" t="s">
        <v>2491</v>
      </c>
      <c r="N1650" s="20" t="s">
        <v>2491</v>
      </c>
      <c r="O1650" s="18" t="str">
        <f t="shared" si="113"/>
        <v>DirectDebitChange</v>
      </c>
      <c r="P1650" s="18" t="str">
        <f t="shared" ca="1" si="114"/>
        <v>TRAIN</v>
      </c>
      <c r="Q1650" s="11" t="s">
        <v>1799</v>
      </c>
      <c r="R1650" s="19" t="str">
        <f t="shared" si="115"/>
        <v>DirectDebitChange - TRAIN</v>
      </c>
      <c r="S1650" s="10" t="s">
        <v>4598</v>
      </c>
    </row>
    <row r="1651" spans="1:19" s="19" customFormat="1" ht="25" customHeight="1" x14ac:dyDescent="0.15">
      <c r="A1651" s="19">
        <v>1650</v>
      </c>
      <c r="B1651" s="11" t="s">
        <v>1790</v>
      </c>
      <c r="C1651" s="10" t="s">
        <v>2492</v>
      </c>
      <c r="D1651" s="23"/>
      <c r="E1651" s="11"/>
      <c r="F1651" s="11"/>
      <c r="G1651" s="11"/>
      <c r="K1651" s="11"/>
      <c r="M1651" s="10" t="s">
        <v>3352</v>
      </c>
      <c r="N1651" s="26" t="s">
        <v>3352</v>
      </c>
      <c r="O1651" s="18" t="str">
        <f t="shared" si="113"/>
        <v>DirectDebitChange</v>
      </c>
      <c r="P1651" s="18" t="str">
        <f t="shared" ca="1" si="114"/>
        <v>TRAIN</v>
      </c>
      <c r="Q1651" s="11" t="s">
        <v>1799</v>
      </c>
      <c r="R1651" s="19" t="str">
        <f t="shared" si="115"/>
        <v>DirectDebitChange - TRAIN</v>
      </c>
      <c r="S1651" s="10" t="s">
        <v>4598</v>
      </c>
    </row>
    <row r="1652" spans="1:19" s="19" customFormat="1" ht="25" customHeight="1" x14ac:dyDescent="0.15">
      <c r="A1652" s="19">
        <v>1651</v>
      </c>
      <c r="B1652" s="11" t="s">
        <v>1790</v>
      </c>
      <c r="C1652" s="10" t="s">
        <v>2493</v>
      </c>
      <c r="D1652" s="23"/>
      <c r="E1652" s="11"/>
      <c r="F1652" s="11"/>
      <c r="G1652" s="11"/>
      <c r="K1652" s="11"/>
      <c r="M1652" s="10" t="s">
        <v>3353</v>
      </c>
      <c r="N1652" s="26" t="s">
        <v>3353</v>
      </c>
      <c r="O1652" s="18" t="str">
        <f t="shared" si="113"/>
        <v>DirectDebitChange</v>
      </c>
      <c r="P1652" s="18" t="str">
        <f t="shared" ca="1" si="114"/>
        <v>TRAIN</v>
      </c>
      <c r="Q1652" s="11" t="s">
        <v>1799</v>
      </c>
      <c r="R1652" s="19" t="str">
        <f t="shared" si="115"/>
        <v>DirectDebitChange - TRAIN</v>
      </c>
      <c r="S1652" s="10" t="s">
        <v>4598</v>
      </c>
    </row>
    <row r="1653" spans="1:19" s="19" customFormat="1" ht="25" customHeight="1" x14ac:dyDescent="0.15">
      <c r="A1653" s="19">
        <v>1652</v>
      </c>
      <c r="B1653" s="10" t="s">
        <v>414</v>
      </c>
      <c r="C1653" s="10" t="s">
        <v>2499</v>
      </c>
      <c r="D1653" s="21"/>
      <c r="E1653" s="11"/>
      <c r="F1653" s="11"/>
      <c r="G1653" s="11"/>
      <c r="K1653" s="11"/>
      <c r="M1653" s="10" t="s">
        <v>2932</v>
      </c>
      <c r="N1653" s="26" t="s">
        <v>2932</v>
      </c>
      <c r="O1653" s="18" t="str">
        <f t="shared" si="113"/>
        <v>AgentHandover</v>
      </c>
      <c r="P1653" s="18" t="str">
        <f t="shared" ca="1" si="114"/>
        <v>TRAIN</v>
      </c>
      <c r="Q1653" s="11" t="s">
        <v>1799</v>
      </c>
      <c r="R1653" s="19" t="str">
        <f t="shared" si="115"/>
        <v>AgentHandover - TRAIN</v>
      </c>
      <c r="S1653" s="10" t="s">
        <v>4598</v>
      </c>
    </row>
    <row r="1654" spans="1:19" s="19" customFormat="1" ht="25" customHeight="1" x14ac:dyDescent="0.15">
      <c r="A1654" s="19">
        <v>1653</v>
      </c>
      <c r="B1654" s="10" t="s">
        <v>414</v>
      </c>
      <c r="C1654" s="10" t="s">
        <v>2500</v>
      </c>
      <c r="D1654" s="21"/>
      <c r="E1654" s="11"/>
      <c r="F1654" s="11"/>
      <c r="G1654" s="11"/>
      <c r="K1654" s="11"/>
      <c r="M1654" s="10" t="s">
        <v>2929</v>
      </c>
      <c r="N1654" s="26" t="s">
        <v>2929</v>
      </c>
      <c r="O1654" s="18" t="str">
        <f t="shared" si="113"/>
        <v>AgentHandover</v>
      </c>
      <c r="P1654" s="18" t="str">
        <f t="shared" ca="1" si="114"/>
        <v>TRAIN</v>
      </c>
      <c r="Q1654" s="11" t="s">
        <v>1799</v>
      </c>
      <c r="R1654" s="19" t="str">
        <f t="shared" si="115"/>
        <v>AgentHandover - TRAIN</v>
      </c>
      <c r="S1654" s="10" t="s">
        <v>4598</v>
      </c>
    </row>
    <row r="1655" spans="1:19" s="19" customFormat="1" ht="25" customHeight="1" x14ac:dyDescent="0.15">
      <c r="A1655" s="19">
        <v>1654</v>
      </c>
      <c r="B1655" s="10" t="s">
        <v>414</v>
      </c>
      <c r="C1655" s="10" t="s">
        <v>2501</v>
      </c>
      <c r="D1655" s="21"/>
      <c r="E1655" s="11"/>
      <c r="F1655" s="11"/>
      <c r="G1655" s="11"/>
      <c r="K1655" s="11"/>
      <c r="M1655" s="10" t="s">
        <v>2930</v>
      </c>
      <c r="N1655" s="26" t="s">
        <v>2930</v>
      </c>
      <c r="O1655" s="18" t="str">
        <f t="shared" si="113"/>
        <v>AgentHandover</v>
      </c>
      <c r="P1655" s="18" t="str">
        <f t="shared" ca="1" si="114"/>
        <v>TEST</v>
      </c>
      <c r="Q1655" s="11" t="s">
        <v>1799</v>
      </c>
      <c r="R1655" s="19" t="str">
        <f t="shared" si="115"/>
        <v>AgentHandover - TRAIN</v>
      </c>
      <c r="S1655" s="10" t="s">
        <v>4598</v>
      </c>
    </row>
    <row r="1656" spans="1:19" s="19" customFormat="1" ht="25" customHeight="1" x14ac:dyDescent="0.15">
      <c r="A1656" s="19">
        <v>1655</v>
      </c>
      <c r="B1656" s="10" t="s">
        <v>414</v>
      </c>
      <c r="C1656" s="10" t="s">
        <v>2502</v>
      </c>
      <c r="D1656" s="21"/>
      <c r="E1656" s="11"/>
      <c r="F1656" s="11"/>
      <c r="G1656" s="11"/>
      <c r="K1656" s="11"/>
      <c r="M1656" s="11" t="s">
        <v>2502</v>
      </c>
      <c r="N1656" s="20" t="s">
        <v>2502</v>
      </c>
      <c r="O1656" s="18" t="str">
        <f t="shared" si="113"/>
        <v>AgentHandover</v>
      </c>
      <c r="P1656" s="18" t="str">
        <f t="shared" ca="1" si="114"/>
        <v>TEST</v>
      </c>
      <c r="Q1656" s="11" t="s">
        <v>1799</v>
      </c>
      <c r="R1656" s="19" t="str">
        <f t="shared" si="115"/>
        <v>AgentHandover - TRAIN</v>
      </c>
      <c r="S1656" s="10" t="s">
        <v>4598</v>
      </c>
    </row>
    <row r="1657" spans="1:19" s="19" customFormat="1" ht="25" customHeight="1" x14ac:dyDescent="0.15">
      <c r="A1657" s="19">
        <v>1656</v>
      </c>
      <c r="B1657" s="10" t="s">
        <v>414</v>
      </c>
      <c r="C1657" s="10" t="s">
        <v>2503</v>
      </c>
      <c r="D1657" s="21"/>
      <c r="E1657" s="11"/>
      <c r="F1657" s="11"/>
      <c r="G1657" s="11"/>
      <c r="K1657" s="11"/>
      <c r="M1657" s="11" t="s">
        <v>2503</v>
      </c>
      <c r="N1657" s="20" t="s">
        <v>2503</v>
      </c>
      <c r="O1657" s="18" t="str">
        <f t="shared" si="113"/>
        <v>AgentHandover</v>
      </c>
      <c r="P1657" s="18" t="str">
        <f t="shared" ca="1" si="114"/>
        <v>TRAIN</v>
      </c>
      <c r="Q1657" s="11" t="s">
        <v>1799</v>
      </c>
      <c r="R1657" s="19" t="str">
        <f t="shared" si="115"/>
        <v>AgentHandover - TRAIN</v>
      </c>
      <c r="S1657" s="10" t="s">
        <v>4598</v>
      </c>
    </row>
    <row r="1658" spans="1:19" s="19" customFormat="1" ht="25" customHeight="1" x14ac:dyDescent="0.15">
      <c r="A1658" s="19">
        <v>1657</v>
      </c>
      <c r="B1658" s="10" t="s">
        <v>414</v>
      </c>
      <c r="C1658" s="10" t="s">
        <v>2504</v>
      </c>
      <c r="D1658" s="21"/>
      <c r="E1658" s="11"/>
      <c r="F1658" s="11"/>
      <c r="G1658" s="11"/>
      <c r="K1658" s="11"/>
      <c r="M1658" s="10" t="s">
        <v>2931</v>
      </c>
      <c r="N1658" s="26" t="s">
        <v>2931</v>
      </c>
      <c r="O1658" s="18" t="str">
        <f t="shared" si="113"/>
        <v>AgentHandover</v>
      </c>
      <c r="P1658" s="18" t="str">
        <f t="shared" ca="1" si="114"/>
        <v>TRAIN</v>
      </c>
      <c r="Q1658" s="11" t="s">
        <v>1799</v>
      </c>
      <c r="R1658" s="19" t="str">
        <f t="shared" si="115"/>
        <v>AgentHandover - TRAIN</v>
      </c>
      <c r="S1658" s="10" t="s">
        <v>4598</v>
      </c>
    </row>
    <row r="1659" spans="1:19" s="19" customFormat="1" ht="25" customHeight="1" x14ac:dyDescent="0.15">
      <c r="A1659" s="19">
        <v>1658</v>
      </c>
      <c r="B1659" s="10" t="s">
        <v>414</v>
      </c>
      <c r="C1659" s="10" t="s">
        <v>2505</v>
      </c>
      <c r="D1659" s="21"/>
      <c r="E1659" s="11"/>
      <c r="F1659" s="11"/>
      <c r="G1659" s="11"/>
      <c r="K1659" s="11"/>
      <c r="M1659" s="10" t="s">
        <v>2933</v>
      </c>
      <c r="N1659" s="26" t="s">
        <v>2933</v>
      </c>
      <c r="O1659" s="18" t="str">
        <f t="shared" si="113"/>
        <v>AgentHandover</v>
      </c>
      <c r="P1659" s="18" t="str">
        <f t="shared" ca="1" si="114"/>
        <v>TEST</v>
      </c>
      <c r="Q1659" s="11" t="s">
        <v>1799</v>
      </c>
      <c r="R1659" s="19" t="str">
        <f t="shared" si="115"/>
        <v>AgentHandover - TRAIN</v>
      </c>
      <c r="S1659" s="10" t="s">
        <v>4598</v>
      </c>
    </row>
    <row r="1660" spans="1:19" s="19" customFormat="1" ht="25" customHeight="1" x14ac:dyDescent="0.15">
      <c r="A1660" s="19">
        <v>1659</v>
      </c>
      <c r="B1660" s="10" t="s">
        <v>414</v>
      </c>
      <c r="C1660" s="10" t="s">
        <v>2506</v>
      </c>
      <c r="D1660" s="21"/>
      <c r="E1660" s="11"/>
      <c r="F1660" s="11"/>
      <c r="G1660" s="11"/>
      <c r="K1660" s="11"/>
      <c r="M1660" s="11" t="s">
        <v>2506</v>
      </c>
      <c r="N1660" s="20" t="s">
        <v>2506</v>
      </c>
      <c r="O1660" s="18" t="str">
        <f t="shared" si="113"/>
        <v>AgentHandover</v>
      </c>
      <c r="P1660" s="18" t="str">
        <f t="shared" ca="1" si="114"/>
        <v>TRAIN</v>
      </c>
      <c r="Q1660" s="11" t="s">
        <v>1799</v>
      </c>
      <c r="R1660" s="19" t="str">
        <f t="shared" si="115"/>
        <v>AgentHandover - TRAIN</v>
      </c>
      <c r="S1660" s="10" t="s">
        <v>4598</v>
      </c>
    </row>
    <row r="1661" spans="1:19" s="19" customFormat="1" ht="25" customHeight="1" x14ac:dyDescent="0.15">
      <c r="A1661" s="19">
        <v>1660</v>
      </c>
      <c r="B1661" s="10" t="s">
        <v>414</v>
      </c>
      <c r="C1661" s="10" t="s">
        <v>2507</v>
      </c>
      <c r="D1661" s="21"/>
      <c r="E1661" s="11"/>
      <c r="F1661" s="11"/>
      <c r="G1661" s="11"/>
      <c r="K1661" s="11"/>
      <c r="M1661" s="11" t="s">
        <v>2507</v>
      </c>
      <c r="N1661" s="20" t="s">
        <v>2507</v>
      </c>
      <c r="O1661" s="18" t="str">
        <f t="shared" si="113"/>
        <v>AgentHandover</v>
      </c>
      <c r="P1661" s="18" t="str">
        <f t="shared" ca="1" si="114"/>
        <v>TRAIN</v>
      </c>
      <c r="Q1661" s="11" t="s">
        <v>1799</v>
      </c>
      <c r="R1661" s="19" t="str">
        <f t="shared" si="115"/>
        <v>AgentHandover - TRAIN</v>
      </c>
      <c r="S1661" s="10" t="s">
        <v>4598</v>
      </c>
    </row>
    <row r="1662" spans="1:19" s="19" customFormat="1" ht="25" customHeight="1" x14ac:dyDescent="0.15">
      <c r="A1662" s="19">
        <v>1661</v>
      </c>
      <c r="B1662" s="10" t="s">
        <v>414</v>
      </c>
      <c r="C1662" s="10" t="s">
        <v>2508</v>
      </c>
      <c r="D1662" s="21"/>
      <c r="E1662" s="11"/>
      <c r="F1662" s="11"/>
      <c r="G1662" s="11"/>
      <c r="K1662" s="11"/>
      <c r="M1662" s="11" t="s">
        <v>2508</v>
      </c>
      <c r="N1662" s="20" t="s">
        <v>2508</v>
      </c>
      <c r="O1662" s="18" t="str">
        <f t="shared" si="113"/>
        <v>AgentHandover</v>
      </c>
      <c r="P1662" s="18" t="str">
        <f t="shared" ca="1" si="114"/>
        <v>TEST</v>
      </c>
      <c r="Q1662" s="11" t="s">
        <v>1799</v>
      </c>
      <c r="R1662" s="19" t="str">
        <f t="shared" si="115"/>
        <v>AgentHandover - TRAIN</v>
      </c>
      <c r="S1662" s="10" t="s">
        <v>4598</v>
      </c>
    </row>
    <row r="1663" spans="1:19" s="19" customFormat="1" ht="25" customHeight="1" x14ac:dyDescent="0.15">
      <c r="A1663" s="19">
        <v>1662</v>
      </c>
      <c r="B1663" s="10" t="s">
        <v>414</v>
      </c>
      <c r="C1663" s="10" t="s">
        <v>2509</v>
      </c>
      <c r="D1663" s="21"/>
      <c r="E1663" s="11"/>
      <c r="F1663" s="11"/>
      <c r="G1663" s="11"/>
      <c r="K1663" s="11"/>
      <c r="M1663" s="11" t="s">
        <v>2509</v>
      </c>
      <c r="N1663" s="20" t="s">
        <v>2509</v>
      </c>
      <c r="O1663" s="18" t="str">
        <f t="shared" si="113"/>
        <v>AgentHandover</v>
      </c>
      <c r="P1663" s="18" t="str">
        <f t="shared" ca="1" si="114"/>
        <v>TRAIN</v>
      </c>
      <c r="Q1663" s="11" t="s">
        <v>1799</v>
      </c>
      <c r="R1663" s="19" t="str">
        <f t="shared" si="115"/>
        <v>AgentHandover - TRAIN</v>
      </c>
      <c r="S1663" s="10" t="s">
        <v>4598</v>
      </c>
    </row>
    <row r="1664" spans="1:19" s="19" customFormat="1" ht="25" customHeight="1" x14ac:dyDescent="0.15">
      <c r="A1664" s="19">
        <v>1663</v>
      </c>
      <c r="B1664" s="10" t="s">
        <v>414</v>
      </c>
      <c r="C1664" s="10" t="s">
        <v>2510</v>
      </c>
      <c r="D1664" s="21"/>
      <c r="E1664" s="11"/>
      <c r="F1664" s="11"/>
      <c r="G1664" s="11"/>
      <c r="K1664" s="11"/>
      <c r="M1664" s="11" t="s">
        <v>2510</v>
      </c>
      <c r="N1664" s="20" t="s">
        <v>2510</v>
      </c>
      <c r="O1664" s="18" t="str">
        <f t="shared" si="113"/>
        <v>AgentHandover</v>
      </c>
      <c r="P1664" s="18" t="str">
        <f t="shared" ca="1" si="114"/>
        <v>TEST</v>
      </c>
      <c r="Q1664" s="11" t="s">
        <v>1799</v>
      </c>
      <c r="R1664" s="19" t="str">
        <f t="shared" si="115"/>
        <v>AgentHandover - TRAIN</v>
      </c>
      <c r="S1664" s="10" t="s">
        <v>4598</v>
      </c>
    </row>
    <row r="1665" spans="1:19" s="19" customFormat="1" ht="25" customHeight="1" x14ac:dyDescent="0.15">
      <c r="A1665" s="19">
        <v>1664</v>
      </c>
      <c r="B1665" s="10" t="s">
        <v>414</v>
      </c>
      <c r="C1665" s="10" t="s">
        <v>2511</v>
      </c>
      <c r="D1665" s="21"/>
      <c r="E1665" s="11"/>
      <c r="F1665" s="11"/>
      <c r="G1665" s="11"/>
      <c r="K1665" s="11"/>
      <c r="M1665" s="10" t="s">
        <v>2511</v>
      </c>
      <c r="N1665" s="20" t="s">
        <v>2511</v>
      </c>
      <c r="O1665" s="18" t="str">
        <f t="shared" si="113"/>
        <v>AgentHandover</v>
      </c>
      <c r="P1665" s="18" t="str">
        <f t="shared" ca="1" si="114"/>
        <v>TRAIN</v>
      </c>
      <c r="Q1665" s="11" t="s">
        <v>1799</v>
      </c>
      <c r="R1665" s="19" t="str">
        <f t="shared" si="115"/>
        <v>AgentHandover - TRAIN</v>
      </c>
      <c r="S1665" s="10" t="s">
        <v>4598</v>
      </c>
    </row>
    <row r="1666" spans="1:19" s="19" customFormat="1" ht="25" customHeight="1" x14ac:dyDescent="0.15">
      <c r="A1666" s="19">
        <v>1665</v>
      </c>
      <c r="B1666" s="10" t="s">
        <v>414</v>
      </c>
      <c r="C1666" s="10" t="s">
        <v>2512</v>
      </c>
      <c r="D1666" s="21"/>
      <c r="E1666" s="11"/>
      <c r="F1666" s="11"/>
      <c r="G1666" s="11"/>
      <c r="K1666" s="11"/>
      <c r="M1666" s="10" t="s">
        <v>2512</v>
      </c>
      <c r="N1666" s="20" t="s">
        <v>2512</v>
      </c>
      <c r="O1666" s="18" t="str">
        <f t="shared" si="113"/>
        <v>AgentHandover</v>
      </c>
      <c r="P1666" s="18" t="str">
        <f t="shared" ca="1" si="114"/>
        <v>TRAIN</v>
      </c>
      <c r="Q1666" s="11" t="s">
        <v>1799</v>
      </c>
      <c r="R1666" s="19" t="str">
        <f t="shared" si="115"/>
        <v>AgentHandover - TRAIN</v>
      </c>
      <c r="S1666" s="10" t="s">
        <v>4598</v>
      </c>
    </row>
    <row r="1667" spans="1:19" s="19" customFormat="1" ht="25" customHeight="1" x14ac:dyDescent="0.15">
      <c r="A1667" s="19">
        <v>1666</v>
      </c>
      <c r="B1667" s="10" t="s">
        <v>414</v>
      </c>
      <c r="C1667" s="10" t="s">
        <v>2513</v>
      </c>
      <c r="D1667" s="21"/>
      <c r="E1667" s="11"/>
      <c r="F1667" s="11"/>
      <c r="G1667" s="11"/>
      <c r="K1667" s="11"/>
      <c r="M1667" s="10" t="s">
        <v>2513</v>
      </c>
      <c r="N1667" s="20" t="s">
        <v>2513</v>
      </c>
      <c r="O1667" s="18" t="str">
        <f t="shared" si="113"/>
        <v>AgentHandover</v>
      </c>
      <c r="P1667" s="18" t="str">
        <f t="shared" ca="1" si="114"/>
        <v>TEST</v>
      </c>
      <c r="Q1667" s="11" t="s">
        <v>1799</v>
      </c>
      <c r="R1667" s="19" t="str">
        <f t="shared" si="115"/>
        <v>AgentHandover - TRAIN</v>
      </c>
      <c r="S1667" s="10" t="s">
        <v>4598</v>
      </c>
    </row>
    <row r="1668" spans="1:19" s="19" customFormat="1" ht="25" customHeight="1" x14ac:dyDescent="0.15">
      <c r="A1668" s="19">
        <v>1667</v>
      </c>
      <c r="B1668" s="10" t="s">
        <v>414</v>
      </c>
      <c r="C1668" s="10" t="s">
        <v>2514</v>
      </c>
      <c r="D1668" s="21"/>
      <c r="E1668" s="11"/>
      <c r="F1668" s="11"/>
      <c r="G1668" s="11"/>
      <c r="K1668" s="11"/>
      <c r="M1668" s="10" t="s">
        <v>2514</v>
      </c>
      <c r="N1668" s="20" t="s">
        <v>2514</v>
      </c>
      <c r="O1668" s="18" t="str">
        <f t="shared" si="113"/>
        <v>AgentHandover</v>
      </c>
      <c r="P1668" s="18" t="str">
        <f t="shared" ca="1" si="114"/>
        <v>TEST</v>
      </c>
      <c r="Q1668" s="11" t="s">
        <v>1799</v>
      </c>
      <c r="R1668" s="19" t="str">
        <f t="shared" si="115"/>
        <v>AgentHandover - TRAIN</v>
      </c>
      <c r="S1668" s="10" t="s">
        <v>4598</v>
      </c>
    </row>
    <row r="1669" spans="1:19" s="19" customFormat="1" ht="25" customHeight="1" x14ac:dyDescent="0.15">
      <c r="A1669" s="19">
        <v>1668</v>
      </c>
      <c r="B1669" s="10" t="s">
        <v>107</v>
      </c>
      <c r="C1669" s="10" t="s">
        <v>2515</v>
      </c>
      <c r="D1669" s="21"/>
      <c r="E1669" s="11"/>
      <c r="F1669" s="11"/>
      <c r="G1669" s="11"/>
      <c r="K1669" s="11"/>
      <c r="M1669" s="10" t="s">
        <v>2515</v>
      </c>
      <c r="N1669" s="20" t="s">
        <v>2515</v>
      </c>
      <c r="O1669" s="18" t="str">
        <f t="shared" si="113"/>
        <v>BillRequest</v>
      </c>
      <c r="P1669" s="18" t="str">
        <f t="shared" ca="1" si="114"/>
        <v>TRAIN</v>
      </c>
      <c r="Q1669" s="11" t="s">
        <v>1799</v>
      </c>
      <c r="R1669" s="19" t="str">
        <f t="shared" si="115"/>
        <v>BillRequest - TRAIN</v>
      </c>
      <c r="S1669" s="10" t="s">
        <v>4598</v>
      </c>
    </row>
    <row r="1670" spans="1:19" s="19" customFormat="1" ht="25" customHeight="1" x14ac:dyDescent="0.15">
      <c r="A1670" s="19">
        <v>1669</v>
      </c>
      <c r="B1670" s="10" t="s">
        <v>107</v>
      </c>
      <c r="C1670" s="10" t="s">
        <v>2516</v>
      </c>
      <c r="D1670" s="21"/>
      <c r="E1670" s="11"/>
      <c r="F1670" s="11"/>
      <c r="G1670" s="11"/>
      <c r="K1670" s="11"/>
      <c r="M1670" s="10" t="s">
        <v>2516</v>
      </c>
      <c r="N1670" s="20" t="s">
        <v>2516</v>
      </c>
      <c r="O1670" s="18" t="str">
        <f t="shared" si="113"/>
        <v>BillRequest</v>
      </c>
      <c r="P1670" s="18" t="str">
        <f t="shared" ca="1" si="114"/>
        <v>TRAIN</v>
      </c>
      <c r="Q1670" s="11" t="s">
        <v>1799</v>
      </c>
      <c r="R1670" s="19" t="str">
        <f t="shared" si="115"/>
        <v>BillRequest - TRAIN</v>
      </c>
      <c r="S1670" s="10" t="s">
        <v>4598</v>
      </c>
    </row>
    <row r="1671" spans="1:19" s="19" customFormat="1" ht="25" customHeight="1" x14ac:dyDescent="0.15">
      <c r="A1671" s="19">
        <v>1670</v>
      </c>
      <c r="B1671" s="10" t="s">
        <v>107</v>
      </c>
      <c r="C1671" s="10" t="s">
        <v>2517</v>
      </c>
      <c r="D1671" s="21"/>
      <c r="E1671" s="11"/>
      <c r="F1671" s="11"/>
      <c r="G1671" s="11"/>
      <c r="K1671" s="11"/>
      <c r="M1671" s="10" t="s">
        <v>3183</v>
      </c>
      <c r="N1671" s="26" t="s">
        <v>3183</v>
      </c>
      <c r="O1671" s="18" t="str">
        <f t="shared" si="113"/>
        <v>BillRequest</v>
      </c>
      <c r="P1671" s="18" t="str">
        <f t="shared" ca="1" si="114"/>
        <v>TEST</v>
      </c>
      <c r="Q1671" s="11" t="s">
        <v>1799</v>
      </c>
      <c r="R1671" s="19" t="str">
        <f t="shared" si="115"/>
        <v>BillRequest - TRAIN</v>
      </c>
      <c r="S1671" s="10" t="s">
        <v>4598</v>
      </c>
    </row>
    <row r="1672" spans="1:19" s="19" customFormat="1" ht="25" customHeight="1" x14ac:dyDescent="0.15">
      <c r="A1672" s="19">
        <v>1671</v>
      </c>
      <c r="B1672" s="10" t="s">
        <v>107</v>
      </c>
      <c r="C1672" s="10" t="s">
        <v>2518</v>
      </c>
      <c r="D1672" s="21"/>
      <c r="E1672" s="11"/>
      <c r="F1672" s="11"/>
      <c r="G1672" s="11"/>
      <c r="K1672" s="11"/>
      <c r="M1672" s="10" t="s">
        <v>2518</v>
      </c>
      <c r="N1672" s="20" t="s">
        <v>2518</v>
      </c>
      <c r="O1672" s="18" t="str">
        <f t="shared" si="113"/>
        <v>BillRequest</v>
      </c>
      <c r="P1672" s="18" t="str">
        <f t="shared" ca="1" si="114"/>
        <v>TRAIN</v>
      </c>
      <c r="Q1672" s="11" t="s">
        <v>1799</v>
      </c>
      <c r="R1672" s="19" t="str">
        <f t="shared" si="115"/>
        <v>BillRequest - TRAIN</v>
      </c>
      <c r="S1672" s="10" t="s">
        <v>4598</v>
      </c>
    </row>
    <row r="1673" spans="1:19" s="19" customFormat="1" ht="25" customHeight="1" x14ac:dyDescent="0.15">
      <c r="A1673" s="19">
        <v>1672</v>
      </c>
      <c r="B1673" s="10" t="s">
        <v>107</v>
      </c>
      <c r="C1673" s="10" t="s">
        <v>2519</v>
      </c>
      <c r="D1673" s="21"/>
      <c r="E1673" s="11"/>
      <c r="F1673" s="11"/>
      <c r="G1673" s="11"/>
      <c r="K1673" s="11"/>
      <c r="M1673" s="10" t="s">
        <v>2519</v>
      </c>
      <c r="N1673" s="20" t="s">
        <v>2519</v>
      </c>
      <c r="O1673" s="18" t="str">
        <f t="shared" si="113"/>
        <v>BillRequest</v>
      </c>
      <c r="P1673" s="18" t="str">
        <f t="shared" ca="1" si="114"/>
        <v>TRAIN</v>
      </c>
      <c r="Q1673" s="11" t="s">
        <v>1799</v>
      </c>
      <c r="R1673" s="19" t="str">
        <f t="shared" si="115"/>
        <v>BillRequest - TRAIN</v>
      </c>
      <c r="S1673" s="10" t="s">
        <v>4598</v>
      </c>
    </row>
    <row r="1674" spans="1:19" s="19" customFormat="1" ht="25" customHeight="1" x14ac:dyDescent="0.15">
      <c r="A1674" s="19">
        <v>1673</v>
      </c>
      <c r="B1674" s="10" t="s">
        <v>107</v>
      </c>
      <c r="C1674" s="10" t="s">
        <v>2521</v>
      </c>
      <c r="D1674" s="21"/>
      <c r="E1674" s="11"/>
      <c r="F1674" s="11"/>
      <c r="G1674" s="11"/>
      <c r="K1674" s="11"/>
      <c r="M1674" s="10" t="s">
        <v>2521</v>
      </c>
      <c r="N1674" s="20" t="s">
        <v>2521</v>
      </c>
      <c r="O1674" s="18" t="str">
        <f t="shared" si="113"/>
        <v>BillRequest</v>
      </c>
      <c r="P1674" s="18" t="str">
        <f t="shared" ca="1" si="114"/>
        <v>TRAIN</v>
      </c>
      <c r="Q1674" s="11" t="s">
        <v>1799</v>
      </c>
      <c r="R1674" s="19" t="str">
        <f t="shared" si="115"/>
        <v>BillRequest - TRAIN</v>
      </c>
      <c r="S1674" s="10" t="s">
        <v>4598</v>
      </c>
    </row>
    <row r="1675" spans="1:19" s="19" customFormat="1" ht="25" customHeight="1" x14ac:dyDescent="0.15">
      <c r="A1675" s="19">
        <v>1674</v>
      </c>
      <c r="B1675" s="10" t="s">
        <v>107</v>
      </c>
      <c r="C1675" s="10" t="s">
        <v>2522</v>
      </c>
      <c r="D1675" s="21"/>
      <c r="E1675" s="11"/>
      <c r="F1675" s="11"/>
      <c r="G1675" s="11"/>
      <c r="K1675" s="11"/>
      <c r="M1675" s="10" t="s">
        <v>2522</v>
      </c>
      <c r="N1675" s="20" t="s">
        <v>2522</v>
      </c>
      <c r="O1675" s="18" t="str">
        <f t="shared" si="113"/>
        <v>BillRequest</v>
      </c>
      <c r="P1675" s="18" t="str">
        <f t="shared" ca="1" si="114"/>
        <v>TEST</v>
      </c>
      <c r="Q1675" s="11" t="s">
        <v>1799</v>
      </c>
      <c r="R1675" s="19" t="str">
        <f t="shared" si="115"/>
        <v>BillRequest - TRAIN</v>
      </c>
      <c r="S1675" s="10" t="s">
        <v>4598</v>
      </c>
    </row>
    <row r="1676" spans="1:19" s="19" customFormat="1" ht="25" customHeight="1" x14ac:dyDescent="0.15">
      <c r="A1676" s="19">
        <v>1675</v>
      </c>
      <c r="B1676" s="10" t="s">
        <v>107</v>
      </c>
      <c r="C1676" s="10" t="s">
        <v>2523</v>
      </c>
      <c r="D1676" s="21"/>
      <c r="E1676" s="11"/>
      <c r="F1676" s="11"/>
      <c r="G1676" s="11"/>
      <c r="K1676" s="11"/>
      <c r="M1676" s="10" t="s">
        <v>2523</v>
      </c>
      <c r="N1676" s="20" t="s">
        <v>2523</v>
      </c>
      <c r="O1676" s="18" t="str">
        <f t="shared" si="113"/>
        <v>BillRequest</v>
      </c>
      <c r="P1676" s="18" t="str">
        <f t="shared" ca="1" si="114"/>
        <v>TRAIN</v>
      </c>
      <c r="Q1676" s="11" t="s">
        <v>1799</v>
      </c>
      <c r="R1676" s="19" t="str">
        <f t="shared" si="115"/>
        <v>BillRequest - TRAIN</v>
      </c>
      <c r="S1676" s="10" t="s">
        <v>4598</v>
      </c>
    </row>
    <row r="1677" spans="1:19" s="19" customFormat="1" ht="25" customHeight="1" x14ac:dyDescent="0.15">
      <c r="A1677" s="19">
        <v>1676</v>
      </c>
      <c r="B1677" s="10" t="s">
        <v>107</v>
      </c>
      <c r="C1677" s="10" t="s">
        <v>2524</v>
      </c>
      <c r="D1677" s="21"/>
      <c r="E1677" s="11"/>
      <c r="F1677" s="11"/>
      <c r="G1677" s="11"/>
      <c r="K1677" s="11"/>
      <c r="M1677" s="10" t="s">
        <v>3584</v>
      </c>
      <c r="N1677" s="26" t="s">
        <v>3584</v>
      </c>
      <c r="O1677" s="18" t="str">
        <f t="shared" si="113"/>
        <v>BillRequest</v>
      </c>
      <c r="P1677" s="18" t="str">
        <f t="shared" ca="1" si="114"/>
        <v>TRAIN</v>
      </c>
      <c r="Q1677" s="11" t="s">
        <v>1799</v>
      </c>
      <c r="R1677" s="19" t="str">
        <f t="shared" si="115"/>
        <v>BillRequest - TRAIN</v>
      </c>
      <c r="S1677" s="10" t="s">
        <v>4598</v>
      </c>
    </row>
    <row r="1678" spans="1:19" s="19" customFormat="1" ht="25" customHeight="1" x14ac:dyDescent="0.15">
      <c r="A1678" s="19">
        <v>1677</v>
      </c>
      <c r="B1678" s="10" t="s">
        <v>945</v>
      </c>
      <c r="C1678" s="10" t="s">
        <v>2525</v>
      </c>
      <c r="D1678" s="21"/>
      <c r="E1678" s="11"/>
      <c r="F1678" s="11"/>
      <c r="G1678" s="11"/>
      <c r="K1678" s="11"/>
      <c r="M1678" s="10" t="s">
        <v>2525</v>
      </c>
      <c r="N1678" s="20" t="s">
        <v>2525</v>
      </c>
      <c r="O1678" s="18" t="str">
        <f t="shared" si="113"/>
        <v>BalanceCheck</v>
      </c>
      <c r="P1678" s="18" t="str">
        <f t="shared" ca="1" si="114"/>
        <v>TRAIN</v>
      </c>
      <c r="Q1678" s="11" t="s">
        <v>1799</v>
      </c>
      <c r="R1678" s="19" t="str">
        <f t="shared" si="115"/>
        <v>BalanceCheck - TRAIN</v>
      </c>
      <c r="S1678" s="10" t="s">
        <v>4598</v>
      </c>
    </row>
    <row r="1679" spans="1:19" s="19" customFormat="1" ht="25" customHeight="1" x14ac:dyDescent="0.15">
      <c r="A1679" s="19">
        <v>1678</v>
      </c>
      <c r="B1679" s="10" t="s">
        <v>945</v>
      </c>
      <c r="C1679" s="10" t="s">
        <v>2526</v>
      </c>
      <c r="D1679" s="21"/>
      <c r="E1679" s="11"/>
      <c r="F1679" s="11"/>
      <c r="G1679" s="11"/>
      <c r="K1679" s="11"/>
      <c r="M1679" s="10" t="s">
        <v>3538</v>
      </c>
      <c r="N1679" s="20" t="s">
        <v>3538</v>
      </c>
      <c r="O1679" s="18" t="str">
        <f t="shared" si="113"/>
        <v>BalanceCheck</v>
      </c>
      <c r="P1679" s="18" t="str">
        <f t="shared" ca="1" si="114"/>
        <v>TRAIN</v>
      </c>
      <c r="Q1679" s="11" t="s">
        <v>1799</v>
      </c>
      <c r="R1679" s="19" t="str">
        <f t="shared" si="115"/>
        <v>BalanceCheck - TRAIN</v>
      </c>
      <c r="S1679" s="10" t="s">
        <v>4598</v>
      </c>
    </row>
    <row r="1680" spans="1:19" s="19" customFormat="1" ht="25" customHeight="1" x14ac:dyDescent="0.15">
      <c r="A1680" s="19">
        <v>1679</v>
      </c>
      <c r="B1680" s="10" t="s">
        <v>945</v>
      </c>
      <c r="C1680" s="10" t="s">
        <v>2527</v>
      </c>
      <c r="D1680" s="21"/>
      <c r="E1680" s="11"/>
      <c r="F1680" s="11"/>
      <c r="G1680" s="11"/>
      <c r="K1680" s="11"/>
      <c r="M1680" s="10" t="s">
        <v>3503</v>
      </c>
      <c r="N1680" s="26" t="s">
        <v>3503</v>
      </c>
      <c r="O1680" s="18" t="str">
        <f t="shared" si="113"/>
        <v>BalanceCheck</v>
      </c>
      <c r="P1680" s="18" t="str">
        <f t="shared" ca="1" si="114"/>
        <v>TRAIN</v>
      </c>
      <c r="Q1680" s="11" t="s">
        <v>1799</v>
      </c>
      <c r="R1680" s="19" t="str">
        <f t="shared" si="115"/>
        <v>BalanceCheck - TRAIN</v>
      </c>
      <c r="S1680" s="10" t="s">
        <v>4598</v>
      </c>
    </row>
    <row r="1681" spans="1:19" s="19" customFormat="1" ht="25" customHeight="1" x14ac:dyDescent="0.15">
      <c r="A1681" s="19">
        <v>1680</v>
      </c>
      <c r="B1681" s="10" t="s">
        <v>945</v>
      </c>
      <c r="C1681" s="10" t="s">
        <v>2528</v>
      </c>
      <c r="D1681" s="21"/>
      <c r="E1681" s="11"/>
      <c r="F1681" s="11"/>
      <c r="G1681" s="11"/>
      <c r="K1681" s="11"/>
      <c r="M1681" s="10" t="s">
        <v>3504</v>
      </c>
      <c r="N1681" s="26" t="s">
        <v>3504</v>
      </c>
      <c r="O1681" s="18" t="str">
        <f t="shared" si="113"/>
        <v>BalanceCheck</v>
      </c>
      <c r="P1681" s="18" t="str">
        <f t="shared" ca="1" si="114"/>
        <v>TRAIN</v>
      </c>
      <c r="Q1681" s="11" t="s">
        <v>1799</v>
      </c>
      <c r="R1681" s="19" t="str">
        <f t="shared" si="115"/>
        <v>BalanceCheck - TRAIN</v>
      </c>
      <c r="S1681" s="10" t="s">
        <v>4598</v>
      </c>
    </row>
    <row r="1682" spans="1:19" s="19" customFormat="1" ht="25" customHeight="1" x14ac:dyDescent="0.15">
      <c r="A1682" s="19">
        <v>1681</v>
      </c>
      <c r="B1682" s="10" t="s">
        <v>945</v>
      </c>
      <c r="C1682" s="10" t="s">
        <v>2529</v>
      </c>
      <c r="D1682" s="21"/>
      <c r="E1682" s="11"/>
      <c r="F1682" s="11"/>
      <c r="G1682" s="11"/>
      <c r="K1682" s="11"/>
      <c r="M1682" s="10" t="s">
        <v>3566</v>
      </c>
      <c r="N1682" s="26" t="s">
        <v>3566</v>
      </c>
      <c r="O1682" s="18" t="str">
        <f t="shared" si="113"/>
        <v>BalanceCheck</v>
      </c>
      <c r="P1682" s="18" t="str">
        <f t="shared" ca="1" si="114"/>
        <v>TRAIN</v>
      </c>
      <c r="Q1682" s="11" t="s">
        <v>1799</v>
      </c>
      <c r="R1682" s="19" t="str">
        <f t="shared" si="115"/>
        <v>BalanceCheck - TRAIN</v>
      </c>
      <c r="S1682" s="10" t="s">
        <v>4598</v>
      </c>
    </row>
    <row r="1683" spans="1:19" s="19" customFormat="1" ht="25" customHeight="1" x14ac:dyDescent="0.15">
      <c r="A1683" s="19">
        <v>1682</v>
      </c>
      <c r="B1683" s="10" t="s">
        <v>945</v>
      </c>
      <c r="C1683" s="10" t="s">
        <v>2530</v>
      </c>
      <c r="D1683" s="21"/>
      <c r="E1683" s="11"/>
      <c r="F1683" s="11"/>
      <c r="G1683" s="11"/>
      <c r="K1683" s="11"/>
      <c r="M1683" s="10" t="s">
        <v>3558</v>
      </c>
      <c r="N1683" s="26" t="s">
        <v>3558</v>
      </c>
      <c r="O1683" s="18" t="str">
        <f t="shared" si="113"/>
        <v>BalanceCheck</v>
      </c>
      <c r="P1683" s="18" t="str">
        <f t="shared" ca="1" si="114"/>
        <v>TEST</v>
      </c>
      <c r="Q1683" s="11" t="s">
        <v>1799</v>
      </c>
      <c r="R1683" s="19" t="str">
        <f t="shared" si="115"/>
        <v>BalanceCheck - TRAIN</v>
      </c>
      <c r="S1683" s="10" t="s">
        <v>4598</v>
      </c>
    </row>
    <row r="1684" spans="1:19" s="19" customFormat="1" ht="25" customHeight="1" x14ac:dyDescent="0.15">
      <c r="A1684" s="19">
        <v>1683</v>
      </c>
      <c r="B1684" s="10" t="s">
        <v>945</v>
      </c>
      <c r="C1684" s="10" t="s">
        <v>2531</v>
      </c>
      <c r="D1684" s="21"/>
      <c r="E1684" s="11"/>
      <c r="F1684" s="11"/>
      <c r="G1684" s="11"/>
      <c r="K1684" s="11"/>
      <c r="M1684" s="10" t="s">
        <v>2531</v>
      </c>
      <c r="N1684" s="20" t="s">
        <v>2531</v>
      </c>
      <c r="O1684" s="18" t="str">
        <f t="shared" si="113"/>
        <v>BalanceCheck</v>
      </c>
      <c r="P1684" s="18" t="str">
        <f t="shared" ca="1" si="114"/>
        <v>TRAIN</v>
      </c>
      <c r="Q1684" s="11" t="s">
        <v>1799</v>
      </c>
      <c r="R1684" s="19" t="str">
        <f t="shared" si="115"/>
        <v>BalanceCheck - TRAIN</v>
      </c>
      <c r="S1684" s="10" t="s">
        <v>4598</v>
      </c>
    </row>
    <row r="1685" spans="1:19" s="19" customFormat="1" ht="25" customHeight="1" x14ac:dyDescent="0.15">
      <c r="A1685" s="19">
        <v>1684</v>
      </c>
      <c r="B1685" s="10" t="s">
        <v>945</v>
      </c>
      <c r="C1685" s="10" t="s">
        <v>2532</v>
      </c>
      <c r="D1685" s="21"/>
      <c r="E1685" s="11"/>
      <c r="F1685" s="11"/>
      <c r="G1685" s="11"/>
      <c r="K1685" s="11"/>
      <c r="M1685" s="10" t="s">
        <v>3533</v>
      </c>
      <c r="N1685" s="26" t="s">
        <v>3533</v>
      </c>
      <c r="O1685" s="18" t="str">
        <f t="shared" si="113"/>
        <v>BalanceCheck</v>
      </c>
      <c r="P1685" s="18" t="str">
        <f t="shared" ca="1" si="114"/>
        <v>TRAIN</v>
      </c>
      <c r="Q1685" s="11" t="s">
        <v>1799</v>
      </c>
      <c r="R1685" s="19" t="str">
        <f t="shared" si="115"/>
        <v>BalanceCheck - TRAIN</v>
      </c>
      <c r="S1685" s="10" t="s">
        <v>4598</v>
      </c>
    </row>
    <row r="1686" spans="1:19" s="19" customFormat="1" ht="25" customHeight="1" x14ac:dyDescent="0.15">
      <c r="A1686" s="19">
        <v>1685</v>
      </c>
      <c r="B1686" s="10" t="s">
        <v>945</v>
      </c>
      <c r="C1686" s="10" t="s">
        <v>2533</v>
      </c>
      <c r="D1686" s="21"/>
      <c r="E1686" s="11"/>
      <c r="F1686" s="11"/>
      <c r="G1686" s="11"/>
      <c r="K1686" s="11"/>
      <c r="M1686" s="10" t="s">
        <v>3560</v>
      </c>
      <c r="N1686" s="26" t="s">
        <v>3560</v>
      </c>
      <c r="O1686" s="18" t="str">
        <f t="shared" si="113"/>
        <v>BalanceCheck</v>
      </c>
      <c r="P1686" s="18" t="str">
        <f t="shared" ca="1" si="114"/>
        <v>TRAIN</v>
      </c>
      <c r="Q1686" s="11" t="s">
        <v>1799</v>
      </c>
      <c r="R1686" s="19" t="str">
        <f t="shared" si="115"/>
        <v>BalanceCheck - TRAIN</v>
      </c>
      <c r="S1686" s="10" t="s">
        <v>4598</v>
      </c>
    </row>
    <row r="1687" spans="1:19" s="19" customFormat="1" ht="25" customHeight="1" x14ac:dyDescent="0.15">
      <c r="A1687" s="19">
        <v>1686</v>
      </c>
      <c r="B1687" s="10" t="s">
        <v>208</v>
      </c>
      <c r="C1687" s="10" t="s">
        <v>2534</v>
      </c>
      <c r="D1687" s="21"/>
      <c r="E1687" s="11"/>
      <c r="F1687" s="11"/>
      <c r="G1687" s="11"/>
      <c r="K1687" s="11"/>
      <c r="M1687" s="10" t="s">
        <v>2534</v>
      </c>
      <c r="N1687" s="20" t="s">
        <v>2534</v>
      </c>
      <c r="O1687" s="18" t="str">
        <f t="shared" si="113"/>
        <v>BillPay</v>
      </c>
      <c r="P1687" s="18" t="str">
        <f t="shared" ca="1" si="114"/>
        <v>TRAIN</v>
      </c>
      <c r="Q1687" s="11" t="s">
        <v>1799</v>
      </c>
      <c r="R1687" s="19" t="str">
        <f t="shared" si="115"/>
        <v>BillPay - TRAIN</v>
      </c>
      <c r="S1687" s="10" t="s">
        <v>4598</v>
      </c>
    </row>
    <row r="1688" spans="1:19" s="19" customFormat="1" ht="25" customHeight="1" x14ac:dyDescent="0.15">
      <c r="A1688" s="19">
        <v>1687</v>
      </c>
      <c r="B1688" s="10" t="s">
        <v>208</v>
      </c>
      <c r="C1688" s="10" t="s">
        <v>2535</v>
      </c>
      <c r="D1688" s="21"/>
      <c r="E1688" s="11"/>
      <c r="F1688" s="11"/>
      <c r="G1688" s="11"/>
      <c r="K1688" s="11"/>
      <c r="M1688" s="10" t="s">
        <v>2535</v>
      </c>
      <c r="N1688" s="20" t="s">
        <v>2535</v>
      </c>
      <c r="O1688" s="18" t="str">
        <f t="shared" si="113"/>
        <v>BillPay</v>
      </c>
      <c r="P1688" s="18" t="str">
        <f t="shared" ca="1" si="114"/>
        <v>TRAIN</v>
      </c>
      <c r="Q1688" s="11" t="s">
        <v>1799</v>
      </c>
      <c r="R1688" s="19" t="str">
        <f t="shared" si="115"/>
        <v>BillPay - TRAIN</v>
      </c>
      <c r="S1688" s="10" t="s">
        <v>4598</v>
      </c>
    </row>
    <row r="1689" spans="1:19" s="19" customFormat="1" ht="25" customHeight="1" x14ac:dyDescent="0.15">
      <c r="A1689" s="19">
        <v>1688</v>
      </c>
      <c r="B1689" s="10" t="s">
        <v>208</v>
      </c>
      <c r="C1689" s="10" t="s">
        <v>2536</v>
      </c>
      <c r="D1689" s="21"/>
      <c r="E1689" s="11"/>
      <c r="F1689" s="11"/>
      <c r="G1689" s="11"/>
      <c r="K1689" s="11"/>
      <c r="M1689" s="10" t="s">
        <v>2536</v>
      </c>
      <c r="N1689" s="20" t="s">
        <v>2536</v>
      </c>
      <c r="O1689" s="18" t="str">
        <f t="shared" si="113"/>
        <v>BillPay</v>
      </c>
      <c r="P1689" s="18" t="str">
        <f t="shared" ca="1" si="114"/>
        <v>TRAIN</v>
      </c>
      <c r="Q1689" s="11" t="s">
        <v>1799</v>
      </c>
      <c r="R1689" s="19" t="str">
        <f t="shared" si="115"/>
        <v>BillPay - TRAIN</v>
      </c>
      <c r="S1689" s="10" t="s">
        <v>4598</v>
      </c>
    </row>
    <row r="1690" spans="1:19" s="19" customFormat="1" ht="25" customHeight="1" x14ac:dyDescent="0.15">
      <c r="A1690" s="19">
        <v>1689</v>
      </c>
      <c r="B1690" s="10" t="s">
        <v>208</v>
      </c>
      <c r="C1690" s="10" t="s">
        <v>2538</v>
      </c>
      <c r="D1690" s="21"/>
      <c r="E1690" s="11"/>
      <c r="F1690" s="11"/>
      <c r="G1690" s="11"/>
      <c r="K1690" s="11"/>
      <c r="M1690" s="10" t="s">
        <v>2538</v>
      </c>
      <c r="N1690" s="20" t="s">
        <v>2538</v>
      </c>
      <c r="O1690" s="18" t="str">
        <f t="shared" si="113"/>
        <v>BillPay</v>
      </c>
      <c r="P1690" s="18" t="str">
        <f t="shared" ca="1" si="114"/>
        <v>TRAIN</v>
      </c>
      <c r="Q1690" s="11" t="s">
        <v>1799</v>
      </c>
      <c r="R1690" s="19" t="str">
        <f t="shared" si="115"/>
        <v>BillPay - TRAIN</v>
      </c>
      <c r="S1690" s="10" t="s">
        <v>4598</v>
      </c>
    </row>
    <row r="1691" spans="1:19" s="19" customFormat="1" ht="25" customHeight="1" x14ac:dyDescent="0.15">
      <c r="A1691" s="19">
        <v>1690</v>
      </c>
      <c r="B1691" s="10" t="s">
        <v>208</v>
      </c>
      <c r="C1691" s="10" t="s">
        <v>2539</v>
      </c>
      <c r="D1691" s="21"/>
      <c r="E1691" s="11"/>
      <c r="F1691" s="11"/>
      <c r="G1691" s="11"/>
      <c r="K1691" s="11"/>
      <c r="M1691" s="10" t="s">
        <v>3373</v>
      </c>
      <c r="N1691" s="26" t="s">
        <v>3374</v>
      </c>
      <c r="O1691" s="18" t="str">
        <f t="shared" si="113"/>
        <v>BillPay</v>
      </c>
      <c r="P1691" s="18" t="str">
        <f t="shared" ca="1" si="114"/>
        <v>TRAIN</v>
      </c>
      <c r="Q1691" s="11" t="s">
        <v>1799</v>
      </c>
      <c r="R1691" s="19" t="str">
        <f t="shared" si="115"/>
        <v>BillPay - TRAIN</v>
      </c>
      <c r="S1691" s="10" t="s">
        <v>4598</v>
      </c>
    </row>
    <row r="1692" spans="1:19" s="19" customFormat="1" ht="25" customHeight="1" x14ac:dyDescent="0.15">
      <c r="A1692" s="19">
        <v>1691</v>
      </c>
      <c r="B1692" s="10" t="s">
        <v>208</v>
      </c>
      <c r="C1692" s="10" t="s">
        <v>2540</v>
      </c>
      <c r="D1692" s="21"/>
      <c r="E1692" s="11"/>
      <c r="F1692" s="11"/>
      <c r="G1692" s="11"/>
      <c r="K1692" s="11"/>
      <c r="M1692" s="10" t="s">
        <v>2540</v>
      </c>
      <c r="N1692" s="20" t="s">
        <v>2540</v>
      </c>
      <c r="O1692" s="18" t="str">
        <f t="shared" si="113"/>
        <v>BillPay</v>
      </c>
      <c r="P1692" s="18" t="str">
        <f t="shared" ca="1" si="114"/>
        <v>TEST</v>
      </c>
      <c r="Q1692" s="11" t="s">
        <v>1799</v>
      </c>
      <c r="R1692" s="19" t="str">
        <f t="shared" si="115"/>
        <v>BillPay - TRAIN</v>
      </c>
      <c r="S1692" s="10" t="s">
        <v>4598</v>
      </c>
    </row>
    <row r="1693" spans="1:19" s="19" customFormat="1" ht="25" customHeight="1" x14ac:dyDescent="0.15">
      <c r="A1693" s="19">
        <v>1692</v>
      </c>
      <c r="B1693" s="10" t="s">
        <v>1790</v>
      </c>
      <c r="C1693" s="10" t="s">
        <v>2541</v>
      </c>
      <c r="D1693" s="21"/>
      <c r="E1693" s="11"/>
      <c r="F1693" s="11"/>
      <c r="G1693" s="11"/>
      <c r="K1693" s="11"/>
      <c r="M1693" s="10" t="s">
        <v>3354</v>
      </c>
      <c r="N1693" s="26" t="s">
        <v>3354</v>
      </c>
      <c r="O1693" s="18" t="str">
        <f t="shared" ref="O1693:O1756" si="116">IF(E1693="",B1693,E1693)</f>
        <v>DirectDebitChange</v>
      </c>
      <c r="P1693" s="18" t="str">
        <f t="shared" ref="P1693:P1756" ca="1" si="117">IF(RAND()&gt;0.2,"TRAIN", "TEST")</f>
        <v>TEST</v>
      </c>
      <c r="Q1693" s="11" t="s">
        <v>1799</v>
      </c>
      <c r="R1693" s="19" t="str">
        <f t="shared" ref="R1693:R1756" si="118">O1693 &amp; " - " &amp; Q1693</f>
        <v>DirectDebitChange - TRAIN</v>
      </c>
      <c r="S1693" s="10" t="s">
        <v>4598</v>
      </c>
    </row>
    <row r="1694" spans="1:19" s="19" customFormat="1" ht="25" customHeight="1" x14ac:dyDescent="0.15">
      <c r="A1694" s="19">
        <v>1693</v>
      </c>
      <c r="B1694" s="10" t="s">
        <v>1790</v>
      </c>
      <c r="C1694" s="10" t="s">
        <v>2542</v>
      </c>
      <c r="D1694" s="21"/>
      <c r="E1694" s="11"/>
      <c r="F1694" s="11"/>
      <c r="G1694" s="11"/>
      <c r="K1694" s="11"/>
      <c r="M1694" s="10" t="s">
        <v>3355</v>
      </c>
      <c r="N1694" s="26" t="s">
        <v>3355</v>
      </c>
      <c r="O1694" s="18" t="str">
        <f t="shared" si="116"/>
        <v>DirectDebitChange</v>
      </c>
      <c r="P1694" s="18" t="str">
        <f t="shared" ca="1" si="117"/>
        <v>TRAIN</v>
      </c>
      <c r="Q1694" s="11" t="s">
        <v>1799</v>
      </c>
      <c r="R1694" s="19" t="str">
        <f t="shared" si="118"/>
        <v>DirectDebitChange - TRAIN</v>
      </c>
      <c r="S1694" s="10" t="s">
        <v>4598</v>
      </c>
    </row>
    <row r="1695" spans="1:19" s="19" customFormat="1" ht="25" customHeight="1" x14ac:dyDescent="0.15">
      <c r="A1695" s="19">
        <v>1694</v>
      </c>
      <c r="B1695" s="10" t="s">
        <v>1790</v>
      </c>
      <c r="C1695" s="10" t="s">
        <v>2543</v>
      </c>
      <c r="D1695" s="21"/>
      <c r="E1695" s="11"/>
      <c r="F1695" s="11"/>
      <c r="G1695" s="11"/>
      <c r="K1695" s="11"/>
      <c r="M1695" s="10" t="s">
        <v>2543</v>
      </c>
      <c r="N1695" s="20" t="s">
        <v>2543</v>
      </c>
      <c r="O1695" s="18" t="str">
        <f t="shared" si="116"/>
        <v>DirectDebitChange</v>
      </c>
      <c r="P1695" s="18" t="str">
        <f t="shared" ca="1" si="117"/>
        <v>TRAIN</v>
      </c>
      <c r="Q1695" s="11" t="s">
        <v>1799</v>
      </c>
      <c r="R1695" s="19" t="str">
        <f t="shared" si="118"/>
        <v>DirectDebitChange - TRAIN</v>
      </c>
      <c r="S1695" s="10" t="s">
        <v>4598</v>
      </c>
    </row>
    <row r="1696" spans="1:19" s="19" customFormat="1" ht="25" customHeight="1" x14ac:dyDescent="0.15">
      <c r="A1696" s="19">
        <v>1695</v>
      </c>
      <c r="B1696" s="10" t="s">
        <v>1790</v>
      </c>
      <c r="C1696" s="10" t="s">
        <v>2544</v>
      </c>
      <c r="D1696" s="21"/>
      <c r="E1696" s="11"/>
      <c r="F1696" s="11"/>
      <c r="G1696" s="11"/>
      <c r="K1696" s="11"/>
      <c r="M1696" s="10" t="s">
        <v>2544</v>
      </c>
      <c r="N1696" s="20" t="s">
        <v>2544</v>
      </c>
      <c r="O1696" s="18" t="str">
        <f t="shared" si="116"/>
        <v>DirectDebitChange</v>
      </c>
      <c r="P1696" s="18" t="str">
        <f t="shared" ca="1" si="117"/>
        <v>TRAIN</v>
      </c>
      <c r="Q1696" s="11" t="s">
        <v>1799</v>
      </c>
      <c r="R1696" s="19" t="str">
        <f t="shared" si="118"/>
        <v>DirectDebitChange - TRAIN</v>
      </c>
      <c r="S1696" s="10" t="s">
        <v>4598</v>
      </c>
    </row>
    <row r="1697" spans="1:19" s="19" customFormat="1" ht="25" customHeight="1" x14ac:dyDescent="0.15">
      <c r="A1697" s="19">
        <v>1696</v>
      </c>
      <c r="B1697" s="10" t="s">
        <v>1790</v>
      </c>
      <c r="C1697" s="10" t="s">
        <v>2545</v>
      </c>
      <c r="D1697" s="21"/>
      <c r="E1697" s="11"/>
      <c r="F1697" s="11"/>
      <c r="G1697" s="11"/>
      <c r="K1697" s="11"/>
      <c r="M1697" s="10" t="s">
        <v>2545</v>
      </c>
      <c r="N1697" s="20" t="s">
        <v>2545</v>
      </c>
      <c r="O1697" s="18" t="str">
        <f t="shared" si="116"/>
        <v>DirectDebitChange</v>
      </c>
      <c r="P1697" s="18" t="str">
        <f t="shared" ca="1" si="117"/>
        <v>TRAIN</v>
      </c>
      <c r="Q1697" s="11" t="s">
        <v>1799</v>
      </c>
      <c r="R1697" s="19" t="str">
        <f t="shared" si="118"/>
        <v>DirectDebitChange - TRAIN</v>
      </c>
      <c r="S1697" s="10" t="s">
        <v>4598</v>
      </c>
    </row>
    <row r="1698" spans="1:19" s="19" customFormat="1" ht="25" customHeight="1" x14ac:dyDescent="0.15">
      <c r="A1698" s="19">
        <v>1697</v>
      </c>
      <c r="B1698" s="10" t="s">
        <v>1790</v>
      </c>
      <c r="C1698" s="10" t="s">
        <v>2546</v>
      </c>
      <c r="D1698" s="21"/>
      <c r="E1698" s="11"/>
      <c r="F1698" s="11"/>
      <c r="G1698" s="11"/>
      <c r="K1698" s="11"/>
      <c r="M1698" s="10" t="s">
        <v>2546</v>
      </c>
      <c r="N1698" s="20" t="s">
        <v>2546</v>
      </c>
      <c r="O1698" s="18" t="str">
        <f t="shared" si="116"/>
        <v>DirectDebitChange</v>
      </c>
      <c r="P1698" s="18" t="str">
        <f t="shared" ca="1" si="117"/>
        <v>TRAIN</v>
      </c>
      <c r="Q1698" s="11" t="s">
        <v>1799</v>
      </c>
      <c r="R1698" s="19" t="str">
        <f t="shared" si="118"/>
        <v>DirectDebitChange - TRAIN</v>
      </c>
      <c r="S1698" s="10" t="s">
        <v>4598</v>
      </c>
    </row>
    <row r="1699" spans="1:19" s="19" customFormat="1" ht="25" customHeight="1" x14ac:dyDescent="0.15">
      <c r="A1699" s="19">
        <v>1698</v>
      </c>
      <c r="B1699" s="10" t="s">
        <v>1790</v>
      </c>
      <c r="C1699" s="10" t="s">
        <v>2547</v>
      </c>
      <c r="D1699" s="21"/>
      <c r="E1699" s="11"/>
      <c r="F1699" s="11"/>
      <c r="G1699" s="11"/>
      <c r="K1699" s="11"/>
      <c r="M1699" s="10" t="s">
        <v>2547</v>
      </c>
      <c r="N1699" s="20" t="s">
        <v>2547</v>
      </c>
      <c r="O1699" s="18" t="str">
        <f t="shared" si="116"/>
        <v>DirectDebitChange</v>
      </c>
      <c r="P1699" s="18" t="str">
        <f t="shared" ca="1" si="117"/>
        <v>TRAIN</v>
      </c>
      <c r="Q1699" s="11" t="s">
        <v>1799</v>
      </c>
      <c r="R1699" s="19" t="str">
        <f t="shared" si="118"/>
        <v>DirectDebitChange - TRAIN</v>
      </c>
      <c r="S1699" s="10" t="s">
        <v>4598</v>
      </c>
    </row>
    <row r="1700" spans="1:19" s="19" customFormat="1" ht="25" customHeight="1" x14ac:dyDescent="0.15">
      <c r="A1700" s="19">
        <v>1699</v>
      </c>
      <c r="B1700" s="10" t="s">
        <v>1790</v>
      </c>
      <c r="C1700" s="10" t="s">
        <v>2548</v>
      </c>
      <c r="D1700" s="21"/>
      <c r="E1700" s="11"/>
      <c r="F1700" s="11"/>
      <c r="G1700" s="11"/>
      <c r="K1700" s="11"/>
      <c r="M1700" s="10" t="s">
        <v>2548</v>
      </c>
      <c r="N1700" s="20" t="s">
        <v>2548</v>
      </c>
      <c r="O1700" s="18" t="str">
        <f t="shared" si="116"/>
        <v>DirectDebitChange</v>
      </c>
      <c r="P1700" s="18" t="str">
        <f t="shared" ca="1" si="117"/>
        <v>TEST</v>
      </c>
      <c r="Q1700" s="11" t="s">
        <v>1799</v>
      </c>
      <c r="R1700" s="19" t="str">
        <f t="shared" si="118"/>
        <v>DirectDebitChange - TRAIN</v>
      </c>
      <c r="S1700" s="10" t="s">
        <v>4598</v>
      </c>
    </row>
    <row r="1701" spans="1:19" s="19" customFormat="1" ht="25" customHeight="1" x14ac:dyDescent="0.15">
      <c r="A1701" s="19">
        <v>1700</v>
      </c>
      <c r="B1701" s="10" t="s">
        <v>979</v>
      </c>
      <c r="C1701" s="10" t="s">
        <v>2549</v>
      </c>
      <c r="D1701" s="21"/>
      <c r="E1701" s="11"/>
      <c r="F1701" s="11"/>
      <c r="G1701" s="11"/>
      <c r="K1701" s="11"/>
      <c r="M1701" s="10" t="s">
        <v>2549</v>
      </c>
      <c r="N1701" s="20" t="s">
        <v>2549</v>
      </c>
      <c r="O1701" s="18" t="str">
        <f t="shared" si="116"/>
        <v>PaymentExtend</v>
      </c>
      <c r="P1701" s="18" t="str">
        <f t="shared" ca="1" si="117"/>
        <v>TRAIN</v>
      </c>
      <c r="Q1701" s="11" t="s">
        <v>1799</v>
      </c>
      <c r="R1701" s="19" t="str">
        <f t="shared" si="118"/>
        <v>PaymentExtend - TRAIN</v>
      </c>
      <c r="S1701" s="10" t="s">
        <v>4598</v>
      </c>
    </row>
    <row r="1702" spans="1:19" s="19" customFormat="1" ht="25" customHeight="1" x14ac:dyDescent="0.15">
      <c r="A1702" s="19">
        <v>1701</v>
      </c>
      <c r="B1702" s="10" t="s">
        <v>979</v>
      </c>
      <c r="C1702" s="10" t="s">
        <v>2550</v>
      </c>
      <c r="D1702" s="21"/>
      <c r="E1702" s="11"/>
      <c r="F1702" s="11"/>
      <c r="G1702" s="11"/>
      <c r="K1702" s="11"/>
      <c r="M1702" s="10" t="s">
        <v>2550</v>
      </c>
      <c r="N1702" s="20" t="s">
        <v>2550</v>
      </c>
      <c r="O1702" s="18" t="str">
        <f t="shared" si="116"/>
        <v>PaymentExtend</v>
      </c>
      <c r="P1702" s="18" t="str">
        <f t="shared" ca="1" si="117"/>
        <v>TRAIN</v>
      </c>
      <c r="Q1702" s="11" t="s">
        <v>1799</v>
      </c>
      <c r="R1702" s="19" t="str">
        <f t="shared" si="118"/>
        <v>PaymentExtend - TRAIN</v>
      </c>
      <c r="S1702" s="10" t="s">
        <v>4598</v>
      </c>
    </row>
    <row r="1703" spans="1:19" s="19" customFormat="1" ht="25" customHeight="1" x14ac:dyDescent="0.15">
      <c r="A1703" s="19">
        <v>1702</v>
      </c>
      <c r="B1703" s="10" t="s">
        <v>979</v>
      </c>
      <c r="C1703" s="10" t="s">
        <v>2551</v>
      </c>
      <c r="D1703" s="21"/>
      <c r="E1703" s="11"/>
      <c r="F1703" s="11"/>
      <c r="G1703" s="11"/>
      <c r="K1703" s="11"/>
      <c r="M1703" s="10" t="s">
        <v>3284</v>
      </c>
      <c r="N1703" s="26" t="s">
        <v>3284</v>
      </c>
      <c r="O1703" s="18" t="str">
        <f t="shared" si="116"/>
        <v>PaymentExtend</v>
      </c>
      <c r="P1703" s="18" t="str">
        <f t="shared" ca="1" si="117"/>
        <v>TRAIN</v>
      </c>
      <c r="Q1703" s="11" t="s">
        <v>1799</v>
      </c>
      <c r="R1703" s="19" t="str">
        <f t="shared" si="118"/>
        <v>PaymentExtend - TRAIN</v>
      </c>
      <c r="S1703" s="10" t="s">
        <v>4598</v>
      </c>
    </row>
    <row r="1704" spans="1:19" s="19" customFormat="1" ht="25" customHeight="1" x14ac:dyDescent="0.15">
      <c r="A1704" s="19">
        <v>1703</v>
      </c>
      <c r="B1704" s="10" t="s">
        <v>979</v>
      </c>
      <c r="C1704" s="10" t="s">
        <v>2552</v>
      </c>
      <c r="D1704" s="21"/>
      <c r="E1704" s="11"/>
      <c r="F1704" s="11"/>
      <c r="G1704" s="11"/>
      <c r="K1704" s="11"/>
      <c r="M1704" s="10" t="s">
        <v>2552</v>
      </c>
      <c r="N1704" s="20" t="s">
        <v>2552</v>
      </c>
      <c r="O1704" s="18" t="str">
        <f t="shared" si="116"/>
        <v>PaymentExtend</v>
      </c>
      <c r="P1704" s="18" t="str">
        <f t="shared" ca="1" si="117"/>
        <v>TRAIN</v>
      </c>
      <c r="Q1704" s="11" t="s">
        <v>1799</v>
      </c>
      <c r="R1704" s="19" t="str">
        <f t="shared" si="118"/>
        <v>PaymentExtend - TRAIN</v>
      </c>
      <c r="S1704" s="10" t="s">
        <v>4598</v>
      </c>
    </row>
    <row r="1705" spans="1:19" s="19" customFormat="1" ht="25" customHeight="1" x14ac:dyDescent="0.15">
      <c r="A1705" s="19">
        <v>1704</v>
      </c>
      <c r="B1705" s="10" t="s">
        <v>979</v>
      </c>
      <c r="C1705" s="10" t="s">
        <v>2553</v>
      </c>
      <c r="D1705" s="21"/>
      <c r="E1705" s="11"/>
      <c r="F1705" s="11"/>
      <c r="G1705" s="11"/>
      <c r="K1705" s="11"/>
      <c r="M1705" s="10" t="s">
        <v>2553</v>
      </c>
      <c r="N1705" s="20" t="s">
        <v>2553</v>
      </c>
      <c r="O1705" s="18" t="str">
        <f t="shared" si="116"/>
        <v>PaymentExtend</v>
      </c>
      <c r="P1705" s="18" t="str">
        <f t="shared" ca="1" si="117"/>
        <v>TRAIN</v>
      </c>
      <c r="Q1705" s="11" t="s">
        <v>1799</v>
      </c>
      <c r="R1705" s="19" t="str">
        <f t="shared" si="118"/>
        <v>PaymentExtend - TRAIN</v>
      </c>
      <c r="S1705" s="10" t="s">
        <v>4598</v>
      </c>
    </row>
    <row r="1706" spans="1:19" s="19" customFormat="1" ht="25" customHeight="1" x14ac:dyDescent="0.15">
      <c r="A1706" s="19">
        <v>1705</v>
      </c>
      <c r="B1706" s="10" t="s">
        <v>979</v>
      </c>
      <c r="C1706" s="10" t="s">
        <v>2554</v>
      </c>
      <c r="D1706" s="21"/>
      <c r="E1706" s="11"/>
      <c r="F1706" s="11"/>
      <c r="G1706" s="11"/>
      <c r="K1706" s="11"/>
      <c r="M1706" s="10" t="s">
        <v>2554</v>
      </c>
      <c r="N1706" s="20" t="s">
        <v>2554</v>
      </c>
      <c r="O1706" s="18" t="str">
        <f t="shared" si="116"/>
        <v>PaymentExtend</v>
      </c>
      <c r="P1706" s="18" t="str">
        <f t="shared" ca="1" si="117"/>
        <v>TRAIN</v>
      </c>
      <c r="Q1706" s="11" t="s">
        <v>1799</v>
      </c>
      <c r="R1706" s="19" t="str">
        <f t="shared" si="118"/>
        <v>PaymentExtend - TRAIN</v>
      </c>
      <c r="S1706" s="10" t="s">
        <v>4598</v>
      </c>
    </row>
    <row r="1707" spans="1:19" s="19" customFormat="1" ht="25" customHeight="1" x14ac:dyDescent="0.15">
      <c r="A1707" s="19">
        <v>1706</v>
      </c>
      <c r="B1707" s="10" t="s">
        <v>979</v>
      </c>
      <c r="C1707" s="10" t="s">
        <v>2555</v>
      </c>
      <c r="D1707" s="21"/>
      <c r="E1707" s="11"/>
      <c r="F1707" s="11"/>
      <c r="G1707" s="11"/>
      <c r="K1707" s="11"/>
      <c r="M1707" s="10" t="s">
        <v>2555</v>
      </c>
      <c r="N1707" s="20" t="s">
        <v>2555</v>
      </c>
      <c r="O1707" s="18" t="str">
        <f t="shared" si="116"/>
        <v>PaymentExtend</v>
      </c>
      <c r="P1707" s="18" t="str">
        <f t="shared" ca="1" si="117"/>
        <v>TRAIN</v>
      </c>
      <c r="Q1707" s="11" t="s">
        <v>1799</v>
      </c>
      <c r="R1707" s="19" t="str">
        <f t="shared" si="118"/>
        <v>PaymentExtend - TRAIN</v>
      </c>
      <c r="S1707" s="10" t="s">
        <v>4598</v>
      </c>
    </row>
    <row r="1708" spans="1:19" s="19" customFormat="1" ht="25" customHeight="1" x14ac:dyDescent="0.15">
      <c r="A1708" s="19">
        <v>1707</v>
      </c>
      <c r="B1708" s="10" t="s">
        <v>979</v>
      </c>
      <c r="C1708" s="10" t="s">
        <v>2556</v>
      </c>
      <c r="D1708" s="21"/>
      <c r="E1708" s="11"/>
      <c r="F1708" s="11"/>
      <c r="G1708" s="11"/>
      <c r="K1708" s="11"/>
      <c r="M1708" s="10" t="s">
        <v>2556</v>
      </c>
      <c r="N1708" s="20" t="s">
        <v>2556</v>
      </c>
      <c r="O1708" s="18" t="str">
        <f t="shared" si="116"/>
        <v>PaymentExtend</v>
      </c>
      <c r="P1708" s="18" t="str">
        <f t="shared" ca="1" si="117"/>
        <v>TRAIN</v>
      </c>
      <c r="Q1708" s="11" t="s">
        <v>1799</v>
      </c>
      <c r="R1708" s="19" t="str">
        <f t="shared" si="118"/>
        <v>PaymentExtend - TRAIN</v>
      </c>
      <c r="S1708" s="10" t="s">
        <v>4598</v>
      </c>
    </row>
    <row r="1709" spans="1:19" s="19" customFormat="1" ht="25" customHeight="1" x14ac:dyDescent="0.15">
      <c r="A1709" s="19">
        <v>1708</v>
      </c>
      <c r="B1709" s="10" t="s">
        <v>979</v>
      </c>
      <c r="C1709" s="10" t="s">
        <v>2557</v>
      </c>
      <c r="D1709" s="21"/>
      <c r="E1709" s="11"/>
      <c r="F1709" s="11"/>
      <c r="G1709" s="11"/>
      <c r="K1709" s="11"/>
      <c r="M1709" s="10" t="s">
        <v>2557</v>
      </c>
      <c r="N1709" s="20" t="s">
        <v>2557</v>
      </c>
      <c r="O1709" s="18" t="str">
        <f t="shared" si="116"/>
        <v>PaymentExtend</v>
      </c>
      <c r="P1709" s="18" t="str">
        <f t="shared" ca="1" si="117"/>
        <v>TEST</v>
      </c>
      <c r="Q1709" s="11" t="s">
        <v>1799</v>
      </c>
      <c r="R1709" s="19" t="str">
        <f t="shared" si="118"/>
        <v>PaymentExtend - TRAIN</v>
      </c>
      <c r="S1709" s="10" t="s">
        <v>4598</v>
      </c>
    </row>
    <row r="1710" spans="1:19" s="19" customFormat="1" ht="25" customHeight="1" x14ac:dyDescent="0.15">
      <c r="A1710" s="19">
        <v>1709</v>
      </c>
      <c r="B1710" s="10" t="s">
        <v>979</v>
      </c>
      <c r="C1710" s="10" t="s">
        <v>2558</v>
      </c>
      <c r="D1710" s="21"/>
      <c r="E1710" s="11"/>
      <c r="F1710" s="11"/>
      <c r="G1710" s="11"/>
      <c r="K1710" s="11"/>
      <c r="M1710" s="10" t="s">
        <v>2558</v>
      </c>
      <c r="N1710" s="20" t="s">
        <v>2558</v>
      </c>
      <c r="O1710" s="18" t="str">
        <f t="shared" si="116"/>
        <v>PaymentExtend</v>
      </c>
      <c r="P1710" s="18" t="str">
        <f t="shared" ca="1" si="117"/>
        <v>TRAIN</v>
      </c>
      <c r="Q1710" s="11" t="s">
        <v>1799</v>
      </c>
      <c r="R1710" s="19" t="str">
        <f t="shared" si="118"/>
        <v>PaymentExtend - TRAIN</v>
      </c>
      <c r="S1710" s="10" t="s">
        <v>4598</v>
      </c>
    </row>
    <row r="1711" spans="1:19" s="19" customFormat="1" ht="25" customHeight="1" x14ac:dyDescent="0.15">
      <c r="A1711" s="19">
        <v>1710</v>
      </c>
      <c r="B1711" s="10" t="s">
        <v>979</v>
      </c>
      <c r="C1711" s="10" t="s">
        <v>2559</v>
      </c>
      <c r="D1711" s="21"/>
      <c r="E1711" s="11"/>
      <c r="F1711" s="11"/>
      <c r="G1711" s="11"/>
      <c r="K1711" s="11"/>
      <c r="M1711" s="10" t="s">
        <v>2559</v>
      </c>
      <c r="N1711" s="20" t="s">
        <v>2559</v>
      </c>
      <c r="O1711" s="18" t="str">
        <f t="shared" si="116"/>
        <v>PaymentExtend</v>
      </c>
      <c r="P1711" s="18" t="str">
        <f t="shared" ca="1" si="117"/>
        <v>TEST</v>
      </c>
      <c r="Q1711" s="11" t="s">
        <v>1799</v>
      </c>
      <c r="R1711" s="19" t="str">
        <f t="shared" si="118"/>
        <v>PaymentExtend - TRAIN</v>
      </c>
      <c r="S1711" s="10" t="s">
        <v>4598</v>
      </c>
    </row>
    <row r="1712" spans="1:19" s="19" customFormat="1" ht="25" customHeight="1" x14ac:dyDescent="0.15">
      <c r="A1712" s="19">
        <v>1711</v>
      </c>
      <c r="B1712" s="10" t="s">
        <v>123</v>
      </c>
      <c r="C1712" s="10" t="s">
        <v>2560</v>
      </c>
      <c r="D1712" s="21"/>
      <c r="E1712" s="14" t="s">
        <v>123</v>
      </c>
      <c r="F1712" s="11"/>
      <c r="G1712" s="11"/>
      <c r="K1712" s="11"/>
      <c r="M1712" s="10" t="s">
        <v>2560</v>
      </c>
      <c r="N1712" s="20" t="s">
        <v>2560</v>
      </c>
      <c r="O1712" s="18" t="str">
        <f t="shared" si="116"/>
        <v>ContractExpiryRequest</v>
      </c>
      <c r="P1712" s="18" t="str">
        <f t="shared" ca="1" si="117"/>
        <v>TRAIN</v>
      </c>
      <c r="Q1712" s="11" t="s">
        <v>1799</v>
      </c>
      <c r="R1712" s="19" t="str">
        <f t="shared" si="118"/>
        <v>ContractExpiryRequest - TRAIN</v>
      </c>
      <c r="S1712" s="10" t="s">
        <v>4598</v>
      </c>
    </row>
    <row r="1713" spans="1:19" s="19" customFormat="1" ht="25" customHeight="1" x14ac:dyDescent="0.15">
      <c r="A1713" s="19">
        <v>1712</v>
      </c>
      <c r="B1713" s="10" t="s">
        <v>123</v>
      </c>
      <c r="C1713" s="10" t="s">
        <v>2561</v>
      </c>
      <c r="D1713" s="21"/>
      <c r="E1713" s="14" t="s">
        <v>123</v>
      </c>
      <c r="F1713" s="11"/>
      <c r="G1713" s="11"/>
      <c r="K1713" s="11"/>
      <c r="M1713" s="10" t="s">
        <v>2561</v>
      </c>
      <c r="N1713" s="20" t="s">
        <v>2561</v>
      </c>
      <c r="O1713" s="18" t="str">
        <f t="shared" si="116"/>
        <v>ContractExpiryRequest</v>
      </c>
      <c r="P1713" s="18" t="str">
        <f t="shared" ca="1" si="117"/>
        <v>TRAIN</v>
      </c>
      <c r="Q1713" s="11" t="s">
        <v>1799</v>
      </c>
      <c r="R1713" s="19" t="str">
        <f t="shared" si="118"/>
        <v>ContractExpiryRequest - TRAIN</v>
      </c>
      <c r="S1713" s="10" t="s">
        <v>4598</v>
      </c>
    </row>
    <row r="1714" spans="1:19" s="19" customFormat="1" ht="25" customHeight="1" x14ac:dyDescent="0.15">
      <c r="A1714" s="19">
        <v>1713</v>
      </c>
      <c r="B1714" s="10" t="s">
        <v>123</v>
      </c>
      <c r="C1714" s="10" t="s">
        <v>2562</v>
      </c>
      <c r="D1714" s="21"/>
      <c r="E1714" s="14" t="s">
        <v>123</v>
      </c>
      <c r="F1714" s="11"/>
      <c r="G1714" s="11"/>
      <c r="K1714" s="11"/>
      <c r="M1714" s="10" t="s">
        <v>2562</v>
      </c>
      <c r="N1714" s="20" t="s">
        <v>2562</v>
      </c>
      <c r="O1714" s="18" t="str">
        <f t="shared" si="116"/>
        <v>ContractExpiryRequest</v>
      </c>
      <c r="P1714" s="18" t="str">
        <f t="shared" ca="1" si="117"/>
        <v>TRAIN</v>
      </c>
      <c r="Q1714" s="11" t="s">
        <v>1799</v>
      </c>
      <c r="R1714" s="19" t="str">
        <f t="shared" si="118"/>
        <v>ContractExpiryRequest - TRAIN</v>
      </c>
      <c r="S1714" s="10" t="s">
        <v>4598</v>
      </c>
    </row>
    <row r="1715" spans="1:19" s="19" customFormat="1" ht="25" customHeight="1" x14ac:dyDescent="0.15">
      <c r="A1715" s="19">
        <v>1714</v>
      </c>
      <c r="B1715" s="10" t="s">
        <v>123</v>
      </c>
      <c r="C1715" s="10" t="s">
        <v>2563</v>
      </c>
      <c r="D1715" s="21"/>
      <c r="E1715" s="14" t="s">
        <v>123</v>
      </c>
      <c r="F1715" s="11"/>
      <c r="G1715" s="11"/>
      <c r="K1715" s="11"/>
      <c r="M1715" s="10" t="s">
        <v>2563</v>
      </c>
      <c r="N1715" s="20" t="s">
        <v>2563</v>
      </c>
      <c r="O1715" s="18" t="str">
        <f t="shared" si="116"/>
        <v>ContractExpiryRequest</v>
      </c>
      <c r="P1715" s="18" t="str">
        <f t="shared" ca="1" si="117"/>
        <v>TRAIN</v>
      </c>
      <c r="Q1715" s="11" t="s">
        <v>1799</v>
      </c>
      <c r="R1715" s="19" t="str">
        <f t="shared" si="118"/>
        <v>ContractExpiryRequest - TRAIN</v>
      </c>
      <c r="S1715" s="10" t="s">
        <v>4598</v>
      </c>
    </row>
    <row r="1716" spans="1:19" s="19" customFormat="1" ht="25" customHeight="1" x14ac:dyDescent="0.15">
      <c r="A1716" s="19">
        <v>1715</v>
      </c>
      <c r="B1716" s="10" t="s">
        <v>123</v>
      </c>
      <c r="C1716" s="10" t="s">
        <v>2564</v>
      </c>
      <c r="D1716" s="21"/>
      <c r="E1716" s="14" t="s">
        <v>123</v>
      </c>
      <c r="F1716" s="11"/>
      <c r="G1716" s="11"/>
      <c r="K1716" s="11"/>
      <c r="M1716" s="10" t="s">
        <v>2564</v>
      </c>
      <c r="N1716" s="20" t="s">
        <v>2564</v>
      </c>
      <c r="O1716" s="18" t="str">
        <f t="shared" si="116"/>
        <v>ContractExpiryRequest</v>
      </c>
      <c r="P1716" s="18" t="str">
        <f t="shared" ca="1" si="117"/>
        <v>TRAIN</v>
      </c>
      <c r="Q1716" s="11" t="s">
        <v>1799</v>
      </c>
      <c r="R1716" s="19" t="str">
        <f t="shared" si="118"/>
        <v>ContractExpiryRequest - TRAIN</v>
      </c>
      <c r="S1716" s="10" t="s">
        <v>4598</v>
      </c>
    </row>
    <row r="1717" spans="1:19" s="19" customFormat="1" ht="25" customHeight="1" x14ac:dyDescent="0.15">
      <c r="A1717" s="19">
        <v>1716</v>
      </c>
      <c r="B1717" s="10" t="s">
        <v>123</v>
      </c>
      <c r="C1717" s="10" t="s">
        <v>2565</v>
      </c>
      <c r="D1717" s="21"/>
      <c r="E1717" s="14" t="s">
        <v>123</v>
      </c>
      <c r="F1717" s="11"/>
      <c r="G1717" s="11"/>
      <c r="K1717" s="11"/>
      <c r="M1717" s="10" t="s">
        <v>2565</v>
      </c>
      <c r="N1717" s="20" t="s">
        <v>2565</v>
      </c>
      <c r="O1717" s="18" t="str">
        <f t="shared" si="116"/>
        <v>ContractExpiryRequest</v>
      </c>
      <c r="P1717" s="18" t="str">
        <f t="shared" ca="1" si="117"/>
        <v>TRAIN</v>
      </c>
      <c r="Q1717" s="11" t="s">
        <v>1799</v>
      </c>
      <c r="R1717" s="19" t="str">
        <f t="shared" si="118"/>
        <v>ContractExpiryRequest - TRAIN</v>
      </c>
      <c r="S1717" s="10" t="s">
        <v>4598</v>
      </c>
    </row>
    <row r="1718" spans="1:19" s="19" customFormat="1" ht="25" customHeight="1" x14ac:dyDescent="0.15">
      <c r="A1718" s="19">
        <v>1717</v>
      </c>
      <c r="B1718" s="10" t="s">
        <v>123</v>
      </c>
      <c r="C1718" s="10" t="s">
        <v>2566</v>
      </c>
      <c r="D1718" s="21"/>
      <c r="E1718" s="10"/>
      <c r="F1718" s="11"/>
      <c r="G1718" s="11"/>
      <c r="K1718" s="11"/>
      <c r="M1718" s="10" t="s">
        <v>2566</v>
      </c>
      <c r="N1718" s="20" t="s">
        <v>2566</v>
      </c>
      <c r="O1718" s="18" t="str">
        <f t="shared" si="116"/>
        <v>ContractExpiryRequest</v>
      </c>
      <c r="P1718" s="18" t="str">
        <f t="shared" ca="1" si="117"/>
        <v>TRAIN</v>
      </c>
      <c r="Q1718" s="11" t="s">
        <v>1799</v>
      </c>
      <c r="R1718" s="19" t="str">
        <f t="shared" si="118"/>
        <v>ContractExpiryRequest - TRAIN</v>
      </c>
      <c r="S1718" s="10" t="s">
        <v>4598</v>
      </c>
    </row>
    <row r="1719" spans="1:19" s="19" customFormat="1" ht="25" customHeight="1" x14ac:dyDescent="0.15">
      <c r="A1719" s="19">
        <v>1718</v>
      </c>
      <c r="B1719" s="10" t="s">
        <v>123</v>
      </c>
      <c r="C1719" s="10" t="s">
        <v>2567</v>
      </c>
      <c r="D1719" s="21"/>
      <c r="E1719" s="10"/>
      <c r="F1719" s="11"/>
      <c r="G1719" s="11"/>
      <c r="K1719" s="11"/>
      <c r="M1719" s="10" t="s">
        <v>2567</v>
      </c>
      <c r="N1719" s="20" t="s">
        <v>2567</v>
      </c>
      <c r="O1719" s="18" t="str">
        <f t="shared" si="116"/>
        <v>ContractExpiryRequest</v>
      </c>
      <c r="P1719" s="18" t="str">
        <f t="shared" ca="1" si="117"/>
        <v>TEST</v>
      </c>
      <c r="Q1719" s="11" t="s">
        <v>1799</v>
      </c>
      <c r="R1719" s="19" t="str">
        <f t="shared" si="118"/>
        <v>ContractExpiryRequest - TRAIN</v>
      </c>
      <c r="S1719" s="10" t="s">
        <v>4598</v>
      </c>
    </row>
    <row r="1720" spans="1:19" s="19" customFormat="1" ht="25" customHeight="1" x14ac:dyDescent="0.15">
      <c r="A1720" s="19">
        <v>1719</v>
      </c>
      <c r="B1720" s="10" t="s">
        <v>123</v>
      </c>
      <c r="C1720" s="10" t="s">
        <v>2568</v>
      </c>
      <c r="D1720" s="21"/>
      <c r="E1720" s="14" t="s">
        <v>123</v>
      </c>
      <c r="F1720" s="11"/>
      <c r="G1720" s="11"/>
      <c r="K1720" s="11"/>
      <c r="M1720" s="10" t="s">
        <v>2568</v>
      </c>
      <c r="N1720" s="20" t="s">
        <v>2568</v>
      </c>
      <c r="O1720" s="18" t="str">
        <f t="shared" si="116"/>
        <v>ContractExpiryRequest</v>
      </c>
      <c r="P1720" s="18" t="str">
        <f t="shared" ca="1" si="117"/>
        <v>TRAIN</v>
      </c>
      <c r="Q1720" s="11" t="s">
        <v>1799</v>
      </c>
      <c r="R1720" s="19" t="str">
        <f t="shared" si="118"/>
        <v>ContractExpiryRequest - TRAIN</v>
      </c>
      <c r="S1720" s="10" t="s">
        <v>4598</v>
      </c>
    </row>
    <row r="1721" spans="1:19" s="19" customFormat="1" ht="25" customHeight="1" x14ac:dyDescent="0.15">
      <c r="A1721" s="19">
        <v>1720</v>
      </c>
      <c r="B1721" s="10" t="s">
        <v>123</v>
      </c>
      <c r="C1721" s="10" t="s">
        <v>2569</v>
      </c>
      <c r="D1721" s="21"/>
      <c r="E1721" s="14" t="s">
        <v>123</v>
      </c>
      <c r="F1721" s="11"/>
      <c r="G1721" s="11"/>
      <c r="K1721" s="11"/>
      <c r="M1721" s="10" t="s">
        <v>2569</v>
      </c>
      <c r="N1721" s="20" t="s">
        <v>2569</v>
      </c>
      <c r="O1721" s="18" t="str">
        <f t="shared" si="116"/>
        <v>ContractExpiryRequest</v>
      </c>
      <c r="P1721" s="18" t="str">
        <f t="shared" ca="1" si="117"/>
        <v>TRAIN</v>
      </c>
      <c r="Q1721" s="11" t="s">
        <v>1799</v>
      </c>
      <c r="R1721" s="19" t="str">
        <f t="shared" si="118"/>
        <v>ContractExpiryRequest - TRAIN</v>
      </c>
      <c r="S1721" s="10" t="s">
        <v>4598</v>
      </c>
    </row>
    <row r="1722" spans="1:19" s="19" customFormat="1" ht="25" customHeight="1" x14ac:dyDescent="0.15">
      <c r="A1722" s="19">
        <v>1721</v>
      </c>
      <c r="B1722" s="10" t="s">
        <v>123</v>
      </c>
      <c r="C1722" s="10" t="s">
        <v>2570</v>
      </c>
      <c r="D1722" s="21"/>
      <c r="E1722" s="14" t="s">
        <v>123</v>
      </c>
      <c r="F1722" s="11"/>
      <c r="G1722" s="11"/>
      <c r="K1722" s="11"/>
      <c r="M1722" s="10" t="s">
        <v>2570</v>
      </c>
      <c r="N1722" s="20" t="s">
        <v>2570</v>
      </c>
      <c r="O1722" s="18" t="str">
        <f t="shared" si="116"/>
        <v>ContractExpiryRequest</v>
      </c>
      <c r="P1722" s="18" t="str">
        <f t="shared" ca="1" si="117"/>
        <v>TRAIN</v>
      </c>
      <c r="Q1722" s="11" t="s">
        <v>1799</v>
      </c>
      <c r="R1722" s="19" t="str">
        <f t="shared" si="118"/>
        <v>ContractExpiryRequest - TRAIN</v>
      </c>
      <c r="S1722" s="10" t="s">
        <v>4598</v>
      </c>
    </row>
    <row r="1723" spans="1:19" s="19" customFormat="1" ht="25" customHeight="1" x14ac:dyDescent="0.15">
      <c r="A1723" s="19">
        <v>1722</v>
      </c>
      <c r="B1723" s="10" t="s">
        <v>123</v>
      </c>
      <c r="C1723" s="10" t="s">
        <v>2571</v>
      </c>
      <c r="D1723" s="21"/>
      <c r="E1723" s="14" t="s">
        <v>123</v>
      </c>
      <c r="F1723" s="11"/>
      <c r="G1723" s="11"/>
      <c r="K1723" s="11"/>
      <c r="M1723" s="10" t="s">
        <v>2571</v>
      </c>
      <c r="N1723" s="20" t="s">
        <v>2571</v>
      </c>
      <c r="O1723" s="18" t="str">
        <f t="shared" si="116"/>
        <v>ContractExpiryRequest</v>
      </c>
      <c r="P1723" s="18" t="str">
        <f t="shared" ca="1" si="117"/>
        <v>TRAIN</v>
      </c>
      <c r="Q1723" s="11" t="s">
        <v>1799</v>
      </c>
      <c r="R1723" s="19" t="str">
        <f t="shared" si="118"/>
        <v>ContractExpiryRequest - TRAIN</v>
      </c>
      <c r="S1723" s="10" t="s">
        <v>4598</v>
      </c>
    </row>
    <row r="1724" spans="1:19" s="19" customFormat="1" ht="25" customHeight="1" x14ac:dyDescent="0.15">
      <c r="A1724" s="19">
        <v>1723</v>
      </c>
      <c r="B1724" s="10" t="s">
        <v>952</v>
      </c>
      <c r="C1724" s="10" t="s">
        <v>2572</v>
      </c>
      <c r="D1724" s="21"/>
      <c r="E1724" s="11"/>
      <c r="F1724" s="11"/>
      <c r="G1724" s="11"/>
      <c r="K1724" s="11"/>
      <c r="M1724" s="10" t="s">
        <v>2572</v>
      </c>
      <c r="N1724" s="20" t="s">
        <v>2572</v>
      </c>
      <c r="O1724" s="18" t="str">
        <f t="shared" si="116"/>
        <v>SimActivate</v>
      </c>
      <c r="P1724" s="18" t="str">
        <f t="shared" ca="1" si="117"/>
        <v>TRAIN</v>
      </c>
      <c r="Q1724" s="11" t="s">
        <v>1799</v>
      </c>
      <c r="R1724" s="19" t="str">
        <f t="shared" si="118"/>
        <v>SimActivate - TRAIN</v>
      </c>
      <c r="S1724" s="10" t="s">
        <v>4598</v>
      </c>
    </row>
    <row r="1725" spans="1:19" s="19" customFormat="1" ht="25" customHeight="1" x14ac:dyDescent="0.15">
      <c r="A1725" s="19">
        <v>1724</v>
      </c>
      <c r="B1725" s="10" t="s">
        <v>952</v>
      </c>
      <c r="C1725" s="10" t="s">
        <v>2573</v>
      </c>
      <c r="D1725" s="21"/>
      <c r="E1725" s="11"/>
      <c r="F1725" s="11"/>
      <c r="G1725" s="11"/>
      <c r="K1725" s="11"/>
      <c r="M1725" s="10" t="s">
        <v>2573</v>
      </c>
      <c r="N1725" s="20" t="s">
        <v>2573</v>
      </c>
      <c r="O1725" s="18" t="str">
        <f t="shared" si="116"/>
        <v>SimActivate</v>
      </c>
      <c r="P1725" s="18" t="str">
        <f t="shared" ca="1" si="117"/>
        <v>TRAIN</v>
      </c>
      <c r="Q1725" s="11" t="s">
        <v>1799</v>
      </c>
      <c r="R1725" s="19" t="str">
        <f t="shared" si="118"/>
        <v>SimActivate - TRAIN</v>
      </c>
      <c r="S1725" s="10" t="s">
        <v>4598</v>
      </c>
    </row>
    <row r="1726" spans="1:19" s="19" customFormat="1" ht="25" customHeight="1" x14ac:dyDescent="0.15">
      <c r="A1726" s="19">
        <v>1725</v>
      </c>
      <c r="B1726" s="10" t="s">
        <v>952</v>
      </c>
      <c r="C1726" s="10" t="s">
        <v>2574</v>
      </c>
      <c r="D1726" s="21"/>
      <c r="E1726" s="11"/>
      <c r="F1726" s="11"/>
      <c r="G1726" s="11"/>
      <c r="K1726" s="11"/>
      <c r="M1726" s="10" t="s">
        <v>2574</v>
      </c>
      <c r="N1726" s="20" t="s">
        <v>2574</v>
      </c>
      <c r="O1726" s="18" t="str">
        <f t="shared" si="116"/>
        <v>SimActivate</v>
      </c>
      <c r="P1726" s="18" t="str">
        <f t="shared" ca="1" si="117"/>
        <v>TRAIN</v>
      </c>
      <c r="Q1726" s="11" t="s">
        <v>1799</v>
      </c>
      <c r="R1726" s="19" t="str">
        <f t="shared" si="118"/>
        <v>SimActivate - TRAIN</v>
      </c>
      <c r="S1726" s="10" t="s">
        <v>4598</v>
      </c>
    </row>
    <row r="1727" spans="1:19" s="19" customFormat="1" ht="25" customHeight="1" x14ac:dyDescent="0.15">
      <c r="A1727" s="19">
        <v>1726</v>
      </c>
      <c r="B1727" s="10" t="s">
        <v>952</v>
      </c>
      <c r="C1727" s="10" t="s">
        <v>2575</v>
      </c>
      <c r="D1727" s="21"/>
      <c r="E1727" s="11"/>
      <c r="F1727" s="11"/>
      <c r="G1727" s="11"/>
      <c r="K1727" s="11"/>
      <c r="M1727" s="10" t="s">
        <v>2575</v>
      </c>
      <c r="N1727" s="20" t="s">
        <v>2575</v>
      </c>
      <c r="O1727" s="18" t="str">
        <f t="shared" si="116"/>
        <v>SimActivate</v>
      </c>
      <c r="P1727" s="18" t="str">
        <f t="shared" ca="1" si="117"/>
        <v>TRAIN</v>
      </c>
      <c r="Q1727" s="11" t="s">
        <v>1799</v>
      </c>
      <c r="R1727" s="19" t="str">
        <f t="shared" si="118"/>
        <v>SimActivate - TRAIN</v>
      </c>
      <c r="S1727" s="10" t="s">
        <v>4598</v>
      </c>
    </row>
    <row r="1728" spans="1:19" s="19" customFormat="1" ht="25" customHeight="1" x14ac:dyDescent="0.15">
      <c r="A1728" s="19">
        <v>1727</v>
      </c>
      <c r="B1728" s="10" t="s">
        <v>952</v>
      </c>
      <c r="C1728" s="10" t="s">
        <v>2576</v>
      </c>
      <c r="D1728" s="21"/>
      <c r="E1728" s="11"/>
      <c r="F1728" s="11"/>
      <c r="G1728" s="11"/>
      <c r="K1728" s="11"/>
      <c r="M1728" s="10" t="s">
        <v>2576</v>
      </c>
      <c r="N1728" s="20" t="s">
        <v>2576</v>
      </c>
      <c r="O1728" s="18" t="str">
        <f t="shared" si="116"/>
        <v>SimActivate</v>
      </c>
      <c r="P1728" s="18" t="str">
        <f t="shared" ca="1" si="117"/>
        <v>TRAIN</v>
      </c>
      <c r="Q1728" s="11" t="s">
        <v>1799</v>
      </c>
      <c r="R1728" s="19" t="str">
        <f t="shared" si="118"/>
        <v>SimActivate - TRAIN</v>
      </c>
      <c r="S1728" s="10" t="s">
        <v>4598</v>
      </c>
    </row>
    <row r="1729" spans="1:19" s="19" customFormat="1" ht="25" customHeight="1" x14ac:dyDescent="0.15">
      <c r="A1729" s="19">
        <v>1728</v>
      </c>
      <c r="B1729" s="10" t="s">
        <v>952</v>
      </c>
      <c r="C1729" s="10" t="s">
        <v>2577</v>
      </c>
      <c r="D1729" s="21"/>
      <c r="E1729" s="11"/>
      <c r="F1729" s="11"/>
      <c r="G1729" s="11"/>
      <c r="K1729" s="11"/>
      <c r="M1729" s="10" t="s">
        <v>2577</v>
      </c>
      <c r="N1729" s="20" t="s">
        <v>2577</v>
      </c>
      <c r="O1729" s="18" t="str">
        <f t="shared" si="116"/>
        <v>SimActivate</v>
      </c>
      <c r="P1729" s="18" t="str">
        <f t="shared" ca="1" si="117"/>
        <v>TRAIN</v>
      </c>
      <c r="Q1729" s="11" t="s">
        <v>1799</v>
      </c>
      <c r="R1729" s="19" t="str">
        <f t="shared" si="118"/>
        <v>SimActivate - TRAIN</v>
      </c>
      <c r="S1729" s="10" t="s">
        <v>4598</v>
      </c>
    </row>
    <row r="1730" spans="1:19" s="19" customFormat="1" ht="25" customHeight="1" x14ac:dyDescent="0.15">
      <c r="A1730" s="19">
        <v>1729</v>
      </c>
      <c r="B1730" s="10" t="s">
        <v>952</v>
      </c>
      <c r="C1730" s="10" t="s">
        <v>2578</v>
      </c>
      <c r="D1730" s="21"/>
      <c r="E1730" s="11"/>
      <c r="F1730" s="11"/>
      <c r="G1730" s="11"/>
      <c r="K1730" s="11"/>
      <c r="M1730" s="10" t="s">
        <v>2578</v>
      </c>
      <c r="N1730" s="20" t="s">
        <v>2578</v>
      </c>
      <c r="O1730" s="18" t="str">
        <f t="shared" si="116"/>
        <v>SimActivate</v>
      </c>
      <c r="P1730" s="18" t="str">
        <f t="shared" ca="1" si="117"/>
        <v>TEST</v>
      </c>
      <c r="Q1730" s="11" t="s">
        <v>1799</v>
      </c>
      <c r="R1730" s="19" t="str">
        <f t="shared" si="118"/>
        <v>SimActivate - TRAIN</v>
      </c>
      <c r="S1730" s="10" t="s">
        <v>4598</v>
      </c>
    </row>
    <row r="1731" spans="1:19" s="19" customFormat="1" ht="25" customHeight="1" x14ac:dyDescent="0.15">
      <c r="A1731" s="19">
        <v>1730</v>
      </c>
      <c r="B1731" s="10" t="s">
        <v>952</v>
      </c>
      <c r="C1731" s="10" t="s">
        <v>2579</v>
      </c>
      <c r="D1731" s="21"/>
      <c r="E1731" s="11"/>
      <c r="F1731" s="11"/>
      <c r="G1731" s="11"/>
      <c r="K1731" s="11"/>
      <c r="M1731" s="10" t="s">
        <v>2579</v>
      </c>
      <c r="N1731" s="20" t="s">
        <v>2579</v>
      </c>
      <c r="O1731" s="18" t="str">
        <f t="shared" si="116"/>
        <v>SimActivate</v>
      </c>
      <c r="P1731" s="18" t="str">
        <f t="shared" ca="1" si="117"/>
        <v>TRAIN</v>
      </c>
      <c r="Q1731" s="11" t="s">
        <v>1799</v>
      </c>
      <c r="R1731" s="19" t="str">
        <f t="shared" si="118"/>
        <v>SimActivate - TRAIN</v>
      </c>
      <c r="S1731" s="10" t="s">
        <v>4598</v>
      </c>
    </row>
    <row r="1732" spans="1:19" s="19" customFormat="1" ht="25" customHeight="1" x14ac:dyDescent="0.15">
      <c r="A1732" s="19">
        <v>1731</v>
      </c>
      <c r="B1732" s="10" t="s">
        <v>952</v>
      </c>
      <c r="C1732" s="10" t="s">
        <v>2580</v>
      </c>
      <c r="D1732" s="21"/>
      <c r="E1732" s="11"/>
      <c r="F1732" s="11"/>
      <c r="G1732" s="11"/>
      <c r="K1732" s="11"/>
      <c r="M1732" s="10" t="s">
        <v>2580</v>
      </c>
      <c r="N1732" s="20" t="s">
        <v>2580</v>
      </c>
      <c r="O1732" s="18" t="str">
        <f t="shared" si="116"/>
        <v>SimActivate</v>
      </c>
      <c r="P1732" s="18" t="str">
        <f t="shared" ca="1" si="117"/>
        <v>TRAIN</v>
      </c>
      <c r="Q1732" s="11" t="s">
        <v>1799</v>
      </c>
      <c r="R1732" s="19" t="str">
        <f t="shared" si="118"/>
        <v>SimActivate - TRAIN</v>
      </c>
      <c r="S1732" s="10" t="s">
        <v>4598</v>
      </c>
    </row>
    <row r="1733" spans="1:19" s="19" customFormat="1" ht="25" customHeight="1" x14ac:dyDescent="0.15">
      <c r="A1733" s="19">
        <v>1732</v>
      </c>
      <c r="B1733" s="10" t="s">
        <v>952</v>
      </c>
      <c r="C1733" s="10" t="s">
        <v>2581</v>
      </c>
      <c r="D1733" s="21"/>
      <c r="E1733" s="11"/>
      <c r="F1733" s="11"/>
      <c r="G1733" s="11"/>
      <c r="K1733" s="11"/>
      <c r="M1733" s="10" t="s">
        <v>2581</v>
      </c>
      <c r="N1733" s="20" t="s">
        <v>2581</v>
      </c>
      <c r="O1733" s="18" t="str">
        <f t="shared" si="116"/>
        <v>SimActivate</v>
      </c>
      <c r="P1733" s="18" t="str">
        <f t="shared" ca="1" si="117"/>
        <v>TEST</v>
      </c>
      <c r="Q1733" s="11" t="s">
        <v>1799</v>
      </c>
      <c r="R1733" s="19" t="str">
        <f t="shared" si="118"/>
        <v>SimActivate - TRAIN</v>
      </c>
      <c r="S1733" s="10" t="s">
        <v>4598</v>
      </c>
    </row>
    <row r="1734" spans="1:19" s="19" customFormat="1" ht="25" customHeight="1" x14ac:dyDescent="0.15">
      <c r="A1734" s="19">
        <v>1733</v>
      </c>
      <c r="B1734" s="10" t="s">
        <v>952</v>
      </c>
      <c r="C1734" s="10" t="s">
        <v>2582</v>
      </c>
      <c r="D1734" s="21"/>
      <c r="E1734" s="11"/>
      <c r="F1734" s="11"/>
      <c r="G1734" s="11"/>
      <c r="K1734" s="11"/>
      <c r="M1734" s="10" t="s">
        <v>2582</v>
      </c>
      <c r="N1734" s="20" t="s">
        <v>2582</v>
      </c>
      <c r="O1734" s="18" t="str">
        <f t="shared" si="116"/>
        <v>SimActivate</v>
      </c>
      <c r="P1734" s="18" t="str">
        <f t="shared" ca="1" si="117"/>
        <v>TRAIN</v>
      </c>
      <c r="Q1734" s="11" t="s">
        <v>1799</v>
      </c>
      <c r="R1734" s="19" t="str">
        <f t="shared" si="118"/>
        <v>SimActivate - TRAIN</v>
      </c>
      <c r="S1734" s="10" t="s">
        <v>4598</v>
      </c>
    </row>
    <row r="1735" spans="1:19" s="19" customFormat="1" ht="25" customHeight="1" x14ac:dyDescent="0.15">
      <c r="A1735" s="19">
        <v>1734</v>
      </c>
      <c r="B1735" s="10" t="s">
        <v>1161</v>
      </c>
      <c r="C1735" s="10" t="s">
        <v>2583</v>
      </c>
      <c r="D1735" s="21"/>
      <c r="E1735" s="11"/>
      <c r="F1735" s="11"/>
      <c r="G1735" s="11"/>
      <c r="K1735" s="11"/>
      <c r="M1735" s="10" t="s">
        <v>2583</v>
      </c>
      <c r="N1735" s="20" t="s">
        <v>2583</v>
      </c>
      <c r="O1735" s="18" t="str">
        <f t="shared" si="116"/>
        <v>InternetAccess</v>
      </c>
      <c r="P1735" s="18" t="str">
        <f t="shared" ca="1" si="117"/>
        <v>TEST</v>
      </c>
      <c r="Q1735" s="11" t="s">
        <v>1799</v>
      </c>
      <c r="R1735" s="19" t="str">
        <f t="shared" si="118"/>
        <v>InternetAccess - TRAIN</v>
      </c>
      <c r="S1735" s="10" t="s">
        <v>4598</v>
      </c>
    </row>
    <row r="1736" spans="1:19" s="19" customFormat="1" ht="25" customHeight="1" x14ac:dyDescent="0.15">
      <c r="A1736" s="19">
        <v>1735</v>
      </c>
      <c r="B1736" s="10" t="s">
        <v>1161</v>
      </c>
      <c r="C1736" s="10" t="s">
        <v>2584</v>
      </c>
      <c r="D1736" s="21"/>
      <c r="E1736" s="11"/>
      <c r="F1736" s="11"/>
      <c r="G1736" s="11"/>
      <c r="K1736" s="11"/>
      <c r="M1736" s="10" t="s">
        <v>2584</v>
      </c>
      <c r="N1736" s="20" t="s">
        <v>2584</v>
      </c>
      <c r="O1736" s="18" t="str">
        <f t="shared" si="116"/>
        <v>InternetAccess</v>
      </c>
      <c r="P1736" s="18" t="str">
        <f t="shared" ca="1" si="117"/>
        <v>TEST</v>
      </c>
      <c r="Q1736" s="11" t="s">
        <v>1799</v>
      </c>
      <c r="R1736" s="19" t="str">
        <f t="shared" si="118"/>
        <v>InternetAccess - TRAIN</v>
      </c>
      <c r="S1736" s="10" t="s">
        <v>4598</v>
      </c>
    </row>
    <row r="1737" spans="1:19" s="19" customFormat="1" ht="25" customHeight="1" x14ac:dyDescent="0.15">
      <c r="A1737" s="19">
        <v>1736</v>
      </c>
      <c r="B1737" s="10" t="s">
        <v>1161</v>
      </c>
      <c r="C1737" s="10" t="s">
        <v>2585</v>
      </c>
      <c r="D1737" s="21"/>
      <c r="E1737" s="11"/>
      <c r="F1737" s="11"/>
      <c r="G1737" s="11"/>
      <c r="K1737" s="11"/>
      <c r="M1737" s="10" t="s">
        <v>2585</v>
      </c>
      <c r="N1737" s="20" t="s">
        <v>2585</v>
      </c>
      <c r="O1737" s="18" t="str">
        <f t="shared" si="116"/>
        <v>InternetAccess</v>
      </c>
      <c r="P1737" s="18" t="str">
        <f t="shared" ca="1" si="117"/>
        <v>TRAIN</v>
      </c>
      <c r="Q1737" s="11" t="s">
        <v>1799</v>
      </c>
      <c r="R1737" s="19" t="str">
        <f t="shared" si="118"/>
        <v>InternetAccess - TRAIN</v>
      </c>
      <c r="S1737" s="10" t="s">
        <v>4598</v>
      </c>
    </row>
    <row r="1738" spans="1:19" s="19" customFormat="1" ht="25" customHeight="1" x14ac:dyDescent="0.15">
      <c r="A1738" s="19">
        <v>1737</v>
      </c>
      <c r="B1738" s="10" t="s">
        <v>1161</v>
      </c>
      <c r="C1738" s="10" t="s">
        <v>2586</v>
      </c>
      <c r="D1738" s="21"/>
      <c r="E1738" s="11"/>
      <c r="F1738" s="11"/>
      <c r="G1738" s="11"/>
      <c r="K1738" s="11"/>
      <c r="M1738" s="10" t="s">
        <v>2586</v>
      </c>
      <c r="N1738" s="20" t="s">
        <v>2586</v>
      </c>
      <c r="O1738" s="18" t="str">
        <f t="shared" si="116"/>
        <v>InternetAccess</v>
      </c>
      <c r="P1738" s="18" t="str">
        <f t="shared" ca="1" si="117"/>
        <v>TRAIN</v>
      </c>
      <c r="Q1738" s="11" t="s">
        <v>1799</v>
      </c>
      <c r="R1738" s="19" t="str">
        <f t="shared" si="118"/>
        <v>InternetAccess - TRAIN</v>
      </c>
      <c r="S1738" s="10" t="s">
        <v>4598</v>
      </c>
    </row>
    <row r="1739" spans="1:19" s="19" customFormat="1" ht="25" customHeight="1" x14ac:dyDescent="0.15">
      <c r="A1739" s="19">
        <v>1738</v>
      </c>
      <c r="B1739" s="10" t="s">
        <v>1161</v>
      </c>
      <c r="C1739" s="10" t="s">
        <v>2587</v>
      </c>
      <c r="D1739" s="21"/>
      <c r="E1739" s="11"/>
      <c r="F1739" s="11"/>
      <c r="G1739" s="11"/>
      <c r="K1739" s="11"/>
      <c r="M1739" s="10" t="s">
        <v>2587</v>
      </c>
      <c r="N1739" s="20" t="s">
        <v>2587</v>
      </c>
      <c r="O1739" s="18" t="str">
        <f t="shared" si="116"/>
        <v>InternetAccess</v>
      </c>
      <c r="P1739" s="18" t="str">
        <f t="shared" ca="1" si="117"/>
        <v>TRAIN</v>
      </c>
      <c r="Q1739" s="11" t="s">
        <v>1799</v>
      </c>
      <c r="R1739" s="19" t="str">
        <f t="shared" si="118"/>
        <v>InternetAccess - TRAIN</v>
      </c>
      <c r="S1739" s="10" t="s">
        <v>4598</v>
      </c>
    </row>
    <row r="1740" spans="1:19" s="19" customFormat="1" ht="25" customHeight="1" x14ac:dyDescent="0.15">
      <c r="A1740" s="19">
        <v>1739</v>
      </c>
      <c r="B1740" s="10" t="s">
        <v>1161</v>
      </c>
      <c r="C1740" s="10" t="s">
        <v>2588</v>
      </c>
      <c r="D1740" s="21"/>
      <c r="E1740" s="11"/>
      <c r="F1740" s="11"/>
      <c r="G1740" s="11"/>
      <c r="K1740" s="11"/>
      <c r="M1740" s="10" t="s">
        <v>2588</v>
      </c>
      <c r="N1740" s="20" t="s">
        <v>2588</v>
      </c>
      <c r="O1740" s="18" t="str">
        <f t="shared" si="116"/>
        <v>InternetAccess</v>
      </c>
      <c r="P1740" s="18" t="str">
        <f t="shared" ca="1" si="117"/>
        <v>TEST</v>
      </c>
      <c r="Q1740" s="11" t="s">
        <v>1799</v>
      </c>
      <c r="R1740" s="19" t="str">
        <f t="shared" si="118"/>
        <v>InternetAccess - TRAIN</v>
      </c>
      <c r="S1740" s="10" t="s">
        <v>4598</v>
      </c>
    </row>
    <row r="1741" spans="1:19" s="19" customFormat="1" ht="25" customHeight="1" x14ac:dyDescent="0.15">
      <c r="A1741" s="19">
        <v>1740</v>
      </c>
      <c r="B1741" s="10" t="s">
        <v>1161</v>
      </c>
      <c r="C1741" s="10" t="s">
        <v>2589</v>
      </c>
      <c r="D1741" s="21"/>
      <c r="E1741" s="11"/>
      <c r="F1741" s="11"/>
      <c r="G1741" s="11"/>
      <c r="K1741" s="11"/>
      <c r="M1741" s="10" t="s">
        <v>2589</v>
      </c>
      <c r="N1741" s="20" t="s">
        <v>2589</v>
      </c>
      <c r="O1741" s="18" t="str">
        <f t="shared" si="116"/>
        <v>InternetAccess</v>
      </c>
      <c r="P1741" s="18" t="str">
        <f t="shared" ca="1" si="117"/>
        <v>TEST</v>
      </c>
      <c r="Q1741" s="11" t="s">
        <v>1799</v>
      </c>
      <c r="R1741" s="19" t="str">
        <f t="shared" si="118"/>
        <v>InternetAccess - TRAIN</v>
      </c>
      <c r="S1741" s="10" t="s">
        <v>4598</v>
      </c>
    </row>
    <row r="1742" spans="1:19" s="19" customFormat="1" ht="25" customHeight="1" x14ac:dyDescent="0.15">
      <c r="A1742" s="19">
        <v>1741</v>
      </c>
      <c r="B1742" s="10" t="s">
        <v>1161</v>
      </c>
      <c r="C1742" s="10" t="s">
        <v>2590</v>
      </c>
      <c r="D1742" s="21"/>
      <c r="E1742" s="11"/>
      <c r="F1742" s="11"/>
      <c r="G1742" s="11"/>
      <c r="K1742" s="11"/>
      <c r="M1742" s="10" t="s">
        <v>2590</v>
      </c>
      <c r="N1742" s="20" t="s">
        <v>2590</v>
      </c>
      <c r="O1742" s="18" t="str">
        <f t="shared" si="116"/>
        <v>InternetAccess</v>
      </c>
      <c r="P1742" s="18" t="str">
        <f t="shared" ca="1" si="117"/>
        <v>TRAIN</v>
      </c>
      <c r="Q1742" s="11" t="s">
        <v>1799</v>
      </c>
      <c r="R1742" s="19" t="str">
        <f t="shared" si="118"/>
        <v>InternetAccess - TRAIN</v>
      </c>
      <c r="S1742" s="10" t="s">
        <v>4598</v>
      </c>
    </row>
    <row r="1743" spans="1:19" s="19" customFormat="1" ht="25" customHeight="1" x14ac:dyDescent="0.15">
      <c r="A1743" s="19">
        <v>1742</v>
      </c>
      <c r="B1743" s="10" t="s">
        <v>1161</v>
      </c>
      <c r="C1743" s="10" t="s">
        <v>2591</v>
      </c>
      <c r="D1743" s="21"/>
      <c r="E1743" s="11"/>
      <c r="F1743" s="11"/>
      <c r="G1743" s="11"/>
      <c r="K1743" s="11"/>
      <c r="M1743" s="10" t="s">
        <v>2591</v>
      </c>
      <c r="N1743" s="20" t="s">
        <v>2591</v>
      </c>
      <c r="O1743" s="18" t="str">
        <f t="shared" si="116"/>
        <v>InternetAccess</v>
      </c>
      <c r="P1743" s="18" t="str">
        <f t="shared" ca="1" si="117"/>
        <v>TRAIN</v>
      </c>
      <c r="Q1743" s="11" t="s">
        <v>1799</v>
      </c>
      <c r="R1743" s="19" t="str">
        <f t="shared" si="118"/>
        <v>InternetAccess - TRAIN</v>
      </c>
      <c r="S1743" s="10" t="s">
        <v>4598</v>
      </c>
    </row>
    <row r="1744" spans="1:19" s="19" customFormat="1" ht="25" customHeight="1" x14ac:dyDescent="0.15">
      <c r="A1744" s="19">
        <v>1743</v>
      </c>
      <c r="B1744" s="10" t="s">
        <v>1161</v>
      </c>
      <c r="C1744" s="10" t="s">
        <v>2592</v>
      </c>
      <c r="D1744" s="21"/>
      <c r="E1744" s="11"/>
      <c r="F1744" s="11"/>
      <c r="G1744" s="11"/>
      <c r="K1744" s="11"/>
      <c r="M1744" s="10" t="s">
        <v>2592</v>
      </c>
      <c r="N1744" s="20" t="s">
        <v>2592</v>
      </c>
      <c r="O1744" s="18" t="str">
        <f t="shared" si="116"/>
        <v>InternetAccess</v>
      </c>
      <c r="P1744" s="18" t="str">
        <f t="shared" ca="1" si="117"/>
        <v>TRAIN</v>
      </c>
      <c r="Q1744" s="11" t="s">
        <v>1799</v>
      </c>
      <c r="R1744" s="19" t="str">
        <f t="shared" si="118"/>
        <v>InternetAccess - TRAIN</v>
      </c>
      <c r="S1744" s="10" t="s">
        <v>4598</v>
      </c>
    </row>
    <row r="1745" spans="1:19" s="19" customFormat="1" ht="25" customHeight="1" x14ac:dyDescent="0.15">
      <c r="A1745" s="19">
        <v>1744</v>
      </c>
      <c r="B1745" s="10" t="s">
        <v>1161</v>
      </c>
      <c r="C1745" s="10" t="s">
        <v>2593</v>
      </c>
      <c r="D1745" s="21"/>
      <c r="E1745" s="11"/>
      <c r="F1745" s="11"/>
      <c r="G1745" s="11"/>
      <c r="K1745" s="11"/>
      <c r="M1745" s="10" t="s">
        <v>2593</v>
      </c>
      <c r="N1745" s="20" t="s">
        <v>2593</v>
      </c>
      <c r="O1745" s="18" t="str">
        <f t="shared" si="116"/>
        <v>InternetAccess</v>
      </c>
      <c r="P1745" s="18" t="str">
        <f t="shared" ca="1" si="117"/>
        <v>TEST</v>
      </c>
      <c r="Q1745" s="11" t="s">
        <v>1799</v>
      </c>
      <c r="R1745" s="19" t="str">
        <f t="shared" si="118"/>
        <v>InternetAccess - TRAIN</v>
      </c>
      <c r="S1745" s="10" t="s">
        <v>4598</v>
      </c>
    </row>
    <row r="1746" spans="1:19" s="19" customFormat="1" ht="25" customHeight="1" x14ac:dyDescent="0.15">
      <c r="A1746" s="19">
        <v>1745</v>
      </c>
      <c r="B1746" s="10" t="s">
        <v>368</v>
      </c>
      <c r="C1746" s="11"/>
      <c r="E1746" s="11"/>
      <c r="F1746" s="11"/>
      <c r="G1746" s="11"/>
      <c r="K1746" s="11"/>
      <c r="M1746" s="10" t="s">
        <v>2633</v>
      </c>
      <c r="N1746" s="20" t="s">
        <v>2923</v>
      </c>
      <c r="O1746" s="18" t="str">
        <f t="shared" si="116"/>
        <v>AccountTransfer</v>
      </c>
      <c r="P1746" s="18" t="str">
        <f t="shared" ca="1" si="117"/>
        <v>TRAIN</v>
      </c>
      <c r="Q1746" s="10" t="s">
        <v>1798</v>
      </c>
      <c r="R1746" s="19" t="str">
        <f t="shared" si="118"/>
        <v>AccountTransfer - TEST</v>
      </c>
      <c r="S1746" s="10" t="s">
        <v>4598</v>
      </c>
    </row>
    <row r="1747" spans="1:19" s="19" customFormat="1" ht="25" customHeight="1" x14ac:dyDescent="0.15">
      <c r="A1747" s="19">
        <v>1746</v>
      </c>
      <c r="B1747" s="10" t="s">
        <v>368</v>
      </c>
      <c r="C1747" s="11"/>
      <c r="E1747" s="11"/>
      <c r="F1747" s="11"/>
      <c r="G1747" s="11"/>
      <c r="K1747" s="11"/>
      <c r="M1747" s="11" t="s">
        <v>2634</v>
      </c>
      <c r="N1747" s="20" t="s">
        <v>2634</v>
      </c>
      <c r="O1747" s="18" t="str">
        <f t="shared" si="116"/>
        <v>AccountTransfer</v>
      </c>
      <c r="P1747" s="18" t="str">
        <f t="shared" ca="1" si="117"/>
        <v>TRAIN</v>
      </c>
      <c r="Q1747" s="10" t="s">
        <v>1799</v>
      </c>
      <c r="R1747" s="19" t="str">
        <f t="shared" si="118"/>
        <v>AccountTransfer - TRAIN</v>
      </c>
      <c r="S1747" s="10" t="s">
        <v>4598</v>
      </c>
    </row>
    <row r="1748" spans="1:19" s="19" customFormat="1" ht="25" customHeight="1" x14ac:dyDescent="0.15">
      <c r="A1748" s="19">
        <v>1747</v>
      </c>
      <c r="B1748" s="11"/>
      <c r="C1748" s="11"/>
      <c r="E1748" s="10" t="s">
        <v>306</v>
      </c>
      <c r="F1748" s="11"/>
      <c r="G1748" s="11"/>
      <c r="K1748" s="11"/>
      <c r="M1748" s="11" t="s">
        <v>4116</v>
      </c>
      <c r="N1748" s="20" t="s">
        <v>4116</v>
      </c>
      <c r="O1748" s="18" t="str">
        <f t="shared" si="116"/>
        <v>BillCommunicationSwitch</v>
      </c>
      <c r="P1748" s="18" t="str">
        <f t="shared" ca="1" si="117"/>
        <v>TRAIN</v>
      </c>
      <c r="Q1748" s="10" t="s">
        <v>1799</v>
      </c>
      <c r="R1748" s="19" t="str">
        <f t="shared" si="118"/>
        <v>BillCommunicationSwitch - TRAIN</v>
      </c>
      <c r="S1748" s="10" t="s">
        <v>4598</v>
      </c>
    </row>
    <row r="1749" spans="1:19" s="19" customFormat="1" ht="25" customHeight="1" x14ac:dyDescent="0.15">
      <c r="A1749" s="19">
        <v>1748</v>
      </c>
      <c r="B1749" s="11"/>
      <c r="C1749" s="11"/>
      <c r="E1749" s="10" t="s">
        <v>306</v>
      </c>
      <c r="F1749" s="11"/>
      <c r="G1749" s="11"/>
      <c r="K1749" s="11"/>
      <c r="M1749" s="11" t="s">
        <v>4115</v>
      </c>
      <c r="N1749" s="20" t="s">
        <v>4115</v>
      </c>
      <c r="O1749" s="18" t="str">
        <f t="shared" si="116"/>
        <v>BillCommunicationSwitch</v>
      </c>
      <c r="P1749" s="18" t="str">
        <f t="shared" ca="1" si="117"/>
        <v>TRAIN</v>
      </c>
      <c r="Q1749" s="10" t="s">
        <v>1799</v>
      </c>
      <c r="R1749" s="19" t="str">
        <f t="shared" si="118"/>
        <v>BillCommunicationSwitch - TRAIN</v>
      </c>
      <c r="S1749" s="10" t="s">
        <v>4598</v>
      </c>
    </row>
    <row r="1750" spans="1:19" s="19" customFormat="1" ht="25" customHeight="1" x14ac:dyDescent="0.15">
      <c r="A1750" s="19">
        <v>1749</v>
      </c>
      <c r="B1750" s="11" t="s">
        <v>265</v>
      </c>
      <c r="C1750" s="11"/>
      <c r="E1750" s="10" t="s">
        <v>20</v>
      </c>
      <c r="F1750" s="11"/>
      <c r="G1750" s="11"/>
      <c r="K1750" s="11"/>
      <c r="M1750" s="10" t="s">
        <v>4109</v>
      </c>
      <c r="N1750" s="26" t="s">
        <v>4109</v>
      </c>
      <c r="O1750" s="18" t="str">
        <f t="shared" si="116"/>
        <v>BillComplain</v>
      </c>
      <c r="P1750" s="18" t="str">
        <f t="shared" ca="1" si="117"/>
        <v>TRAIN</v>
      </c>
      <c r="Q1750" s="10" t="s">
        <v>1799</v>
      </c>
      <c r="R1750" s="19" t="str">
        <f t="shared" si="118"/>
        <v>BillComplain - TRAIN</v>
      </c>
      <c r="S1750" s="10" t="s">
        <v>4598</v>
      </c>
    </row>
    <row r="1751" spans="1:19" s="19" customFormat="1" ht="25" customHeight="1" x14ac:dyDescent="0.15">
      <c r="A1751" s="19">
        <v>1750</v>
      </c>
      <c r="B1751" s="11"/>
      <c r="C1751" s="11"/>
      <c r="E1751" s="10" t="s">
        <v>1368</v>
      </c>
      <c r="F1751" s="11"/>
      <c r="G1751" s="11"/>
      <c r="K1751" s="11"/>
      <c r="M1751" s="10" t="s">
        <v>4140</v>
      </c>
      <c r="N1751" s="26" t="s">
        <v>4140</v>
      </c>
      <c r="O1751" s="18" t="str">
        <f t="shared" si="116"/>
        <v>BillExplain</v>
      </c>
      <c r="P1751" s="18" t="str">
        <f t="shared" ca="1" si="117"/>
        <v>TRAIN</v>
      </c>
      <c r="Q1751" s="10" t="s">
        <v>1799</v>
      </c>
      <c r="R1751" s="19" t="str">
        <f t="shared" si="118"/>
        <v>BillExplain - TRAIN</v>
      </c>
      <c r="S1751" s="10" t="s">
        <v>4598</v>
      </c>
    </row>
    <row r="1752" spans="1:19" s="19" customFormat="1" ht="25" customHeight="1" x14ac:dyDescent="0.15">
      <c r="A1752" s="19">
        <v>1751</v>
      </c>
      <c r="B1752" s="11"/>
      <c r="C1752" s="11"/>
      <c r="E1752" s="10" t="s">
        <v>308</v>
      </c>
      <c r="F1752" s="11"/>
      <c r="G1752" s="11"/>
      <c r="K1752" s="11"/>
      <c r="M1752" s="10" t="s">
        <v>4141</v>
      </c>
      <c r="N1752" s="26" t="s">
        <v>4141</v>
      </c>
      <c r="O1752" s="18" t="str">
        <f t="shared" si="116"/>
        <v>BillNotReceivedComplain</v>
      </c>
      <c r="P1752" s="18" t="str">
        <f t="shared" ca="1" si="117"/>
        <v>TRAIN</v>
      </c>
      <c r="Q1752" s="10" t="s">
        <v>1799</v>
      </c>
      <c r="R1752" s="19" t="str">
        <f t="shared" si="118"/>
        <v>BillNotReceivedComplain - TRAIN</v>
      </c>
      <c r="S1752" s="10" t="s">
        <v>4598</v>
      </c>
    </row>
    <row r="1753" spans="1:19" s="19" customFormat="1" ht="25" customHeight="1" x14ac:dyDescent="0.15">
      <c r="A1753" s="19">
        <v>1752</v>
      </c>
      <c r="B1753" s="11"/>
      <c r="C1753" s="11"/>
      <c r="E1753" s="10" t="s">
        <v>399</v>
      </c>
      <c r="F1753" s="11"/>
      <c r="G1753" s="11"/>
      <c r="K1753" s="11"/>
      <c r="M1753" s="11" t="s">
        <v>2635</v>
      </c>
      <c r="N1753" s="20" t="s">
        <v>2635</v>
      </c>
      <c r="O1753" s="18" t="str">
        <f t="shared" si="116"/>
        <v>ContractDetailsUpdate</v>
      </c>
      <c r="P1753" s="18" t="str">
        <f t="shared" ca="1" si="117"/>
        <v>TRAIN</v>
      </c>
      <c r="Q1753" s="10" t="s">
        <v>1799</v>
      </c>
      <c r="R1753" s="19" t="str">
        <f t="shared" si="118"/>
        <v>ContractDetailsUpdate - TRAIN</v>
      </c>
      <c r="S1753" s="10" t="s">
        <v>4598</v>
      </c>
    </row>
    <row r="1754" spans="1:19" s="19" customFormat="1" ht="25" customHeight="1" x14ac:dyDescent="0.15">
      <c r="A1754" s="19">
        <v>1753</v>
      </c>
      <c r="B1754" s="11"/>
      <c r="C1754" s="11"/>
      <c r="E1754" s="10" t="s">
        <v>315</v>
      </c>
      <c r="F1754" s="11"/>
      <c r="G1754" s="11"/>
      <c r="K1754" s="11"/>
      <c r="M1754" s="10" t="s">
        <v>2636</v>
      </c>
      <c r="N1754" s="20" t="s">
        <v>2924</v>
      </c>
      <c r="O1754" s="18" t="str">
        <f t="shared" si="116"/>
        <v>ContractReactivate</v>
      </c>
      <c r="P1754" s="18" t="str">
        <f t="shared" ca="1" si="117"/>
        <v>TRAIN</v>
      </c>
      <c r="Q1754" s="10" t="s">
        <v>1799</v>
      </c>
      <c r="R1754" s="19" t="str">
        <f t="shared" si="118"/>
        <v>ContractReactivate - TRAIN</v>
      </c>
      <c r="S1754" s="10" t="s">
        <v>4598</v>
      </c>
    </row>
    <row r="1755" spans="1:19" s="19" customFormat="1" ht="25" customHeight="1" x14ac:dyDescent="0.15">
      <c r="A1755" s="19">
        <v>1754</v>
      </c>
      <c r="B1755" s="11"/>
      <c r="C1755" s="11"/>
      <c r="E1755" s="10" t="s">
        <v>315</v>
      </c>
      <c r="F1755" s="11"/>
      <c r="G1755" s="11"/>
      <c r="K1755" s="11"/>
      <c r="M1755" s="10" t="s">
        <v>2637</v>
      </c>
      <c r="N1755" s="20" t="s">
        <v>2637</v>
      </c>
      <c r="O1755" s="18" t="str">
        <f t="shared" si="116"/>
        <v>ContractReactivate</v>
      </c>
      <c r="P1755" s="18" t="str">
        <f t="shared" ca="1" si="117"/>
        <v>TRAIN</v>
      </c>
      <c r="Q1755" s="10" t="s">
        <v>1799</v>
      </c>
      <c r="R1755" s="19" t="str">
        <f t="shared" si="118"/>
        <v>ContractReactivate - TRAIN</v>
      </c>
      <c r="S1755" s="10" t="s">
        <v>4598</v>
      </c>
    </row>
    <row r="1756" spans="1:19" s="19" customFormat="1" ht="25" customHeight="1" x14ac:dyDescent="0.15">
      <c r="A1756" s="19">
        <v>1755</v>
      </c>
      <c r="B1756" s="10" t="s">
        <v>924</v>
      </c>
      <c r="C1756" s="11"/>
      <c r="E1756" s="11"/>
      <c r="F1756" s="11"/>
      <c r="G1756" s="11"/>
      <c r="K1756" s="11"/>
      <c r="M1756" s="10" t="s">
        <v>2638</v>
      </c>
      <c r="N1756" s="20" t="s">
        <v>2638</v>
      </c>
      <c r="O1756" s="18" t="str">
        <f t="shared" si="116"/>
        <v>FetchTVDetailsRequest</v>
      </c>
      <c r="P1756" s="18" t="str">
        <f t="shared" ca="1" si="117"/>
        <v>TRAIN</v>
      </c>
      <c r="Q1756" s="10" t="s">
        <v>1799</v>
      </c>
      <c r="R1756" s="19" t="str">
        <f t="shared" si="118"/>
        <v>FetchTVDetailsRequest - TRAIN</v>
      </c>
      <c r="S1756" s="10" t="s">
        <v>4598</v>
      </c>
    </row>
    <row r="1757" spans="1:19" s="19" customFormat="1" ht="25" customHeight="1" x14ac:dyDescent="0.15">
      <c r="A1757" s="19">
        <v>1756</v>
      </c>
      <c r="B1757" s="10" t="s">
        <v>924</v>
      </c>
      <c r="C1757" s="11"/>
      <c r="E1757" s="11"/>
      <c r="F1757" s="11"/>
      <c r="G1757" s="11"/>
      <c r="K1757" s="11"/>
      <c r="M1757" s="10" t="s">
        <v>2639</v>
      </c>
      <c r="N1757" s="20" t="s">
        <v>2639</v>
      </c>
      <c r="O1757" s="18" t="str">
        <f t="shared" ref="O1757:O1820" si="119">IF(E1757="",B1757,E1757)</f>
        <v>FetchTVDetailsRequest</v>
      </c>
      <c r="P1757" s="18" t="str">
        <f t="shared" ref="P1757:P1820" ca="1" si="120">IF(RAND()&gt;0.2,"TRAIN", "TEST")</f>
        <v>TEST</v>
      </c>
      <c r="Q1757" s="10" t="s">
        <v>1799</v>
      </c>
      <c r="R1757" s="19" t="str">
        <f t="shared" ref="R1757:R1820" si="121">O1757 &amp; " - " &amp; Q1757</f>
        <v>FetchTVDetailsRequest - TRAIN</v>
      </c>
      <c r="S1757" s="10" t="s">
        <v>4598</v>
      </c>
    </row>
    <row r="1758" spans="1:19" s="19" customFormat="1" ht="25" customHeight="1" x14ac:dyDescent="0.15">
      <c r="A1758" s="19">
        <v>1757</v>
      </c>
      <c r="B1758" s="10" t="s">
        <v>4897</v>
      </c>
      <c r="C1758" s="11"/>
      <c r="E1758" s="11"/>
      <c r="F1758" s="11"/>
      <c r="G1758" s="11"/>
      <c r="K1758" s="11"/>
      <c r="M1758" s="10" t="s">
        <v>5178</v>
      </c>
      <c r="N1758" s="20" t="s">
        <v>5178</v>
      </c>
      <c r="O1758" s="18" t="str">
        <f t="shared" si="119"/>
        <v>PerkEnquire</v>
      </c>
      <c r="P1758" s="18" t="str">
        <f t="shared" ca="1" si="120"/>
        <v>TRAIN</v>
      </c>
      <c r="Q1758" s="10" t="s">
        <v>1799</v>
      </c>
      <c r="R1758" s="19" t="str">
        <f t="shared" si="121"/>
        <v>PerkEnquire - TRAIN</v>
      </c>
      <c r="S1758" s="10" t="s">
        <v>4598</v>
      </c>
    </row>
    <row r="1759" spans="1:19" s="19" customFormat="1" ht="25" customHeight="1" x14ac:dyDescent="0.15">
      <c r="A1759" s="19">
        <v>1758</v>
      </c>
      <c r="B1759" s="10" t="s">
        <v>4897</v>
      </c>
      <c r="C1759" s="11"/>
      <c r="E1759" s="11"/>
      <c r="F1759" s="11"/>
      <c r="G1759" s="11"/>
      <c r="K1759" s="11"/>
      <c r="M1759" s="10" t="s">
        <v>5179</v>
      </c>
      <c r="N1759" s="20" t="s">
        <v>5179</v>
      </c>
      <c r="O1759" s="18" t="str">
        <f t="shared" si="119"/>
        <v>PerkEnquire</v>
      </c>
      <c r="P1759" s="18" t="str">
        <f t="shared" ca="1" si="120"/>
        <v>TRAIN</v>
      </c>
      <c r="Q1759" s="10" t="s">
        <v>1799</v>
      </c>
      <c r="R1759" s="19" t="str">
        <f t="shared" si="121"/>
        <v>PerkEnquire - TRAIN</v>
      </c>
      <c r="S1759" s="10" t="s">
        <v>4598</v>
      </c>
    </row>
    <row r="1760" spans="1:19" s="19" customFormat="1" ht="25" customHeight="1" x14ac:dyDescent="0.15">
      <c r="A1760" s="19">
        <v>1759</v>
      </c>
      <c r="B1760" s="10" t="s">
        <v>190</v>
      </c>
      <c r="C1760" s="11"/>
      <c r="E1760" s="11"/>
      <c r="F1760" s="11"/>
      <c r="G1760" s="11"/>
      <c r="K1760" s="11"/>
      <c r="M1760" s="10" t="s">
        <v>2640</v>
      </c>
      <c r="N1760" s="20" t="s">
        <v>2640</v>
      </c>
      <c r="O1760" s="18" t="str">
        <f t="shared" si="119"/>
        <v>OrderAmend</v>
      </c>
      <c r="P1760" s="18" t="str">
        <f t="shared" ca="1" si="120"/>
        <v>TRAIN</v>
      </c>
      <c r="Q1760" s="10" t="s">
        <v>1799</v>
      </c>
      <c r="R1760" s="19" t="str">
        <f t="shared" si="121"/>
        <v>OrderAmend - TRAIN</v>
      </c>
      <c r="S1760" s="10" t="s">
        <v>4598</v>
      </c>
    </row>
    <row r="1761" spans="1:19" s="19" customFormat="1" ht="25" customHeight="1" x14ac:dyDescent="0.15">
      <c r="A1761" s="19">
        <v>1760</v>
      </c>
      <c r="B1761" s="10" t="s">
        <v>190</v>
      </c>
      <c r="C1761" s="11"/>
      <c r="E1761" s="11"/>
      <c r="F1761" s="11"/>
      <c r="G1761" s="11"/>
      <c r="K1761" s="11"/>
      <c r="M1761" s="10" t="s">
        <v>2641</v>
      </c>
      <c r="N1761" s="20" t="s">
        <v>2641</v>
      </c>
      <c r="O1761" s="18" t="str">
        <f t="shared" si="119"/>
        <v>OrderAmend</v>
      </c>
      <c r="P1761" s="18" t="str">
        <f t="shared" ca="1" si="120"/>
        <v>TRAIN</v>
      </c>
      <c r="Q1761" s="10" t="s">
        <v>1799</v>
      </c>
      <c r="R1761" s="19" t="str">
        <f t="shared" si="121"/>
        <v>OrderAmend - TRAIN</v>
      </c>
      <c r="S1761" s="10" t="s">
        <v>4598</v>
      </c>
    </row>
    <row r="1762" spans="1:19" s="19" customFormat="1" ht="25" customHeight="1" x14ac:dyDescent="0.15">
      <c r="A1762" s="19">
        <v>1761</v>
      </c>
      <c r="B1762" s="10" t="s">
        <v>422</v>
      </c>
      <c r="C1762" s="11"/>
      <c r="E1762" s="11"/>
      <c r="F1762" s="11"/>
      <c r="G1762" s="11"/>
      <c r="K1762" s="11"/>
      <c r="M1762" s="10" t="s">
        <v>2642</v>
      </c>
      <c r="N1762" s="20" t="s">
        <v>2642</v>
      </c>
      <c r="O1762" s="18" t="str">
        <f t="shared" si="119"/>
        <v>OrderCancel</v>
      </c>
      <c r="P1762" s="18" t="str">
        <f t="shared" ca="1" si="120"/>
        <v>TRAIN</v>
      </c>
      <c r="Q1762" s="10" t="s">
        <v>1799</v>
      </c>
      <c r="R1762" s="19" t="str">
        <f t="shared" si="121"/>
        <v>OrderCancel - TRAIN</v>
      </c>
      <c r="S1762" s="10" t="s">
        <v>4598</v>
      </c>
    </row>
    <row r="1763" spans="1:19" s="19" customFormat="1" ht="25" customHeight="1" x14ac:dyDescent="0.15">
      <c r="A1763" s="19">
        <v>1762</v>
      </c>
      <c r="B1763" s="10" t="s">
        <v>234</v>
      </c>
      <c r="C1763" s="11"/>
      <c r="E1763" s="11"/>
      <c r="F1763" s="11"/>
      <c r="G1763" s="11"/>
      <c r="K1763" s="11"/>
      <c r="M1763" s="10" t="s">
        <v>2643</v>
      </c>
      <c r="N1763" s="20" t="s">
        <v>2643</v>
      </c>
      <c r="O1763" s="18" t="str">
        <f t="shared" si="119"/>
        <v>ContractCancel</v>
      </c>
      <c r="P1763" s="18" t="str">
        <f t="shared" ca="1" si="120"/>
        <v>TRAIN</v>
      </c>
      <c r="Q1763" s="10" t="s">
        <v>1799</v>
      </c>
      <c r="R1763" s="19" t="str">
        <f t="shared" si="121"/>
        <v>ContractCancel - TRAIN</v>
      </c>
      <c r="S1763" s="10" t="s">
        <v>4598</v>
      </c>
    </row>
    <row r="1764" spans="1:19" s="19" customFormat="1" ht="25" customHeight="1" x14ac:dyDescent="0.15">
      <c r="A1764" s="19">
        <v>1763</v>
      </c>
      <c r="B1764" s="10" t="s">
        <v>914</v>
      </c>
      <c r="C1764" s="11"/>
      <c r="E1764" s="11"/>
      <c r="F1764" s="11"/>
      <c r="G1764" s="11"/>
      <c r="K1764" s="11"/>
      <c r="M1764" s="10" t="s">
        <v>2644</v>
      </c>
      <c r="N1764" s="20" t="s">
        <v>2644</v>
      </c>
      <c r="O1764" s="18" t="str">
        <f t="shared" si="119"/>
        <v>ReceiptRequest</v>
      </c>
      <c r="P1764" s="18" t="str">
        <f t="shared" ca="1" si="120"/>
        <v>TRAIN</v>
      </c>
      <c r="Q1764" s="10" t="s">
        <v>1799</v>
      </c>
      <c r="R1764" s="19" t="str">
        <f t="shared" si="121"/>
        <v>ReceiptRequest - TRAIN</v>
      </c>
      <c r="S1764" s="10" t="s">
        <v>4598</v>
      </c>
    </row>
    <row r="1765" spans="1:19" s="19" customFormat="1" ht="25" customHeight="1" x14ac:dyDescent="0.15">
      <c r="A1765" s="19">
        <v>1764</v>
      </c>
      <c r="B1765" s="10" t="s">
        <v>914</v>
      </c>
      <c r="C1765" s="11"/>
      <c r="E1765" s="11"/>
      <c r="F1765" s="11"/>
      <c r="G1765" s="11"/>
      <c r="K1765" s="11"/>
      <c r="M1765" s="10" t="s">
        <v>2645</v>
      </c>
      <c r="N1765" s="20" t="s">
        <v>2645</v>
      </c>
      <c r="O1765" s="18" t="str">
        <f t="shared" si="119"/>
        <v>ReceiptRequest</v>
      </c>
      <c r="P1765" s="18" t="str">
        <f t="shared" ca="1" si="120"/>
        <v>TRAIN</v>
      </c>
      <c r="Q1765" s="10" t="s">
        <v>1799</v>
      </c>
      <c r="R1765" s="19" t="str">
        <f t="shared" si="121"/>
        <v>ReceiptRequest - TRAIN</v>
      </c>
      <c r="S1765" s="10" t="s">
        <v>4598</v>
      </c>
    </row>
    <row r="1766" spans="1:19" s="19" customFormat="1" ht="25" customHeight="1" x14ac:dyDescent="0.15">
      <c r="A1766" s="19">
        <v>1765</v>
      </c>
      <c r="B1766" s="10" t="s">
        <v>1278</v>
      </c>
      <c r="C1766" s="11"/>
      <c r="E1766" s="11"/>
      <c r="F1766" s="11"/>
      <c r="G1766" s="11"/>
      <c r="K1766" s="11"/>
      <c r="M1766" s="11" t="s">
        <v>2646</v>
      </c>
      <c r="N1766" s="20" t="s">
        <v>2646</v>
      </c>
      <c r="O1766" s="18" t="str">
        <f t="shared" si="119"/>
        <v>SimReplace</v>
      </c>
      <c r="P1766" s="18" t="str">
        <f t="shared" ca="1" si="120"/>
        <v>TRAIN</v>
      </c>
      <c r="Q1766" s="10" t="s">
        <v>1799</v>
      </c>
      <c r="R1766" s="19" t="str">
        <f t="shared" si="121"/>
        <v>SimReplace - TRAIN</v>
      </c>
      <c r="S1766" s="10" t="s">
        <v>4598</v>
      </c>
    </row>
    <row r="1767" spans="1:19" s="19" customFormat="1" ht="25" customHeight="1" x14ac:dyDescent="0.15">
      <c r="A1767" s="19">
        <v>1766</v>
      </c>
      <c r="B1767" s="10" t="s">
        <v>1278</v>
      </c>
      <c r="C1767" s="11"/>
      <c r="E1767" s="11"/>
      <c r="F1767" s="11"/>
      <c r="G1767" s="11"/>
      <c r="K1767" s="11"/>
      <c r="M1767" s="11" t="s">
        <v>2647</v>
      </c>
      <c r="N1767" s="20" t="s">
        <v>2647</v>
      </c>
      <c r="O1767" s="18" t="str">
        <f t="shared" si="119"/>
        <v>SimReplace</v>
      </c>
      <c r="P1767" s="18" t="str">
        <f t="shared" ca="1" si="120"/>
        <v>TRAIN</v>
      </c>
      <c r="Q1767" s="10" t="s">
        <v>1799</v>
      </c>
      <c r="R1767" s="19" t="str">
        <f t="shared" si="121"/>
        <v>SimReplace - TRAIN</v>
      </c>
      <c r="S1767" s="10" t="s">
        <v>4598</v>
      </c>
    </row>
    <row r="1768" spans="1:19" s="19" customFormat="1" ht="25" customHeight="1" x14ac:dyDescent="0.15">
      <c r="A1768" s="19">
        <v>1767</v>
      </c>
      <c r="B1768" s="10" t="s">
        <v>1276</v>
      </c>
      <c r="C1768" s="11"/>
      <c r="E1768" s="10" t="s">
        <v>1275</v>
      </c>
      <c r="F1768" s="11"/>
      <c r="G1768" s="11"/>
      <c r="K1768" s="11"/>
      <c r="M1768" s="10" t="s">
        <v>2648</v>
      </c>
      <c r="N1768" s="20" t="s">
        <v>2648</v>
      </c>
      <c r="O1768" s="18" t="str">
        <f t="shared" si="119"/>
        <v>WifiServiceEnquire</v>
      </c>
      <c r="P1768" s="18" t="str">
        <f t="shared" ca="1" si="120"/>
        <v>TRAIN</v>
      </c>
      <c r="Q1768" s="10" t="s">
        <v>1799</v>
      </c>
      <c r="R1768" s="19" t="str">
        <f t="shared" si="121"/>
        <v>WifiServiceEnquire - TRAIN</v>
      </c>
      <c r="S1768" s="10" t="s">
        <v>4598</v>
      </c>
    </row>
    <row r="1769" spans="1:19" s="19" customFormat="1" ht="25" customHeight="1" x14ac:dyDescent="0.15">
      <c r="A1769" s="19">
        <v>1768</v>
      </c>
      <c r="B1769" s="10" t="s">
        <v>1276</v>
      </c>
      <c r="C1769" s="11"/>
      <c r="E1769" s="10" t="s">
        <v>1275</v>
      </c>
      <c r="F1769" s="11"/>
      <c r="G1769" s="11"/>
      <c r="K1769" s="11"/>
      <c r="M1769" s="10" t="s">
        <v>2649</v>
      </c>
      <c r="N1769" s="20" t="s">
        <v>2649</v>
      </c>
      <c r="O1769" s="18" t="str">
        <f t="shared" si="119"/>
        <v>WifiServiceEnquire</v>
      </c>
      <c r="P1769" s="18" t="str">
        <f t="shared" ca="1" si="120"/>
        <v>TRAIN</v>
      </c>
      <c r="Q1769" s="10" t="s">
        <v>1799</v>
      </c>
      <c r="R1769" s="19" t="str">
        <f t="shared" si="121"/>
        <v>WifiServiceEnquire - TRAIN</v>
      </c>
      <c r="S1769" s="10" t="s">
        <v>4598</v>
      </c>
    </row>
    <row r="1770" spans="1:19" s="19" customFormat="1" ht="25" customHeight="1" x14ac:dyDescent="0.15">
      <c r="A1770" s="19">
        <v>1769</v>
      </c>
      <c r="B1770" s="10" t="s">
        <v>1276</v>
      </c>
      <c r="C1770" s="11"/>
      <c r="E1770" s="10" t="s">
        <v>1275</v>
      </c>
      <c r="F1770" s="11"/>
      <c r="G1770" s="11"/>
      <c r="K1770" s="11"/>
      <c r="M1770" s="10" t="s">
        <v>2650</v>
      </c>
      <c r="N1770" s="20" t="s">
        <v>2650</v>
      </c>
      <c r="O1770" s="18" t="str">
        <f t="shared" si="119"/>
        <v>WifiServiceEnquire</v>
      </c>
      <c r="P1770" s="18" t="str">
        <f t="shared" ca="1" si="120"/>
        <v>TRAIN</v>
      </c>
      <c r="Q1770" s="10" t="s">
        <v>1799</v>
      </c>
      <c r="R1770" s="19" t="str">
        <f t="shared" si="121"/>
        <v>WifiServiceEnquire - TRAIN</v>
      </c>
      <c r="S1770" s="10" t="s">
        <v>4598</v>
      </c>
    </row>
    <row r="1771" spans="1:19" s="19" customFormat="1" ht="25" customHeight="1" x14ac:dyDescent="0.15">
      <c r="A1771" s="19">
        <v>1770</v>
      </c>
      <c r="B1771" s="11" t="s">
        <v>306</v>
      </c>
      <c r="C1771" s="11"/>
      <c r="E1771" s="11" t="s">
        <v>306</v>
      </c>
      <c r="F1771" s="11"/>
      <c r="G1771" s="11"/>
      <c r="K1771" s="11"/>
      <c r="M1771" s="10" t="s">
        <v>4142</v>
      </c>
      <c r="N1771" s="26" t="s">
        <v>4142</v>
      </c>
      <c r="O1771" s="18" t="str">
        <f t="shared" si="119"/>
        <v>BillCommunicationSwitch</v>
      </c>
      <c r="P1771" s="18" t="str">
        <f t="shared" ca="1" si="120"/>
        <v>TRAIN</v>
      </c>
      <c r="Q1771" s="10" t="s">
        <v>1798</v>
      </c>
      <c r="R1771" s="19" t="str">
        <f t="shared" si="121"/>
        <v>BillCommunicationSwitch - TEST</v>
      </c>
      <c r="S1771" s="10" t="s">
        <v>4598</v>
      </c>
    </row>
    <row r="1772" spans="1:19" s="19" customFormat="1" ht="25" customHeight="1" x14ac:dyDescent="0.15">
      <c r="A1772" s="19">
        <v>1771</v>
      </c>
      <c r="B1772" s="11" t="s">
        <v>20</v>
      </c>
      <c r="C1772" s="11"/>
      <c r="E1772" s="11" t="s">
        <v>20</v>
      </c>
      <c r="F1772" s="11"/>
      <c r="G1772" s="11"/>
      <c r="K1772" s="11"/>
      <c r="M1772" s="10" t="s">
        <v>4052</v>
      </c>
      <c r="N1772" s="26" t="s">
        <v>4052</v>
      </c>
      <c r="O1772" s="18" t="str">
        <f t="shared" si="119"/>
        <v>BillComplain</v>
      </c>
      <c r="P1772" s="18" t="str">
        <f t="shared" ca="1" si="120"/>
        <v>TEST</v>
      </c>
      <c r="Q1772" s="10" t="s">
        <v>1798</v>
      </c>
      <c r="R1772" s="19" t="str">
        <f t="shared" si="121"/>
        <v>BillComplain - TEST</v>
      </c>
      <c r="S1772" s="10" t="s">
        <v>4598</v>
      </c>
    </row>
    <row r="1773" spans="1:19" s="19" customFormat="1" ht="25" customHeight="1" x14ac:dyDescent="0.15">
      <c r="A1773" s="19">
        <v>1772</v>
      </c>
      <c r="B1773" s="11" t="s">
        <v>1368</v>
      </c>
      <c r="C1773" s="11"/>
      <c r="E1773" s="11" t="s">
        <v>1368</v>
      </c>
      <c r="F1773" s="11"/>
      <c r="G1773" s="11"/>
      <c r="K1773" s="11"/>
      <c r="M1773" s="10" t="s">
        <v>4143</v>
      </c>
      <c r="N1773" s="26" t="s">
        <v>4143</v>
      </c>
      <c r="O1773" s="18" t="str">
        <f t="shared" si="119"/>
        <v>BillExplain</v>
      </c>
      <c r="P1773" s="18" t="str">
        <f t="shared" ca="1" si="120"/>
        <v>TRAIN</v>
      </c>
      <c r="Q1773" s="10" t="s">
        <v>1798</v>
      </c>
      <c r="R1773" s="19" t="str">
        <f t="shared" si="121"/>
        <v>BillExplain - TEST</v>
      </c>
      <c r="S1773" s="10" t="s">
        <v>4598</v>
      </c>
    </row>
    <row r="1774" spans="1:19" s="19" customFormat="1" ht="25" customHeight="1" x14ac:dyDescent="0.15">
      <c r="A1774" s="19">
        <v>1773</v>
      </c>
      <c r="B1774" s="11" t="s">
        <v>203</v>
      </c>
      <c r="C1774" s="11"/>
      <c r="E1774" s="10" t="s">
        <v>2941</v>
      </c>
      <c r="F1774" s="11"/>
      <c r="G1774" s="11"/>
      <c r="K1774" s="11"/>
      <c r="M1774" s="11" t="s">
        <v>2943</v>
      </c>
      <c r="N1774" s="20" t="s">
        <v>2943</v>
      </c>
      <c r="O1774" s="18" t="str">
        <f t="shared" si="119"/>
        <v>BillPaymentClarify</v>
      </c>
      <c r="P1774" s="18" t="str">
        <f t="shared" ca="1" si="120"/>
        <v>TRAIN</v>
      </c>
      <c r="Q1774" s="10" t="s">
        <v>1798</v>
      </c>
      <c r="R1774" s="19" t="str">
        <f t="shared" si="121"/>
        <v>BillPaymentClarify - TEST</v>
      </c>
      <c r="S1774" s="10" t="s">
        <v>4598</v>
      </c>
    </row>
    <row r="1775" spans="1:19" s="19" customFormat="1" ht="25" customHeight="1" x14ac:dyDescent="0.15">
      <c r="A1775" s="19">
        <v>1774</v>
      </c>
      <c r="B1775" s="11" t="s">
        <v>308</v>
      </c>
      <c r="C1775" s="11"/>
      <c r="E1775" s="11" t="s">
        <v>308</v>
      </c>
      <c r="F1775" s="11"/>
      <c r="G1775" s="11"/>
      <c r="K1775" s="11"/>
      <c r="M1775" s="10" t="s">
        <v>4144</v>
      </c>
      <c r="N1775" s="26" t="s">
        <v>4144</v>
      </c>
      <c r="O1775" s="18" t="str">
        <f t="shared" si="119"/>
        <v>BillNotReceivedComplain</v>
      </c>
      <c r="P1775" s="18" t="str">
        <f t="shared" ca="1" si="120"/>
        <v>TRAIN</v>
      </c>
      <c r="Q1775" s="10" t="s">
        <v>1798</v>
      </c>
      <c r="R1775" s="19" t="str">
        <f t="shared" si="121"/>
        <v>BillNotReceivedComplain - TEST</v>
      </c>
      <c r="S1775" s="10" t="s">
        <v>4598</v>
      </c>
    </row>
    <row r="1776" spans="1:19" s="19" customFormat="1" ht="25" customHeight="1" x14ac:dyDescent="0.15">
      <c r="A1776" s="19">
        <v>1775</v>
      </c>
      <c r="B1776" s="11" t="s">
        <v>208</v>
      </c>
      <c r="C1776" s="11"/>
      <c r="E1776" s="11" t="s">
        <v>208</v>
      </c>
      <c r="F1776" s="11"/>
      <c r="G1776" s="11"/>
      <c r="K1776" s="11"/>
      <c r="M1776" s="11" t="s">
        <v>2944</v>
      </c>
      <c r="N1776" s="20" t="s">
        <v>2944</v>
      </c>
      <c r="O1776" s="18" t="str">
        <f t="shared" si="119"/>
        <v>BillPay</v>
      </c>
      <c r="P1776" s="18" t="str">
        <f t="shared" ca="1" si="120"/>
        <v>TRAIN</v>
      </c>
      <c r="Q1776" s="10" t="s">
        <v>1798</v>
      </c>
      <c r="R1776" s="19" t="str">
        <f t="shared" si="121"/>
        <v>BillPay - TEST</v>
      </c>
      <c r="S1776" s="10" t="s">
        <v>4598</v>
      </c>
    </row>
    <row r="1777" spans="1:19" s="19" customFormat="1" ht="25" customHeight="1" x14ac:dyDescent="0.15">
      <c r="A1777" s="19">
        <v>1776</v>
      </c>
      <c r="B1777" s="11" t="s">
        <v>107</v>
      </c>
      <c r="C1777" s="11"/>
      <c r="E1777" s="11" t="s">
        <v>107</v>
      </c>
      <c r="F1777" s="11"/>
      <c r="G1777" s="11"/>
      <c r="K1777" s="11"/>
      <c r="M1777" s="11" t="s">
        <v>3409</v>
      </c>
      <c r="N1777" s="20" t="s">
        <v>3409</v>
      </c>
      <c r="O1777" s="18" t="str">
        <f t="shared" si="119"/>
        <v>BillRequest</v>
      </c>
      <c r="P1777" s="18" t="str">
        <f t="shared" ca="1" si="120"/>
        <v>TRAIN</v>
      </c>
      <c r="Q1777" s="10" t="s">
        <v>1798</v>
      </c>
      <c r="R1777" s="19" t="str">
        <f t="shared" si="121"/>
        <v>BillRequest - TEST</v>
      </c>
      <c r="S1777" s="10" t="s">
        <v>4598</v>
      </c>
    </row>
    <row r="1778" spans="1:19" s="19" customFormat="1" ht="25" customHeight="1" x14ac:dyDescent="0.15">
      <c r="A1778" s="19">
        <v>1777</v>
      </c>
      <c r="B1778" s="11" t="s">
        <v>2942</v>
      </c>
      <c r="C1778" s="11"/>
      <c r="E1778" s="11" t="s">
        <v>2942</v>
      </c>
      <c r="F1778" s="11"/>
      <c r="G1778" s="11"/>
      <c r="K1778" s="11"/>
      <c r="M1778" s="10" t="s">
        <v>4630</v>
      </c>
      <c r="N1778" s="26" t="s">
        <v>4630</v>
      </c>
      <c r="O1778" s="18" t="str">
        <f t="shared" si="119"/>
        <v>PaymentExtendClarify</v>
      </c>
      <c r="P1778" s="18" t="str">
        <f t="shared" ca="1" si="120"/>
        <v>TRAIN</v>
      </c>
      <c r="Q1778" s="10" t="s">
        <v>1798</v>
      </c>
      <c r="R1778" s="19" t="str">
        <f t="shared" si="121"/>
        <v>PaymentExtendClarify - TEST</v>
      </c>
      <c r="S1778" s="10" t="s">
        <v>4598</v>
      </c>
    </row>
    <row r="1779" spans="1:19" s="19" customFormat="1" ht="25" customHeight="1" x14ac:dyDescent="0.15">
      <c r="A1779" s="19">
        <v>1778</v>
      </c>
      <c r="B1779" s="11" t="s">
        <v>1790</v>
      </c>
      <c r="C1779" s="11"/>
      <c r="E1779" s="11" t="s">
        <v>1790</v>
      </c>
      <c r="F1779" s="11"/>
      <c r="G1779" s="11"/>
      <c r="K1779" s="11"/>
      <c r="M1779" s="10" t="s">
        <v>3344</v>
      </c>
      <c r="N1779" s="26" t="s">
        <v>3344</v>
      </c>
      <c r="O1779" s="18" t="str">
        <f t="shared" si="119"/>
        <v>DirectDebitChange</v>
      </c>
      <c r="P1779" s="18" t="str">
        <f t="shared" ca="1" si="120"/>
        <v>TRAIN</v>
      </c>
      <c r="Q1779" s="10" t="s">
        <v>1798</v>
      </c>
      <c r="R1779" s="19" t="str">
        <f t="shared" si="121"/>
        <v>DirectDebitChange - TEST</v>
      </c>
      <c r="S1779" s="10" t="s">
        <v>4598</v>
      </c>
    </row>
    <row r="1780" spans="1:19" s="19" customFormat="1" ht="25" customHeight="1" x14ac:dyDescent="0.15">
      <c r="A1780" s="19">
        <v>1779</v>
      </c>
      <c r="B1780" s="11" t="s">
        <v>945</v>
      </c>
      <c r="C1780" s="11"/>
      <c r="E1780" s="10" t="s">
        <v>203</v>
      </c>
      <c r="F1780" s="11"/>
      <c r="G1780" s="11"/>
      <c r="K1780" s="11"/>
      <c r="M1780" s="10" t="s">
        <v>3510</v>
      </c>
      <c r="N1780" s="26" t="s">
        <v>3510</v>
      </c>
      <c r="O1780" s="18" t="str">
        <f t="shared" si="119"/>
        <v>BillNotificationClarify</v>
      </c>
      <c r="P1780" s="18" t="str">
        <f t="shared" ca="1" si="120"/>
        <v>TEST</v>
      </c>
      <c r="Q1780" s="11" t="s">
        <v>1799</v>
      </c>
      <c r="R1780" s="19" t="str">
        <f t="shared" si="121"/>
        <v>BillNotificationClarify - TRAIN</v>
      </c>
      <c r="S1780" s="10" t="s">
        <v>4599</v>
      </c>
    </row>
    <row r="1781" spans="1:19" s="19" customFormat="1" ht="25" customHeight="1" x14ac:dyDescent="0.15">
      <c r="A1781" s="19">
        <v>1780</v>
      </c>
      <c r="B1781" s="11" t="s">
        <v>979</v>
      </c>
      <c r="C1781" s="11"/>
      <c r="E1781" s="10" t="s">
        <v>2942</v>
      </c>
      <c r="F1781" s="11"/>
      <c r="G1781" s="11"/>
      <c r="K1781" s="11"/>
      <c r="M1781" s="10" t="s">
        <v>3157</v>
      </c>
      <c r="N1781" s="26" t="s">
        <v>3157</v>
      </c>
      <c r="O1781" s="18" t="str">
        <f t="shared" si="119"/>
        <v>PaymentExtendClarify</v>
      </c>
      <c r="P1781" s="18" t="str">
        <f t="shared" ca="1" si="120"/>
        <v>TEST</v>
      </c>
      <c r="Q1781" s="11" t="s">
        <v>1799</v>
      </c>
      <c r="R1781" s="19" t="str">
        <f t="shared" si="121"/>
        <v>PaymentExtendClarify - TRAIN</v>
      </c>
      <c r="S1781" s="10" t="s">
        <v>4599</v>
      </c>
    </row>
    <row r="1782" spans="1:19" s="19" customFormat="1" ht="25" customHeight="1" x14ac:dyDescent="0.15">
      <c r="A1782" s="19">
        <v>1781</v>
      </c>
      <c r="B1782" s="11" t="s">
        <v>81</v>
      </c>
      <c r="C1782" s="11"/>
      <c r="E1782" s="11"/>
      <c r="F1782" s="11"/>
      <c r="G1782" s="11"/>
      <c r="K1782" s="11"/>
      <c r="M1782" s="10" t="s">
        <v>3158</v>
      </c>
      <c r="N1782" s="26" t="s">
        <v>3158</v>
      </c>
      <c r="O1782" s="18" t="str">
        <f t="shared" si="119"/>
        <v>ContractUpgrade</v>
      </c>
      <c r="P1782" s="18" t="str">
        <f t="shared" ca="1" si="120"/>
        <v>TRAIN</v>
      </c>
      <c r="Q1782" s="11" t="s">
        <v>1799</v>
      </c>
      <c r="R1782" s="19" t="str">
        <f t="shared" si="121"/>
        <v>ContractUpgrade - TRAIN</v>
      </c>
      <c r="S1782" s="10" t="s">
        <v>4599</v>
      </c>
    </row>
    <row r="1783" spans="1:19" s="19" customFormat="1" ht="25" customHeight="1" x14ac:dyDescent="0.15">
      <c r="A1783" s="19">
        <v>1782</v>
      </c>
      <c r="B1783" s="11" t="s">
        <v>4897</v>
      </c>
      <c r="C1783" s="11"/>
      <c r="E1783" s="11"/>
      <c r="F1783" s="11"/>
      <c r="G1783" s="11"/>
      <c r="K1783" s="11"/>
      <c r="M1783" s="10" t="s">
        <v>3159</v>
      </c>
      <c r="N1783" s="26" t="s">
        <v>3159</v>
      </c>
      <c r="O1783" s="18" t="str">
        <f t="shared" si="119"/>
        <v>PerkEnquire</v>
      </c>
      <c r="P1783" s="18" t="str">
        <f t="shared" ca="1" si="120"/>
        <v>TRAIN</v>
      </c>
      <c r="Q1783" s="11" t="s">
        <v>1799</v>
      </c>
      <c r="R1783" s="19" t="str">
        <f t="shared" si="121"/>
        <v>PerkEnquire - TRAIN</v>
      </c>
      <c r="S1783" s="10" t="s">
        <v>4599</v>
      </c>
    </row>
    <row r="1784" spans="1:19" s="19" customFormat="1" ht="25" customHeight="1" x14ac:dyDescent="0.15">
      <c r="A1784" s="19">
        <v>1783</v>
      </c>
      <c r="B1784" s="11" t="s">
        <v>979</v>
      </c>
      <c r="C1784" s="11"/>
      <c r="E1784" s="11"/>
      <c r="F1784" s="11"/>
      <c r="G1784" s="11"/>
      <c r="K1784" s="11"/>
      <c r="M1784" s="10" t="s">
        <v>4772</v>
      </c>
      <c r="N1784" s="26" t="s">
        <v>4772</v>
      </c>
      <c r="O1784" s="18" t="str">
        <f t="shared" si="119"/>
        <v>PaymentExtend</v>
      </c>
      <c r="P1784" s="18" t="str">
        <f t="shared" ca="1" si="120"/>
        <v>TRAIN</v>
      </c>
      <c r="Q1784" s="11" t="s">
        <v>1799</v>
      </c>
      <c r="R1784" s="19" t="str">
        <f t="shared" si="121"/>
        <v>PaymentExtend - TRAIN</v>
      </c>
      <c r="S1784" s="10" t="s">
        <v>4599</v>
      </c>
    </row>
    <row r="1785" spans="1:19" s="19" customFormat="1" ht="25" customHeight="1" x14ac:dyDescent="0.15">
      <c r="A1785" s="19">
        <v>1784</v>
      </c>
      <c r="B1785" s="11" t="s">
        <v>49</v>
      </c>
      <c r="C1785" s="11"/>
      <c r="E1785" s="10" t="s">
        <v>3478</v>
      </c>
      <c r="F1785" s="11"/>
      <c r="G1785" s="11"/>
      <c r="K1785" s="11"/>
      <c r="M1785" s="10" t="s">
        <v>3160</v>
      </c>
      <c r="N1785" s="26" t="s">
        <v>3160</v>
      </c>
      <c r="O1785" s="18" t="str">
        <f t="shared" si="119"/>
        <v>ContractInternationalDetails</v>
      </c>
      <c r="P1785" s="18" t="str">
        <f t="shared" ca="1" si="120"/>
        <v>TRAIN</v>
      </c>
      <c r="Q1785" s="11" t="s">
        <v>1798</v>
      </c>
      <c r="R1785" s="19" t="str">
        <f t="shared" si="121"/>
        <v>ContractInternationalDetails - TEST</v>
      </c>
      <c r="S1785" s="10" t="s">
        <v>4599</v>
      </c>
    </row>
    <row r="1786" spans="1:19" s="19" customFormat="1" ht="25" customHeight="1" x14ac:dyDescent="0.15">
      <c r="A1786" s="19">
        <v>1785</v>
      </c>
      <c r="B1786" s="11" t="s">
        <v>306</v>
      </c>
      <c r="C1786" s="11"/>
      <c r="E1786" s="11"/>
      <c r="F1786" s="11"/>
      <c r="G1786" s="11"/>
      <c r="K1786" s="11"/>
      <c r="M1786" s="10" t="s">
        <v>4145</v>
      </c>
      <c r="N1786" s="26" t="s">
        <v>4145</v>
      </c>
      <c r="O1786" s="18" t="str">
        <f t="shared" si="119"/>
        <v>BillCommunicationSwitch</v>
      </c>
      <c r="P1786" s="18" t="str">
        <f t="shared" ca="1" si="120"/>
        <v>TRAIN</v>
      </c>
      <c r="Q1786" s="11" t="s">
        <v>1799</v>
      </c>
      <c r="R1786" s="19" t="str">
        <f t="shared" si="121"/>
        <v>BillCommunicationSwitch - TRAIN</v>
      </c>
      <c r="S1786" s="10" t="s">
        <v>4599</v>
      </c>
    </row>
    <row r="1787" spans="1:19" s="19" customFormat="1" ht="25" customHeight="1" x14ac:dyDescent="0.15">
      <c r="A1787" s="19">
        <v>1786</v>
      </c>
      <c r="B1787" s="11" t="s">
        <v>414</v>
      </c>
      <c r="C1787" s="11"/>
      <c r="E1787" s="11"/>
      <c r="F1787" s="11"/>
      <c r="G1787" s="11"/>
      <c r="K1787" s="11"/>
      <c r="M1787" s="11" t="s">
        <v>2982</v>
      </c>
      <c r="N1787" s="20" t="s">
        <v>2982</v>
      </c>
      <c r="O1787" s="18" t="str">
        <f t="shared" si="119"/>
        <v>AgentHandover</v>
      </c>
      <c r="P1787" s="18" t="str">
        <f t="shared" ca="1" si="120"/>
        <v>TRAIN</v>
      </c>
      <c r="Q1787" s="11" t="s">
        <v>1799</v>
      </c>
      <c r="R1787" s="19" t="str">
        <f t="shared" si="121"/>
        <v>AgentHandover - TRAIN</v>
      </c>
      <c r="S1787" s="10" t="s">
        <v>4599</v>
      </c>
    </row>
    <row r="1788" spans="1:19" s="19" customFormat="1" ht="25" customHeight="1" x14ac:dyDescent="0.15">
      <c r="A1788" s="19">
        <v>1787</v>
      </c>
      <c r="B1788" s="33" t="s">
        <v>20</v>
      </c>
      <c r="C1788" s="11"/>
      <c r="E1788" s="10" t="s">
        <v>4569</v>
      </c>
      <c r="F1788" s="11"/>
      <c r="G1788" s="11"/>
      <c r="K1788" s="11"/>
      <c r="M1788" s="11" t="s">
        <v>3083</v>
      </c>
      <c r="N1788" s="40" t="s">
        <v>3083</v>
      </c>
      <c r="O1788" s="18" t="str">
        <f t="shared" si="119"/>
        <v>BillEarlyComplain</v>
      </c>
      <c r="P1788" s="18" t="str">
        <f t="shared" ca="1" si="120"/>
        <v>TRAIN</v>
      </c>
      <c r="Q1788" s="11" t="s">
        <v>1799</v>
      </c>
      <c r="R1788" s="19" t="str">
        <f t="shared" si="121"/>
        <v>BillEarlyComplain - TRAIN</v>
      </c>
      <c r="S1788" s="10" t="s">
        <v>4599</v>
      </c>
    </row>
    <row r="1789" spans="1:19" s="19" customFormat="1" ht="25" customHeight="1" x14ac:dyDescent="0.15">
      <c r="A1789" s="19">
        <v>1788</v>
      </c>
      <c r="B1789" s="11" t="s">
        <v>20</v>
      </c>
      <c r="C1789" s="11"/>
      <c r="E1789" s="10" t="s">
        <v>2941</v>
      </c>
      <c r="F1789" s="11"/>
      <c r="G1789" s="11"/>
      <c r="K1789" s="11"/>
      <c r="M1789" s="10" t="s">
        <v>4570</v>
      </c>
      <c r="N1789" s="26" t="s">
        <v>4570</v>
      </c>
      <c r="O1789" s="18" t="str">
        <f t="shared" si="119"/>
        <v>BillPaymentClarify</v>
      </c>
      <c r="P1789" s="18" t="str">
        <f t="shared" ca="1" si="120"/>
        <v>TRAIN</v>
      </c>
      <c r="Q1789" s="11" t="s">
        <v>1799</v>
      </c>
      <c r="R1789" s="19" t="str">
        <f t="shared" si="121"/>
        <v>BillPaymentClarify - TRAIN</v>
      </c>
      <c r="S1789" s="10" t="s">
        <v>4599</v>
      </c>
    </row>
    <row r="1790" spans="1:19" s="19" customFormat="1" ht="25" customHeight="1" x14ac:dyDescent="0.15">
      <c r="A1790" s="19">
        <v>1789</v>
      </c>
      <c r="B1790" s="33" t="s">
        <v>945</v>
      </c>
      <c r="C1790" s="11"/>
      <c r="E1790" s="11"/>
      <c r="F1790" s="11"/>
      <c r="G1790" s="11"/>
      <c r="K1790" s="11"/>
      <c r="M1790" s="10" t="s">
        <v>3525</v>
      </c>
      <c r="N1790" s="38" t="s">
        <v>3525</v>
      </c>
      <c r="O1790" s="18" t="str">
        <f t="shared" si="119"/>
        <v>BalanceCheck</v>
      </c>
      <c r="P1790" s="18" t="str">
        <f t="shared" ca="1" si="120"/>
        <v>TEST</v>
      </c>
      <c r="Q1790" s="11" t="s">
        <v>1799</v>
      </c>
      <c r="R1790" s="19" t="str">
        <f t="shared" si="121"/>
        <v>BalanceCheck - TRAIN</v>
      </c>
      <c r="S1790" s="10" t="s">
        <v>4599</v>
      </c>
    </row>
    <row r="1791" spans="1:19" s="19" customFormat="1" ht="25" customHeight="1" x14ac:dyDescent="0.15">
      <c r="A1791" s="19">
        <v>1790</v>
      </c>
      <c r="B1791" s="11" t="s">
        <v>237</v>
      </c>
      <c r="C1791" s="11"/>
      <c r="E1791" s="11"/>
      <c r="F1791" s="11"/>
      <c r="G1791" s="11"/>
      <c r="K1791" s="11"/>
      <c r="M1791" s="11" t="s">
        <v>2998</v>
      </c>
      <c r="N1791" s="26" t="s">
        <v>2998</v>
      </c>
      <c r="O1791" s="18" t="str">
        <f t="shared" si="119"/>
        <v>DataAddRequest</v>
      </c>
      <c r="P1791" s="18" t="str">
        <f t="shared" ca="1" si="120"/>
        <v>TEST</v>
      </c>
      <c r="Q1791" s="11" t="s">
        <v>1799</v>
      </c>
      <c r="R1791" s="19" t="str">
        <f t="shared" si="121"/>
        <v>DataAddRequest - TRAIN</v>
      </c>
      <c r="S1791" s="10" t="s">
        <v>4599</v>
      </c>
    </row>
    <row r="1792" spans="1:19" s="19" customFormat="1" ht="25" customHeight="1" x14ac:dyDescent="0.15">
      <c r="A1792" s="19">
        <v>1791</v>
      </c>
      <c r="B1792" s="41" t="s">
        <v>945</v>
      </c>
      <c r="C1792" s="11"/>
      <c r="E1792" s="11"/>
      <c r="F1792" s="11"/>
      <c r="G1792" s="11"/>
      <c r="K1792" s="11"/>
      <c r="M1792" s="41" t="s">
        <v>3122</v>
      </c>
      <c r="N1792" s="40" t="s">
        <v>3122</v>
      </c>
      <c r="O1792" s="18" t="str">
        <f t="shared" si="119"/>
        <v>BalanceCheck</v>
      </c>
      <c r="P1792" s="18" t="str">
        <f t="shared" ca="1" si="120"/>
        <v>TRAIN</v>
      </c>
      <c r="Q1792" s="11" t="s">
        <v>1799</v>
      </c>
      <c r="R1792" s="19" t="str">
        <f t="shared" si="121"/>
        <v>BalanceCheck - TRAIN</v>
      </c>
      <c r="S1792" s="10" t="s">
        <v>4599</v>
      </c>
    </row>
    <row r="1793" spans="1:19" s="19" customFormat="1" ht="25" customHeight="1" x14ac:dyDescent="0.15">
      <c r="A1793" s="19">
        <v>1792</v>
      </c>
      <c r="B1793" s="11" t="s">
        <v>107</v>
      </c>
      <c r="C1793" s="11"/>
      <c r="E1793" s="11"/>
      <c r="F1793" s="11"/>
      <c r="G1793" s="11"/>
      <c r="K1793" s="11"/>
      <c r="M1793" s="11" t="s">
        <v>2952</v>
      </c>
      <c r="N1793" s="20" t="s">
        <v>2952</v>
      </c>
      <c r="O1793" s="18" t="str">
        <f t="shared" si="119"/>
        <v>BillRequest</v>
      </c>
      <c r="P1793" s="18" t="str">
        <f t="shared" ca="1" si="120"/>
        <v>TRAIN</v>
      </c>
      <c r="Q1793" s="11" t="s">
        <v>1798</v>
      </c>
      <c r="R1793" s="19" t="str">
        <f t="shared" si="121"/>
        <v>BillRequest - TEST</v>
      </c>
      <c r="S1793" s="10" t="s">
        <v>4599</v>
      </c>
    </row>
    <row r="1794" spans="1:19" s="19" customFormat="1" ht="25" customHeight="1" x14ac:dyDescent="0.15">
      <c r="A1794" s="19">
        <v>1793</v>
      </c>
      <c r="B1794" s="11" t="s">
        <v>1368</v>
      </c>
      <c r="C1794" s="11"/>
      <c r="E1794" s="11"/>
      <c r="F1794" s="11"/>
      <c r="G1794" s="11"/>
      <c r="K1794" s="11"/>
      <c r="M1794" s="11" t="s">
        <v>2964</v>
      </c>
      <c r="N1794" s="20" t="s">
        <v>2964</v>
      </c>
      <c r="O1794" s="18" t="str">
        <f t="shared" si="119"/>
        <v>BillExplain</v>
      </c>
      <c r="P1794" s="18" t="str">
        <f t="shared" ca="1" si="120"/>
        <v>TRAIN</v>
      </c>
      <c r="Q1794" s="11" t="s">
        <v>1799</v>
      </c>
      <c r="R1794" s="19" t="str">
        <f t="shared" si="121"/>
        <v>BillExplain - TRAIN</v>
      </c>
      <c r="S1794" s="10" t="s">
        <v>4599</v>
      </c>
    </row>
    <row r="1795" spans="1:19" s="19" customFormat="1" ht="25" customHeight="1" x14ac:dyDescent="0.15">
      <c r="A1795" s="19">
        <v>1794</v>
      </c>
      <c r="B1795" s="33" t="s">
        <v>20</v>
      </c>
      <c r="C1795" s="11"/>
      <c r="E1795" s="11"/>
      <c r="F1795" s="11"/>
      <c r="G1795" s="11"/>
      <c r="K1795" s="11"/>
      <c r="M1795" s="34" t="s">
        <v>4017</v>
      </c>
      <c r="N1795" s="38" t="s">
        <v>4017</v>
      </c>
      <c r="O1795" s="18" t="str">
        <f t="shared" si="119"/>
        <v>BillComplain</v>
      </c>
      <c r="P1795" s="18" t="str">
        <f t="shared" ca="1" si="120"/>
        <v>TRAIN</v>
      </c>
      <c r="Q1795" s="11" t="s">
        <v>1799</v>
      </c>
      <c r="R1795" s="19" t="str">
        <f t="shared" si="121"/>
        <v>BillComplain - TRAIN</v>
      </c>
      <c r="S1795" s="10" t="s">
        <v>4599</v>
      </c>
    </row>
    <row r="1796" spans="1:19" s="19" customFormat="1" ht="25" customHeight="1" x14ac:dyDescent="0.15">
      <c r="A1796" s="19">
        <v>1795</v>
      </c>
      <c r="B1796" s="11" t="s">
        <v>979</v>
      </c>
      <c r="C1796" s="11"/>
      <c r="E1796" s="11"/>
      <c r="F1796" s="11"/>
      <c r="G1796" s="11"/>
      <c r="K1796" s="11"/>
      <c r="M1796" s="11" t="s">
        <v>2985</v>
      </c>
      <c r="N1796" s="20" t="s">
        <v>2985</v>
      </c>
      <c r="O1796" s="18" t="str">
        <f t="shared" si="119"/>
        <v>PaymentExtend</v>
      </c>
      <c r="P1796" s="18" t="str">
        <f t="shared" ca="1" si="120"/>
        <v>TRAIN</v>
      </c>
      <c r="Q1796" s="11" t="s">
        <v>1798</v>
      </c>
      <c r="R1796" s="19" t="str">
        <f t="shared" si="121"/>
        <v>PaymentExtend - TEST</v>
      </c>
      <c r="S1796" s="10" t="s">
        <v>4599</v>
      </c>
    </row>
    <row r="1797" spans="1:19" s="19" customFormat="1" ht="25" customHeight="1" x14ac:dyDescent="0.15">
      <c r="A1797" s="19">
        <v>1796</v>
      </c>
      <c r="B1797" s="11" t="s">
        <v>4842</v>
      </c>
      <c r="C1797" s="11"/>
      <c r="E1797" s="11"/>
      <c r="F1797" s="11"/>
      <c r="G1797" s="11"/>
      <c r="K1797" s="11"/>
      <c r="M1797" s="11" t="s">
        <v>3019</v>
      </c>
      <c r="N1797" s="20" t="s">
        <v>3019</v>
      </c>
      <c r="O1797" s="18" t="str">
        <f t="shared" si="119"/>
        <v>PlanChange</v>
      </c>
      <c r="P1797" s="18" t="str">
        <f t="shared" ca="1" si="120"/>
        <v>TRAIN</v>
      </c>
      <c r="Q1797" s="11" t="s">
        <v>1799</v>
      </c>
      <c r="R1797" s="19" t="str">
        <f t="shared" si="121"/>
        <v>PlanChange - TRAIN</v>
      </c>
      <c r="S1797" s="10" t="s">
        <v>4599</v>
      </c>
    </row>
    <row r="1798" spans="1:19" s="19" customFormat="1" ht="25" customHeight="1" x14ac:dyDescent="0.15">
      <c r="A1798" s="19">
        <v>1797</v>
      </c>
      <c r="B1798" s="33" t="s">
        <v>4842</v>
      </c>
      <c r="C1798" s="11"/>
      <c r="E1798" s="11"/>
      <c r="F1798" s="11"/>
      <c r="G1798" s="11"/>
      <c r="K1798" s="11"/>
      <c r="M1798" s="11" t="s">
        <v>3087</v>
      </c>
      <c r="N1798" s="40" t="s">
        <v>3087</v>
      </c>
      <c r="O1798" s="18" t="str">
        <f t="shared" si="119"/>
        <v>PlanChange</v>
      </c>
      <c r="P1798" s="18" t="str">
        <f t="shared" ca="1" si="120"/>
        <v>TEST</v>
      </c>
      <c r="Q1798" s="11" t="s">
        <v>1799</v>
      </c>
      <c r="R1798" s="19" t="str">
        <f t="shared" si="121"/>
        <v>PlanChange - TRAIN</v>
      </c>
      <c r="S1798" s="10" t="s">
        <v>4599</v>
      </c>
    </row>
    <row r="1799" spans="1:19" s="19" customFormat="1" ht="25" customHeight="1" x14ac:dyDescent="0.15">
      <c r="A1799" s="19">
        <v>1798</v>
      </c>
      <c r="B1799" s="11" t="s">
        <v>414</v>
      </c>
      <c r="C1799" s="11"/>
      <c r="E1799" s="11"/>
      <c r="F1799" s="11"/>
      <c r="G1799" s="11"/>
      <c r="K1799" s="11"/>
      <c r="M1799" s="11" t="s">
        <v>2983</v>
      </c>
      <c r="N1799" s="20" t="s">
        <v>2983</v>
      </c>
      <c r="O1799" s="18" t="str">
        <f t="shared" si="119"/>
        <v>AgentHandover</v>
      </c>
      <c r="P1799" s="18" t="str">
        <f t="shared" ca="1" si="120"/>
        <v>TRAIN</v>
      </c>
      <c r="Q1799" s="11" t="s">
        <v>1799</v>
      </c>
      <c r="R1799" s="19" t="str">
        <f t="shared" si="121"/>
        <v>AgentHandover - TRAIN</v>
      </c>
      <c r="S1799" s="10" t="s">
        <v>4599</v>
      </c>
    </row>
    <row r="1800" spans="1:19" s="19" customFormat="1" ht="25" customHeight="1" x14ac:dyDescent="0.15">
      <c r="A1800" s="19">
        <v>1799</v>
      </c>
      <c r="B1800" s="11" t="s">
        <v>978</v>
      </c>
      <c r="C1800" s="11"/>
      <c r="E1800" s="11"/>
      <c r="F1800" s="11"/>
      <c r="G1800" s="11"/>
      <c r="K1800" s="11"/>
      <c r="M1800" s="11" t="s">
        <v>2976</v>
      </c>
      <c r="N1800" s="26" t="s">
        <v>2976</v>
      </c>
      <c r="O1800" s="18" t="str">
        <f t="shared" si="119"/>
        <v>SalesEnquire</v>
      </c>
      <c r="P1800" s="18" t="str">
        <f t="shared" ca="1" si="120"/>
        <v>TRAIN</v>
      </c>
      <c r="Q1800" s="11" t="s">
        <v>1799</v>
      </c>
      <c r="R1800" s="19" t="str">
        <f t="shared" si="121"/>
        <v>SalesEnquire - TRAIN</v>
      </c>
      <c r="S1800" s="10" t="s">
        <v>4599</v>
      </c>
    </row>
    <row r="1801" spans="1:19" s="19" customFormat="1" ht="25" customHeight="1" x14ac:dyDescent="0.15">
      <c r="A1801" s="19">
        <v>1800</v>
      </c>
      <c r="B1801" s="11" t="s">
        <v>979</v>
      </c>
      <c r="C1801" s="11"/>
      <c r="E1801" s="11"/>
      <c r="F1801" s="11"/>
      <c r="G1801" s="11"/>
      <c r="K1801" s="11"/>
      <c r="M1801" s="11" t="s">
        <v>3030</v>
      </c>
      <c r="N1801" s="20" t="s">
        <v>3030</v>
      </c>
      <c r="O1801" s="18" t="str">
        <f t="shared" si="119"/>
        <v>PaymentExtend</v>
      </c>
      <c r="P1801" s="18" t="str">
        <f t="shared" ca="1" si="120"/>
        <v>TEST</v>
      </c>
      <c r="Q1801" s="11" t="s">
        <v>1799</v>
      </c>
      <c r="R1801" s="19" t="str">
        <f t="shared" si="121"/>
        <v>PaymentExtend - TRAIN</v>
      </c>
      <c r="S1801" s="10" t="s">
        <v>4599</v>
      </c>
    </row>
    <row r="1802" spans="1:19" s="19" customFormat="1" ht="25" customHeight="1" x14ac:dyDescent="0.15">
      <c r="A1802" s="19">
        <v>1801</v>
      </c>
      <c r="B1802" s="33" t="s">
        <v>107</v>
      </c>
      <c r="C1802" s="11"/>
      <c r="E1802" s="11"/>
      <c r="F1802" s="11"/>
      <c r="G1802" s="11"/>
      <c r="K1802" s="11"/>
      <c r="M1802" s="11" t="s">
        <v>3086</v>
      </c>
      <c r="N1802" s="40" t="s">
        <v>3086</v>
      </c>
      <c r="O1802" s="18" t="str">
        <f t="shared" si="119"/>
        <v>BillRequest</v>
      </c>
      <c r="P1802" s="18" t="str">
        <f t="shared" ca="1" si="120"/>
        <v>TRAIN</v>
      </c>
      <c r="Q1802" s="11" t="s">
        <v>1799</v>
      </c>
      <c r="R1802" s="19" t="str">
        <f t="shared" si="121"/>
        <v>BillRequest - TRAIN</v>
      </c>
      <c r="S1802" s="10" t="s">
        <v>4599</v>
      </c>
    </row>
    <row r="1803" spans="1:19" s="19" customFormat="1" ht="25" customHeight="1" x14ac:dyDescent="0.15">
      <c r="A1803" s="19">
        <v>1802</v>
      </c>
      <c r="B1803" s="11" t="s">
        <v>1368</v>
      </c>
      <c r="C1803" s="11"/>
      <c r="E1803" s="11"/>
      <c r="F1803" s="11"/>
      <c r="G1803" s="11"/>
      <c r="K1803" s="11"/>
      <c r="M1803" s="10" t="s">
        <v>4146</v>
      </c>
      <c r="N1803" s="26" t="s">
        <v>4146</v>
      </c>
      <c r="O1803" s="18" t="str">
        <f t="shared" si="119"/>
        <v>BillExplain</v>
      </c>
      <c r="P1803" s="18" t="str">
        <f t="shared" ca="1" si="120"/>
        <v>TRAIN</v>
      </c>
      <c r="Q1803" s="11" t="s">
        <v>1799</v>
      </c>
      <c r="R1803" s="19" t="str">
        <f t="shared" si="121"/>
        <v>BillExplain - TRAIN</v>
      </c>
      <c r="S1803" s="10" t="s">
        <v>4599</v>
      </c>
    </row>
    <row r="1804" spans="1:19" s="19" customFormat="1" ht="25" customHeight="1" x14ac:dyDescent="0.15">
      <c r="A1804" s="19">
        <v>1803</v>
      </c>
      <c r="B1804" s="33" t="s">
        <v>107</v>
      </c>
      <c r="C1804" s="11"/>
      <c r="E1804" s="11"/>
      <c r="F1804" s="11"/>
      <c r="G1804" s="11"/>
      <c r="K1804" s="11"/>
      <c r="M1804" s="11" t="s">
        <v>3397</v>
      </c>
      <c r="N1804" s="40" t="s">
        <v>3397</v>
      </c>
      <c r="O1804" s="18" t="str">
        <f t="shared" si="119"/>
        <v>BillRequest</v>
      </c>
      <c r="P1804" s="18" t="str">
        <f t="shared" ca="1" si="120"/>
        <v>TRAIN</v>
      </c>
      <c r="Q1804" s="11" t="s">
        <v>1798</v>
      </c>
      <c r="R1804" s="19" t="str">
        <f t="shared" si="121"/>
        <v>BillRequest - TEST</v>
      </c>
      <c r="S1804" s="10" t="s">
        <v>4599</v>
      </c>
    </row>
    <row r="1805" spans="1:19" s="19" customFormat="1" ht="25" customHeight="1" x14ac:dyDescent="0.15">
      <c r="A1805" s="19">
        <v>1804</v>
      </c>
      <c r="B1805" s="11" t="s">
        <v>414</v>
      </c>
      <c r="C1805" s="11"/>
      <c r="E1805" s="11"/>
      <c r="F1805" s="11"/>
      <c r="G1805" s="11"/>
      <c r="K1805" s="11"/>
      <c r="M1805" s="10" t="s">
        <v>4011</v>
      </c>
      <c r="N1805" s="26" t="s">
        <v>4011</v>
      </c>
      <c r="O1805" s="18" t="str">
        <f t="shared" si="119"/>
        <v>AgentHandover</v>
      </c>
      <c r="P1805" s="18" t="str">
        <f t="shared" ca="1" si="120"/>
        <v>TEST</v>
      </c>
      <c r="Q1805" s="11" t="s">
        <v>1798</v>
      </c>
      <c r="R1805" s="19" t="str">
        <f t="shared" si="121"/>
        <v>AgentHandover - TEST</v>
      </c>
      <c r="S1805" s="10" t="s">
        <v>4599</v>
      </c>
    </row>
    <row r="1806" spans="1:19" s="19" customFormat="1" ht="25" customHeight="1" x14ac:dyDescent="0.15">
      <c r="A1806" s="19">
        <v>1805</v>
      </c>
      <c r="B1806" s="33" t="s">
        <v>979</v>
      </c>
      <c r="C1806" s="11"/>
      <c r="E1806" s="11"/>
      <c r="F1806" s="11"/>
      <c r="G1806" s="11"/>
      <c r="K1806" s="11"/>
      <c r="M1806" s="33" t="s">
        <v>3148</v>
      </c>
      <c r="N1806" s="40" t="s">
        <v>3148</v>
      </c>
      <c r="O1806" s="18" t="str">
        <f t="shared" si="119"/>
        <v>PaymentExtend</v>
      </c>
      <c r="P1806" s="18" t="str">
        <f t="shared" ca="1" si="120"/>
        <v>TRAIN</v>
      </c>
      <c r="Q1806" s="11" t="s">
        <v>1799</v>
      </c>
      <c r="R1806" s="19" t="str">
        <f t="shared" si="121"/>
        <v>PaymentExtend - TRAIN</v>
      </c>
      <c r="S1806" s="10" t="s">
        <v>4599</v>
      </c>
    </row>
    <row r="1807" spans="1:19" s="19" customFormat="1" ht="25" customHeight="1" x14ac:dyDescent="0.15">
      <c r="A1807" s="19">
        <v>1806</v>
      </c>
      <c r="B1807" s="33" t="s">
        <v>3130</v>
      </c>
      <c r="C1807" s="11"/>
      <c r="E1807" s="11"/>
      <c r="F1807" s="11"/>
      <c r="G1807" s="11"/>
      <c r="K1807" s="11"/>
      <c r="M1807" s="33" t="s">
        <v>3710</v>
      </c>
      <c r="N1807" s="40" t="s">
        <v>3710</v>
      </c>
      <c r="O1807" s="18" t="str">
        <f t="shared" si="119"/>
        <v>PaymentPlan</v>
      </c>
      <c r="P1807" s="18" t="str">
        <f t="shared" ca="1" si="120"/>
        <v>TRAIN</v>
      </c>
      <c r="Q1807" s="11" t="s">
        <v>1799</v>
      </c>
      <c r="R1807" s="19" t="str">
        <f t="shared" si="121"/>
        <v>PaymentPlan - TRAIN</v>
      </c>
      <c r="S1807" s="10" t="s">
        <v>4599</v>
      </c>
    </row>
    <row r="1808" spans="1:19" s="19" customFormat="1" ht="25" customHeight="1" x14ac:dyDescent="0.15">
      <c r="A1808" s="19">
        <v>1807</v>
      </c>
      <c r="B1808" s="41" t="s">
        <v>107</v>
      </c>
      <c r="C1808" s="11"/>
      <c r="E1808" s="11"/>
      <c r="F1808" s="11"/>
      <c r="G1808" s="11"/>
      <c r="K1808" s="11"/>
      <c r="M1808" s="33" t="s">
        <v>3711</v>
      </c>
      <c r="N1808" s="40" t="s">
        <v>3711</v>
      </c>
      <c r="O1808" s="18" t="str">
        <f t="shared" si="119"/>
        <v>BillRequest</v>
      </c>
      <c r="P1808" s="18" t="str">
        <f t="shared" ca="1" si="120"/>
        <v>TRAIN</v>
      </c>
      <c r="Q1808" s="11" t="s">
        <v>1799</v>
      </c>
      <c r="R1808" s="19" t="str">
        <f t="shared" si="121"/>
        <v>BillRequest - TRAIN</v>
      </c>
      <c r="S1808" s="10" t="s">
        <v>4599</v>
      </c>
    </row>
    <row r="1809" spans="1:25" s="19" customFormat="1" ht="25" customHeight="1" x14ac:dyDescent="0.15">
      <c r="A1809" s="19">
        <v>1808</v>
      </c>
      <c r="B1809" s="11" t="s">
        <v>979</v>
      </c>
      <c r="C1809" s="11"/>
      <c r="E1809" s="11"/>
      <c r="F1809" s="11"/>
      <c r="G1809" s="11"/>
      <c r="K1809" s="11"/>
      <c r="M1809" s="11" t="s">
        <v>3034</v>
      </c>
      <c r="N1809" s="20" t="s">
        <v>3034</v>
      </c>
      <c r="O1809" s="18" t="str">
        <f t="shared" si="119"/>
        <v>PaymentExtend</v>
      </c>
      <c r="P1809" s="18" t="str">
        <f t="shared" ca="1" si="120"/>
        <v>TRAIN</v>
      </c>
      <c r="Q1809" s="11" t="s">
        <v>1799</v>
      </c>
      <c r="R1809" s="19" t="str">
        <f t="shared" si="121"/>
        <v>PaymentExtend - TRAIN</v>
      </c>
      <c r="S1809" s="10" t="s">
        <v>4599</v>
      </c>
    </row>
    <row r="1810" spans="1:25" s="19" customFormat="1" ht="25" customHeight="1" x14ac:dyDescent="0.15">
      <c r="A1810" s="19">
        <v>1809</v>
      </c>
      <c r="B1810" s="13" t="s">
        <v>132</v>
      </c>
      <c r="C1810" s="11" t="s">
        <v>665</v>
      </c>
      <c r="D1810" s="20" t="str">
        <f>IF(ISERR(FIND("):",C1810,1)),C1810,MID(C1810,FIND("):",C1810,1)+2,999))</f>
        <v>I just wanted to update my address</v>
      </c>
      <c r="E1810" s="11"/>
      <c r="F1810" s="11"/>
      <c r="G1810" s="10" t="s">
        <v>1142</v>
      </c>
      <c r="H1810" s="19" t="str">
        <f>IFERROR(IF(ISBLANK(G1810),"",LEFT(G1810, FIND(":",G1810) - 1)),"")</f>
        <v>AccountDetails</v>
      </c>
      <c r="I1810" s="19" t="str">
        <f>IFERROR(IF(ISBLANK(G1810),"",RIGHT(G1810, LEN(G1810)-FIND(":",G1810) )),"")</f>
        <v>Address</v>
      </c>
      <c r="K1810" s="10" t="s">
        <v>1246</v>
      </c>
      <c r="L1810" s="19" t="str">
        <f>IF(K1810="",C1810,K1810)</f>
        <v>I just wanted to update my &lt;address&gt;</v>
      </c>
      <c r="M1810" s="10" t="s">
        <v>665</v>
      </c>
      <c r="N1810" s="20" t="s">
        <v>665</v>
      </c>
      <c r="O1810" s="18" t="str">
        <f t="shared" si="119"/>
        <v>AccountDetailsChange</v>
      </c>
      <c r="P1810" s="18" t="str">
        <f t="shared" ca="1" si="120"/>
        <v>TRAIN</v>
      </c>
      <c r="Q1810" s="11" t="s">
        <v>1799</v>
      </c>
      <c r="R1810" s="19" t="str">
        <f t="shared" si="121"/>
        <v>AccountDetailsChange - TRAIN</v>
      </c>
      <c r="S1810" s="10" t="s">
        <v>4598</v>
      </c>
    </row>
    <row r="1811" spans="1:25" s="19" customFormat="1" ht="25" customHeight="1" x14ac:dyDescent="0.15">
      <c r="A1811" s="19">
        <v>1810</v>
      </c>
      <c r="B1811" s="33" t="s">
        <v>107</v>
      </c>
      <c r="C1811" s="11"/>
      <c r="E1811" s="11"/>
      <c r="F1811" s="11"/>
      <c r="G1811" s="11"/>
      <c r="K1811" s="11"/>
      <c r="M1811" s="11" t="s">
        <v>3084</v>
      </c>
      <c r="N1811" s="40" t="s">
        <v>3084</v>
      </c>
      <c r="O1811" s="18" t="str">
        <f t="shared" si="119"/>
        <v>BillRequest</v>
      </c>
      <c r="P1811" s="18" t="str">
        <f t="shared" ca="1" si="120"/>
        <v>TEST</v>
      </c>
      <c r="Q1811" s="11" t="s">
        <v>1799</v>
      </c>
      <c r="R1811" s="19" t="str">
        <f t="shared" si="121"/>
        <v>BillRequest - TRAIN</v>
      </c>
      <c r="S1811" s="10" t="s">
        <v>4599</v>
      </c>
      <c r="Y1811" s="18"/>
    </row>
    <row r="1812" spans="1:25" s="19" customFormat="1" ht="25" customHeight="1" x14ac:dyDescent="0.15">
      <c r="A1812" s="19">
        <v>1811</v>
      </c>
      <c r="B1812" s="11" t="s">
        <v>414</v>
      </c>
      <c r="C1812" s="11"/>
      <c r="E1812" s="11"/>
      <c r="F1812" s="11"/>
      <c r="G1812" s="11"/>
      <c r="K1812" s="11"/>
      <c r="M1812" s="11" t="s">
        <v>3020</v>
      </c>
      <c r="N1812" s="20" t="s">
        <v>3020</v>
      </c>
      <c r="O1812" s="18" t="str">
        <f t="shared" si="119"/>
        <v>AgentHandover</v>
      </c>
      <c r="P1812" s="18" t="str">
        <f t="shared" ca="1" si="120"/>
        <v>TRAIN</v>
      </c>
      <c r="Q1812" s="11" t="s">
        <v>1799</v>
      </c>
      <c r="R1812" s="19" t="str">
        <f t="shared" si="121"/>
        <v>AgentHandover - TRAIN</v>
      </c>
      <c r="S1812" s="10" t="s">
        <v>4599</v>
      </c>
      <c r="Y1812" s="18"/>
    </row>
    <row r="1813" spans="1:25" s="19" customFormat="1" ht="25" customHeight="1" x14ac:dyDescent="0.15">
      <c r="A1813" s="19">
        <v>1812</v>
      </c>
      <c r="B1813" s="11" t="s">
        <v>306</v>
      </c>
      <c r="C1813" s="11"/>
      <c r="E1813" s="11"/>
      <c r="F1813" s="11"/>
      <c r="G1813" s="11"/>
      <c r="K1813" s="11"/>
      <c r="M1813" s="10" t="s">
        <v>4147</v>
      </c>
      <c r="N1813" s="26" t="s">
        <v>4147</v>
      </c>
      <c r="O1813" s="18" t="str">
        <f t="shared" si="119"/>
        <v>BillCommunicationSwitch</v>
      </c>
      <c r="P1813" s="18" t="str">
        <f t="shared" ca="1" si="120"/>
        <v>TRAIN</v>
      </c>
      <c r="Q1813" s="11" t="s">
        <v>1799</v>
      </c>
      <c r="R1813" s="19" t="str">
        <f t="shared" si="121"/>
        <v>BillCommunicationSwitch - TRAIN</v>
      </c>
      <c r="S1813" s="10" t="s">
        <v>4599</v>
      </c>
      <c r="Y1813" s="18"/>
    </row>
    <row r="1814" spans="1:25" s="19" customFormat="1" ht="25" customHeight="1" x14ac:dyDescent="0.15">
      <c r="A1814" s="19">
        <v>1813</v>
      </c>
      <c r="B1814" s="33" t="s">
        <v>3119</v>
      </c>
      <c r="C1814" s="11"/>
      <c r="E1814" s="11"/>
      <c r="F1814" s="11"/>
      <c r="G1814" s="11"/>
      <c r="K1814" s="11"/>
      <c r="M1814" s="10" t="s">
        <v>5180</v>
      </c>
      <c r="N1814" s="38" t="s">
        <v>5180</v>
      </c>
      <c r="O1814" s="18" t="str">
        <f t="shared" si="119"/>
        <v>AccountLinkage</v>
      </c>
      <c r="P1814" s="18" t="str">
        <f t="shared" ca="1" si="120"/>
        <v>TRAIN</v>
      </c>
      <c r="Q1814" s="11" t="s">
        <v>1798</v>
      </c>
      <c r="R1814" s="19" t="str">
        <f t="shared" si="121"/>
        <v>AccountLinkage - TEST</v>
      </c>
      <c r="S1814" s="10" t="s">
        <v>4599</v>
      </c>
      <c r="Y1814" s="18"/>
    </row>
    <row r="1815" spans="1:25" s="19" customFormat="1" ht="25" customHeight="1" x14ac:dyDescent="0.15">
      <c r="A1815" s="19">
        <v>1814</v>
      </c>
      <c r="B1815" s="33" t="s">
        <v>945</v>
      </c>
      <c r="C1815" s="11"/>
      <c r="E1815" s="11"/>
      <c r="F1815" s="11"/>
      <c r="G1815" s="11"/>
      <c r="K1815" s="11"/>
      <c r="M1815" s="10" t="s">
        <v>3528</v>
      </c>
      <c r="N1815" s="38" t="s">
        <v>3528</v>
      </c>
      <c r="O1815" s="18" t="str">
        <f t="shared" si="119"/>
        <v>BalanceCheck</v>
      </c>
      <c r="P1815" s="18" t="str">
        <f t="shared" ca="1" si="120"/>
        <v>TRAIN</v>
      </c>
      <c r="Q1815" s="11" t="s">
        <v>1799</v>
      </c>
      <c r="R1815" s="19" t="str">
        <f t="shared" si="121"/>
        <v>BalanceCheck - TRAIN</v>
      </c>
      <c r="S1815" s="10" t="s">
        <v>4599</v>
      </c>
      <c r="Y1815" s="18"/>
    </row>
    <row r="1816" spans="1:25" s="19" customFormat="1" ht="25" customHeight="1" x14ac:dyDescent="0.15">
      <c r="A1816" s="19">
        <v>1815</v>
      </c>
      <c r="B1816" s="33" t="s">
        <v>107</v>
      </c>
      <c r="C1816" s="11"/>
      <c r="E1816" s="11"/>
      <c r="F1816" s="11"/>
      <c r="G1816" s="11"/>
      <c r="K1816" s="11"/>
      <c r="M1816" s="33" t="s">
        <v>3150</v>
      </c>
      <c r="N1816" s="40" t="s">
        <v>3150</v>
      </c>
      <c r="O1816" s="18" t="str">
        <f t="shared" si="119"/>
        <v>BillRequest</v>
      </c>
      <c r="P1816" s="18" t="str">
        <f t="shared" ca="1" si="120"/>
        <v>TEST</v>
      </c>
      <c r="Q1816" s="11" t="s">
        <v>1799</v>
      </c>
      <c r="R1816" s="19" t="str">
        <f t="shared" si="121"/>
        <v>BillRequest - TRAIN</v>
      </c>
      <c r="S1816" s="10" t="s">
        <v>4599</v>
      </c>
      <c r="Y1816" s="18"/>
    </row>
    <row r="1817" spans="1:25" s="19" customFormat="1" ht="25" customHeight="1" x14ac:dyDescent="0.15">
      <c r="A1817" s="19">
        <v>1816</v>
      </c>
      <c r="B1817" s="11" t="s">
        <v>1368</v>
      </c>
      <c r="C1817" s="11"/>
      <c r="E1817" s="10" t="s">
        <v>20</v>
      </c>
      <c r="F1817" s="11"/>
      <c r="G1817" s="11"/>
      <c r="K1817" s="11"/>
      <c r="M1817" s="10" t="s">
        <v>4148</v>
      </c>
      <c r="N1817" s="26" t="s">
        <v>4148</v>
      </c>
      <c r="O1817" s="18" t="str">
        <f t="shared" si="119"/>
        <v>BillComplain</v>
      </c>
      <c r="P1817" s="18" t="str">
        <f t="shared" ca="1" si="120"/>
        <v>TEST</v>
      </c>
      <c r="Q1817" s="11" t="s">
        <v>1798</v>
      </c>
      <c r="R1817" s="19" t="str">
        <f t="shared" si="121"/>
        <v>BillComplain - TEST</v>
      </c>
      <c r="S1817" s="10" t="s">
        <v>4599</v>
      </c>
      <c r="Y1817" s="18"/>
    </row>
    <row r="1818" spans="1:25" s="19" customFormat="1" ht="25" customHeight="1" x14ac:dyDescent="0.15">
      <c r="A1818" s="19">
        <v>1817</v>
      </c>
      <c r="B1818" s="33" t="s">
        <v>3119</v>
      </c>
      <c r="C1818" s="11"/>
      <c r="E1818" s="11"/>
      <c r="F1818" s="11"/>
      <c r="G1818" s="11"/>
      <c r="K1818" s="11"/>
      <c r="M1818" s="11" t="s">
        <v>3117</v>
      </c>
      <c r="N1818" s="40" t="s">
        <v>3117</v>
      </c>
      <c r="O1818" s="18" t="str">
        <f t="shared" si="119"/>
        <v>AccountLinkage</v>
      </c>
      <c r="P1818" s="18" t="str">
        <f t="shared" ca="1" si="120"/>
        <v>TRAIN</v>
      </c>
      <c r="Q1818" s="11" t="s">
        <v>1799</v>
      </c>
      <c r="R1818" s="19" t="str">
        <f t="shared" si="121"/>
        <v>AccountLinkage - TRAIN</v>
      </c>
      <c r="S1818" s="10" t="s">
        <v>4599</v>
      </c>
      <c r="Y1818" s="18"/>
    </row>
    <row r="1819" spans="1:25" s="19" customFormat="1" ht="25" customHeight="1" x14ac:dyDescent="0.15">
      <c r="A1819" s="19">
        <v>1818</v>
      </c>
      <c r="B1819" s="11" t="s">
        <v>49</v>
      </c>
      <c r="C1819" s="11"/>
      <c r="E1819" s="10" t="s">
        <v>3478</v>
      </c>
      <c r="F1819" s="11"/>
      <c r="G1819" s="11"/>
      <c r="K1819" s="11"/>
      <c r="M1819" s="10" t="s">
        <v>3497</v>
      </c>
      <c r="N1819" s="26" t="s">
        <v>3497</v>
      </c>
      <c r="O1819" s="18" t="str">
        <f t="shared" si="119"/>
        <v>ContractInternationalDetails</v>
      </c>
      <c r="P1819" s="18" t="str">
        <f t="shared" ca="1" si="120"/>
        <v>TRAIN</v>
      </c>
      <c r="Q1819" s="11" t="s">
        <v>1798</v>
      </c>
      <c r="R1819" s="19" t="str">
        <f t="shared" si="121"/>
        <v>ContractInternationalDetails - TEST</v>
      </c>
      <c r="S1819" s="10" t="s">
        <v>4599</v>
      </c>
      <c r="Y1819" s="18"/>
    </row>
    <row r="1820" spans="1:25" s="19" customFormat="1" ht="25" customHeight="1" x14ac:dyDescent="0.15">
      <c r="A1820" s="19">
        <v>1819</v>
      </c>
      <c r="B1820" s="11" t="s">
        <v>979</v>
      </c>
      <c r="C1820" s="11"/>
      <c r="E1820" s="10" t="s">
        <v>2942</v>
      </c>
      <c r="F1820" s="11"/>
      <c r="G1820" s="11"/>
      <c r="K1820" s="11"/>
      <c r="M1820" s="11" t="s">
        <v>3712</v>
      </c>
      <c r="N1820" s="20" t="s">
        <v>3712</v>
      </c>
      <c r="O1820" s="18" t="str">
        <f t="shared" si="119"/>
        <v>PaymentExtendClarify</v>
      </c>
      <c r="P1820" s="18" t="str">
        <f t="shared" ca="1" si="120"/>
        <v>TRAIN</v>
      </c>
      <c r="Q1820" s="11" t="s">
        <v>1799</v>
      </c>
      <c r="R1820" s="19" t="str">
        <f t="shared" si="121"/>
        <v>PaymentExtendClarify - TRAIN</v>
      </c>
      <c r="S1820" s="10" t="s">
        <v>4599</v>
      </c>
      <c r="Y1820" s="18"/>
    </row>
    <row r="1821" spans="1:25" s="19" customFormat="1" ht="25" customHeight="1" x14ac:dyDescent="0.15">
      <c r="A1821" s="19">
        <v>1820</v>
      </c>
      <c r="B1821" s="11" t="s">
        <v>4842</v>
      </c>
      <c r="C1821" s="11"/>
      <c r="E1821" s="11"/>
      <c r="F1821" s="11"/>
      <c r="G1821" s="11"/>
      <c r="K1821" s="11"/>
      <c r="M1821" s="10" t="s">
        <v>5181</v>
      </c>
      <c r="N1821" s="26" t="s">
        <v>5181</v>
      </c>
      <c r="O1821" s="18" t="str">
        <f t="shared" ref="O1821:O1884" si="122">IF(E1821="",B1821,E1821)</f>
        <v>PlanChange</v>
      </c>
      <c r="P1821" s="18" t="str">
        <f t="shared" ref="P1821:P1884" ca="1" si="123">IF(RAND()&gt;0.2,"TRAIN", "TEST")</f>
        <v>TRAIN</v>
      </c>
      <c r="Q1821" s="11" t="s">
        <v>1799</v>
      </c>
      <c r="R1821" s="19" t="str">
        <f t="shared" ref="R1821:R1884" si="124">O1821 &amp; " - " &amp; Q1821</f>
        <v>PlanChange - TRAIN</v>
      </c>
      <c r="S1821" s="10" t="s">
        <v>4599</v>
      </c>
      <c r="Y1821" s="18"/>
    </row>
    <row r="1822" spans="1:25" s="19" customFormat="1" ht="25" customHeight="1" x14ac:dyDescent="0.15">
      <c r="A1822" s="19">
        <v>1821</v>
      </c>
      <c r="B1822" s="11" t="s">
        <v>234</v>
      </c>
      <c r="C1822" s="11"/>
      <c r="E1822" s="11"/>
      <c r="F1822" s="11"/>
      <c r="G1822" s="11"/>
      <c r="K1822" s="11"/>
      <c r="M1822" s="11" t="s">
        <v>3713</v>
      </c>
      <c r="N1822" s="26" t="s">
        <v>3749</v>
      </c>
      <c r="O1822" s="18" t="str">
        <f t="shared" si="122"/>
        <v>ContractCancel</v>
      </c>
      <c r="P1822" s="18" t="str">
        <f t="shared" ca="1" si="123"/>
        <v>TRAIN</v>
      </c>
      <c r="Q1822" s="11" t="s">
        <v>1799</v>
      </c>
      <c r="R1822" s="19" t="str">
        <f t="shared" si="124"/>
        <v>ContractCancel - TRAIN</v>
      </c>
      <c r="S1822" s="10" t="s">
        <v>4599</v>
      </c>
      <c r="Y1822" s="18"/>
    </row>
    <row r="1823" spans="1:25" s="19" customFormat="1" ht="25" customHeight="1" x14ac:dyDescent="0.15">
      <c r="A1823" s="19">
        <v>1822</v>
      </c>
      <c r="B1823" s="11" t="s">
        <v>123</v>
      </c>
      <c r="C1823" s="11"/>
      <c r="E1823" s="11"/>
      <c r="F1823" s="11"/>
      <c r="G1823" s="11"/>
      <c r="K1823" s="11"/>
      <c r="M1823" s="11" t="s">
        <v>3714</v>
      </c>
      <c r="N1823" s="20" t="s">
        <v>3714</v>
      </c>
      <c r="O1823" s="18" t="str">
        <f t="shared" si="122"/>
        <v>ContractExpiryRequest</v>
      </c>
      <c r="P1823" s="18" t="str">
        <f t="shared" ca="1" si="123"/>
        <v>TRAIN</v>
      </c>
      <c r="Q1823" s="11" t="s">
        <v>1799</v>
      </c>
      <c r="R1823" s="19" t="str">
        <f t="shared" si="124"/>
        <v>ContractExpiryRequest - TRAIN</v>
      </c>
      <c r="S1823" s="10" t="s">
        <v>4599</v>
      </c>
      <c r="Y1823" s="18"/>
    </row>
    <row r="1824" spans="1:25" s="19" customFormat="1" ht="25" customHeight="1" x14ac:dyDescent="0.15">
      <c r="A1824" s="19">
        <v>1823</v>
      </c>
      <c r="B1824" s="33" t="s">
        <v>945</v>
      </c>
      <c r="C1824" s="11"/>
      <c r="E1824" s="11"/>
      <c r="F1824" s="11"/>
      <c r="G1824" s="11"/>
      <c r="K1824" s="11"/>
      <c r="M1824" s="34" t="s">
        <v>3531</v>
      </c>
      <c r="N1824" s="38" t="s">
        <v>3531</v>
      </c>
      <c r="O1824" s="18" t="str">
        <f t="shared" si="122"/>
        <v>BalanceCheck</v>
      </c>
      <c r="P1824" s="18" t="str">
        <f t="shared" ca="1" si="123"/>
        <v>TRAIN</v>
      </c>
      <c r="Q1824" s="11" t="s">
        <v>1799</v>
      </c>
      <c r="R1824" s="19" t="str">
        <f t="shared" si="124"/>
        <v>BalanceCheck - TRAIN</v>
      </c>
      <c r="S1824" s="10" t="s">
        <v>4599</v>
      </c>
      <c r="Y1824" s="18"/>
    </row>
    <row r="1825" spans="1:25" s="19" customFormat="1" ht="25" customHeight="1" x14ac:dyDescent="0.15">
      <c r="A1825" s="19">
        <v>1824</v>
      </c>
      <c r="B1825" s="33" t="s">
        <v>1790</v>
      </c>
      <c r="C1825" s="11"/>
      <c r="E1825" s="11"/>
      <c r="F1825" s="11"/>
      <c r="G1825" s="11"/>
      <c r="K1825" s="11"/>
      <c r="M1825" s="33" t="s">
        <v>3123</v>
      </c>
      <c r="N1825" s="40" t="s">
        <v>3123</v>
      </c>
      <c r="O1825" s="18" t="str">
        <f t="shared" si="122"/>
        <v>DirectDebitChange</v>
      </c>
      <c r="P1825" s="18" t="str">
        <f t="shared" ca="1" si="123"/>
        <v>TRAIN</v>
      </c>
      <c r="Q1825" s="11" t="s">
        <v>1799</v>
      </c>
      <c r="R1825" s="19" t="str">
        <f t="shared" si="124"/>
        <v>DirectDebitChange - TRAIN</v>
      </c>
      <c r="S1825" s="10" t="s">
        <v>4599</v>
      </c>
      <c r="Y1825" s="18"/>
    </row>
    <row r="1826" spans="1:25" s="19" customFormat="1" ht="25" customHeight="1" x14ac:dyDescent="0.15">
      <c r="A1826" s="19">
        <v>1825</v>
      </c>
      <c r="B1826" s="33" t="s">
        <v>107</v>
      </c>
      <c r="C1826" s="11"/>
      <c r="E1826" s="11"/>
      <c r="F1826" s="11"/>
      <c r="G1826" s="11"/>
      <c r="K1826" s="11"/>
      <c r="M1826" s="11" t="s">
        <v>3077</v>
      </c>
      <c r="N1826" s="40" t="s">
        <v>3077</v>
      </c>
      <c r="O1826" s="18" t="str">
        <f t="shared" si="122"/>
        <v>BillRequest</v>
      </c>
      <c r="P1826" s="18" t="str">
        <f t="shared" ca="1" si="123"/>
        <v>TRAIN</v>
      </c>
      <c r="Q1826" s="11" t="s">
        <v>1799</v>
      </c>
      <c r="R1826" s="19" t="str">
        <f t="shared" si="124"/>
        <v>BillRequest - TRAIN</v>
      </c>
      <c r="S1826" s="10" t="s">
        <v>4599</v>
      </c>
      <c r="Y1826" s="18"/>
    </row>
    <row r="1827" spans="1:25" s="19" customFormat="1" ht="25" customHeight="1" x14ac:dyDescent="0.15">
      <c r="A1827" s="19">
        <v>1826</v>
      </c>
      <c r="B1827" s="11" t="s">
        <v>979</v>
      </c>
      <c r="C1827" s="11"/>
      <c r="E1827" s="11"/>
      <c r="F1827" s="11"/>
      <c r="G1827" s="11"/>
      <c r="K1827" s="11"/>
      <c r="M1827" s="11" t="s">
        <v>2969</v>
      </c>
      <c r="N1827" s="20" t="s">
        <v>2969</v>
      </c>
      <c r="O1827" s="18" t="str">
        <f t="shared" si="122"/>
        <v>PaymentExtend</v>
      </c>
      <c r="P1827" s="18" t="str">
        <f t="shared" ca="1" si="123"/>
        <v>TRAIN</v>
      </c>
      <c r="Q1827" s="11" t="s">
        <v>1799</v>
      </c>
      <c r="R1827" s="19" t="str">
        <f t="shared" si="124"/>
        <v>PaymentExtend - TRAIN</v>
      </c>
      <c r="S1827" s="10" t="s">
        <v>4599</v>
      </c>
      <c r="Y1827" s="18"/>
    </row>
    <row r="1828" spans="1:25" s="19" customFormat="1" ht="25" customHeight="1" x14ac:dyDescent="0.15">
      <c r="A1828" s="19">
        <v>1827</v>
      </c>
      <c r="B1828" s="11" t="s">
        <v>132</v>
      </c>
      <c r="C1828" s="11"/>
      <c r="E1828" s="11"/>
      <c r="F1828" s="11"/>
      <c r="G1828" s="11"/>
      <c r="K1828" s="11"/>
      <c r="M1828" s="10" t="s">
        <v>4788</v>
      </c>
      <c r="N1828" s="26" t="s">
        <v>4788</v>
      </c>
      <c r="O1828" s="18" t="str">
        <f t="shared" si="122"/>
        <v>AccountDetailsChange</v>
      </c>
      <c r="P1828" s="18" t="str">
        <f t="shared" ca="1" si="123"/>
        <v>TRAIN</v>
      </c>
      <c r="Q1828" s="11" t="s">
        <v>1799</v>
      </c>
      <c r="R1828" s="19" t="str">
        <f t="shared" si="124"/>
        <v>AccountDetailsChange - TRAIN</v>
      </c>
      <c r="S1828" s="10" t="s">
        <v>4599</v>
      </c>
      <c r="Y1828" s="18"/>
    </row>
    <row r="1829" spans="1:25" s="19" customFormat="1" ht="25" customHeight="1" x14ac:dyDescent="0.15">
      <c r="A1829" s="19">
        <v>1828</v>
      </c>
      <c r="B1829" s="33" t="s">
        <v>107</v>
      </c>
      <c r="C1829" s="11"/>
      <c r="E1829" s="11"/>
      <c r="F1829" s="11"/>
      <c r="G1829" s="11"/>
      <c r="K1829" s="11"/>
      <c r="M1829" s="11" t="s">
        <v>3078</v>
      </c>
      <c r="N1829" s="40" t="s">
        <v>3078</v>
      </c>
      <c r="O1829" s="18" t="str">
        <f t="shared" si="122"/>
        <v>BillRequest</v>
      </c>
      <c r="P1829" s="18" t="str">
        <f t="shared" ca="1" si="123"/>
        <v>TRAIN</v>
      </c>
      <c r="Q1829" s="11" t="s">
        <v>1799</v>
      </c>
      <c r="R1829" s="19" t="str">
        <f t="shared" si="124"/>
        <v>BillRequest - TRAIN</v>
      </c>
      <c r="S1829" s="10" t="s">
        <v>4599</v>
      </c>
      <c r="Y1829" s="18"/>
    </row>
    <row r="1830" spans="1:25" s="19" customFormat="1" ht="25" customHeight="1" x14ac:dyDescent="0.15">
      <c r="A1830" s="19">
        <v>1829</v>
      </c>
      <c r="B1830" s="33" t="s">
        <v>978</v>
      </c>
      <c r="C1830" s="11"/>
      <c r="E1830" s="11"/>
      <c r="F1830" s="11"/>
      <c r="G1830" s="11"/>
      <c r="K1830" s="11"/>
      <c r="M1830" s="33" t="s">
        <v>3135</v>
      </c>
      <c r="N1830" s="40" t="s">
        <v>3135</v>
      </c>
      <c r="O1830" s="18" t="str">
        <f t="shared" si="122"/>
        <v>SalesEnquire</v>
      </c>
      <c r="P1830" s="18" t="str">
        <f t="shared" ca="1" si="123"/>
        <v>TRAIN</v>
      </c>
      <c r="Q1830" s="11" t="s">
        <v>1799</v>
      </c>
      <c r="R1830" s="19" t="str">
        <f t="shared" si="124"/>
        <v>SalesEnquire - TRAIN</v>
      </c>
      <c r="S1830" s="10" t="s">
        <v>4599</v>
      </c>
      <c r="Y1830" s="18"/>
    </row>
    <row r="1831" spans="1:25" s="19" customFormat="1" ht="25" customHeight="1" x14ac:dyDescent="0.15">
      <c r="A1831" s="19">
        <v>1830</v>
      </c>
      <c r="B1831" s="33" t="s">
        <v>945</v>
      </c>
      <c r="C1831" s="11"/>
      <c r="E1831" s="11"/>
      <c r="F1831" s="11"/>
      <c r="G1831" s="11"/>
      <c r="K1831" s="11"/>
      <c r="M1831" s="10" t="s">
        <v>3541</v>
      </c>
      <c r="N1831" s="38" t="s">
        <v>3541</v>
      </c>
      <c r="O1831" s="18" t="str">
        <f t="shared" si="122"/>
        <v>BalanceCheck</v>
      </c>
      <c r="P1831" s="18" t="str">
        <f t="shared" ca="1" si="123"/>
        <v>TRAIN</v>
      </c>
      <c r="Q1831" s="11" t="s">
        <v>1799</v>
      </c>
      <c r="R1831" s="19" t="str">
        <f t="shared" si="124"/>
        <v>BalanceCheck - TRAIN</v>
      </c>
      <c r="S1831" s="10" t="s">
        <v>4599</v>
      </c>
      <c r="Y1831" s="18"/>
    </row>
    <row r="1832" spans="1:25" s="19" customFormat="1" ht="25" customHeight="1" x14ac:dyDescent="0.15">
      <c r="A1832" s="19">
        <v>1831</v>
      </c>
      <c r="B1832" s="11" t="s">
        <v>107</v>
      </c>
      <c r="C1832" s="11"/>
      <c r="E1832" s="11"/>
      <c r="F1832" s="11"/>
      <c r="G1832" s="11"/>
      <c r="K1832" s="11"/>
      <c r="M1832" s="11" t="s">
        <v>3715</v>
      </c>
      <c r="N1832" s="20" t="s">
        <v>3715</v>
      </c>
      <c r="O1832" s="18" t="str">
        <f t="shared" si="122"/>
        <v>BillRequest</v>
      </c>
      <c r="P1832" s="18" t="str">
        <f t="shared" ca="1" si="123"/>
        <v>TEST</v>
      </c>
      <c r="Q1832" s="10" t="s">
        <v>1799</v>
      </c>
      <c r="R1832" s="19" t="str">
        <f t="shared" si="124"/>
        <v>BillRequest - TRAIN</v>
      </c>
      <c r="S1832" s="10" t="s">
        <v>4599</v>
      </c>
      <c r="Y1832" s="18"/>
    </row>
    <row r="1833" spans="1:25" s="19" customFormat="1" ht="25" customHeight="1" x14ac:dyDescent="0.15">
      <c r="A1833" s="19">
        <v>1832</v>
      </c>
      <c r="B1833" s="11" t="s">
        <v>1368</v>
      </c>
      <c r="C1833" s="11"/>
      <c r="E1833" s="11"/>
      <c r="F1833" s="11"/>
      <c r="G1833" s="11"/>
      <c r="K1833" s="11"/>
      <c r="M1833" s="10" t="s">
        <v>4149</v>
      </c>
      <c r="N1833" s="26" t="s">
        <v>4149</v>
      </c>
      <c r="O1833" s="18" t="str">
        <f t="shared" si="122"/>
        <v>BillExplain</v>
      </c>
      <c r="P1833" s="18" t="str">
        <f t="shared" ca="1" si="123"/>
        <v>TRAIN</v>
      </c>
      <c r="Q1833" s="11" t="s">
        <v>1799</v>
      </c>
      <c r="R1833" s="19" t="str">
        <f t="shared" si="124"/>
        <v>BillExplain - TRAIN</v>
      </c>
      <c r="S1833" s="10" t="s">
        <v>4599</v>
      </c>
      <c r="Y1833" s="18"/>
    </row>
    <row r="1834" spans="1:25" s="19" customFormat="1" ht="25" customHeight="1" x14ac:dyDescent="0.15">
      <c r="A1834" s="19">
        <v>1833</v>
      </c>
      <c r="B1834" s="33" t="s">
        <v>123</v>
      </c>
      <c r="C1834" s="11"/>
      <c r="E1834" s="11"/>
      <c r="F1834" s="11"/>
      <c r="G1834" s="11"/>
      <c r="K1834" s="11"/>
      <c r="M1834" s="11" t="s">
        <v>3096</v>
      </c>
      <c r="N1834" s="40" t="s">
        <v>3096</v>
      </c>
      <c r="O1834" s="18" t="str">
        <f t="shared" si="122"/>
        <v>ContractExpiryRequest</v>
      </c>
      <c r="P1834" s="18" t="str">
        <f t="shared" ca="1" si="123"/>
        <v>TRAIN</v>
      </c>
      <c r="Q1834" s="11" t="s">
        <v>1798</v>
      </c>
      <c r="R1834" s="19" t="str">
        <f t="shared" si="124"/>
        <v>ContractExpiryRequest - TEST</v>
      </c>
      <c r="S1834" s="10" t="s">
        <v>4599</v>
      </c>
      <c r="Y1834" s="18"/>
    </row>
    <row r="1835" spans="1:25" s="19" customFormat="1" ht="25" customHeight="1" x14ac:dyDescent="0.15">
      <c r="A1835" s="19">
        <v>1834</v>
      </c>
      <c r="B1835" s="33" t="s">
        <v>123</v>
      </c>
      <c r="C1835" s="11"/>
      <c r="E1835" s="11"/>
      <c r="F1835" s="11"/>
      <c r="G1835" s="11"/>
      <c r="K1835" s="11"/>
      <c r="M1835" s="11" t="s">
        <v>3716</v>
      </c>
      <c r="N1835" s="40" t="s">
        <v>3716</v>
      </c>
      <c r="O1835" s="18" t="str">
        <f t="shared" si="122"/>
        <v>ContractExpiryRequest</v>
      </c>
      <c r="P1835" s="18" t="str">
        <f t="shared" ca="1" si="123"/>
        <v>TRAIN</v>
      </c>
      <c r="Q1835" s="11" t="s">
        <v>1799</v>
      </c>
      <c r="R1835" s="19" t="str">
        <f t="shared" si="124"/>
        <v>ContractExpiryRequest - TRAIN</v>
      </c>
      <c r="S1835" s="10" t="s">
        <v>4599</v>
      </c>
      <c r="Y1835" s="18"/>
    </row>
    <row r="1836" spans="1:25" s="19" customFormat="1" ht="25" customHeight="1" x14ac:dyDescent="0.15">
      <c r="A1836" s="19">
        <v>1835</v>
      </c>
      <c r="B1836" s="33" t="s">
        <v>414</v>
      </c>
      <c r="C1836" s="11"/>
      <c r="E1836" s="11"/>
      <c r="F1836" s="11"/>
      <c r="G1836" s="11"/>
      <c r="K1836" s="11"/>
      <c r="M1836" s="11" t="s">
        <v>3112</v>
      </c>
      <c r="N1836" s="40" t="s">
        <v>3112</v>
      </c>
      <c r="O1836" s="18" t="str">
        <f t="shared" si="122"/>
        <v>AgentHandover</v>
      </c>
      <c r="P1836" s="18" t="str">
        <f t="shared" ca="1" si="123"/>
        <v>TRAIN</v>
      </c>
      <c r="Q1836" s="11" t="s">
        <v>1799</v>
      </c>
      <c r="R1836" s="19" t="str">
        <f t="shared" si="124"/>
        <v>AgentHandover - TRAIN</v>
      </c>
      <c r="S1836" s="10" t="s">
        <v>4599</v>
      </c>
      <c r="Y1836" s="18"/>
    </row>
    <row r="1837" spans="1:25" s="19" customFormat="1" ht="25" customHeight="1" x14ac:dyDescent="0.15">
      <c r="A1837" s="19">
        <v>1836</v>
      </c>
      <c r="B1837" s="41" t="s">
        <v>1790</v>
      </c>
      <c r="C1837" s="11"/>
      <c r="E1837" s="11"/>
      <c r="F1837" s="11"/>
      <c r="G1837" s="11"/>
      <c r="K1837" s="11"/>
      <c r="M1837" s="41" t="s">
        <v>3124</v>
      </c>
      <c r="N1837" s="40" t="s">
        <v>3124</v>
      </c>
      <c r="O1837" s="18" t="str">
        <f t="shared" si="122"/>
        <v>DirectDebitChange</v>
      </c>
      <c r="P1837" s="18" t="str">
        <f t="shared" ca="1" si="123"/>
        <v>TRAIN</v>
      </c>
      <c r="Q1837" s="11" t="s">
        <v>1799</v>
      </c>
      <c r="R1837" s="19" t="str">
        <f t="shared" si="124"/>
        <v>DirectDebitChange - TRAIN</v>
      </c>
      <c r="S1837" s="10" t="s">
        <v>4599</v>
      </c>
      <c r="Y1837" s="18"/>
    </row>
    <row r="1838" spans="1:25" s="19" customFormat="1" ht="25" customHeight="1" x14ac:dyDescent="0.15">
      <c r="A1838" s="19">
        <v>1837</v>
      </c>
      <c r="B1838" s="33" t="s">
        <v>1790</v>
      </c>
      <c r="C1838" s="11"/>
      <c r="E1838" s="11"/>
      <c r="F1838" s="11"/>
      <c r="G1838" s="11"/>
      <c r="K1838" s="11"/>
      <c r="M1838" s="33" t="s">
        <v>3125</v>
      </c>
      <c r="N1838" s="40" t="s">
        <v>3125</v>
      </c>
      <c r="O1838" s="18" t="str">
        <f t="shared" si="122"/>
        <v>DirectDebitChange</v>
      </c>
      <c r="P1838" s="18" t="str">
        <f t="shared" ca="1" si="123"/>
        <v>TEST</v>
      </c>
      <c r="Q1838" s="11" t="s">
        <v>1798</v>
      </c>
      <c r="R1838" s="19" t="str">
        <f t="shared" si="124"/>
        <v>DirectDebitChange - TEST</v>
      </c>
      <c r="S1838" s="10" t="s">
        <v>4599</v>
      </c>
      <c r="Y1838" s="18"/>
    </row>
    <row r="1839" spans="1:25" s="19" customFormat="1" ht="25" customHeight="1" x14ac:dyDescent="0.15">
      <c r="A1839" s="19">
        <v>1838</v>
      </c>
      <c r="B1839" s="11" t="s">
        <v>902</v>
      </c>
      <c r="C1839" s="11"/>
      <c r="E1839" s="11"/>
      <c r="F1839" s="11"/>
      <c r="G1839" s="11"/>
      <c r="K1839" s="11"/>
      <c r="M1839" s="10" t="s">
        <v>3717</v>
      </c>
      <c r="N1839" s="26" t="s">
        <v>3717</v>
      </c>
      <c r="O1839" s="18" t="str">
        <f t="shared" si="122"/>
        <v>ServiceRestore</v>
      </c>
      <c r="P1839" s="18" t="str">
        <f t="shared" ca="1" si="123"/>
        <v>TRAIN</v>
      </c>
      <c r="Q1839" s="11" t="s">
        <v>1799</v>
      </c>
      <c r="R1839" s="19" t="str">
        <f t="shared" si="124"/>
        <v>ServiceRestore - TRAIN</v>
      </c>
      <c r="S1839" s="10" t="s">
        <v>4599</v>
      </c>
      <c r="Y1839" s="18"/>
    </row>
    <row r="1840" spans="1:25" s="19" customFormat="1" ht="25" customHeight="1" x14ac:dyDescent="0.15">
      <c r="A1840" s="19">
        <v>1839</v>
      </c>
      <c r="B1840" s="33" t="s">
        <v>978</v>
      </c>
      <c r="C1840" s="11"/>
      <c r="E1840" s="11"/>
      <c r="F1840" s="11"/>
      <c r="G1840" s="11"/>
      <c r="K1840" s="11"/>
      <c r="M1840" s="10" t="s">
        <v>4107</v>
      </c>
      <c r="N1840" s="40" t="s">
        <v>3048</v>
      </c>
      <c r="O1840" s="18" t="str">
        <f t="shared" si="122"/>
        <v>SalesEnquire</v>
      </c>
      <c r="P1840" s="18" t="str">
        <f t="shared" ca="1" si="123"/>
        <v>TRAIN</v>
      </c>
      <c r="Q1840" s="11" t="s">
        <v>1799</v>
      </c>
      <c r="R1840" s="19" t="str">
        <f t="shared" si="124"/>
        <v>SalesEnquire - TRAIN</v>
      </c>
      <c r="S1840" s="10" t="s">
        <v>4599</v>
      </c>
    </row>
    <row r="1841" spans="1:19" s="19" customFormat="1" ht="25" customHeight="1" x14ac:dyDescent="0.15">
      <c r="A1841" s="19">
        <v>1840</v>
      </c>
      <c r="B1841" s="33" t="s">
        <v>979</v>
      </c>
      <c r="C1841" s="11"/>
      <c r="E1841" s="11"/>
      <c r="F1841" s="11"/>
      <c r="G1841" s="11"/>
      <c r="K1841" s="11"/>
      <c r="M1841" s="11" t="s">
        <v>3094</v>
      </c>
      <c r="N1841" s="40" t="s">
        <v>3094</v>
      </c>
      <c r="O1841" s="18" t="str">
        <f t="shared" si="122"/>
        <v>PaymentExtend</v>
      </c>
      <c r="P1841" s="18" t="str">
        <f t="shared" ca="1" si="123"/>
        <v>TRAIN</v>
      </c>
      <c r="Q1841" s="11" t="s">
        <v>1799</v>
      </c>
      <c r="R1841" s="19" t="str">
        <f t="shared" si="124"/>
        <v>PaymentExtend - TRAIN</v>
      </c>
      <c r="S1841" s="10" t="s">
        <v>4599</v>
      </c>
    </row>
    <row r="1842" spans="1:19" s="19" customFormat="1" ht="25" customHeight="1" x14ac:dyDescent="0.15">
      <c r="A1842" s="19">
        <v>1841</v>
      </c>
      <c r="B1842" s="33" t="s">
        <v>107</v>
      </c>
      <c r="C1842" s="11"/>
      <c r="E1842" s="11"/>
      <c r="F1842" s="11"/>
      <c r="G1842" s="11"/>
      <c r="K1842" s="11"/>
      <c r="M1842" s="11" t="s">
        <v>3043</v>
      </c>
      <c r="N1842" s="40" t="s">
        <v>3043</v>
      </c>
      <c r="O1842" s="18" t="str">
        <f t="shared" si="122"/>
        <v>BillRequest</v>
      </c>
      <c r="P1842" s="18" t="str">
        <f t="shared" ca="1" si="123"/>
        <v>TEST</v>
      </c>
      <c r="Q1842" s="11" t="s">
        <v>1799</v>
      </c>
      <c r="R1842" s="19" t="str">
        <f t="shared" si="124"/>
        <v>BillRequest - TRAIN</v>
      </c>
      <c r="S1842" s="10" t="s">
        <v>4599</v>
      </c>
    </row>
    <row r="1843" spans="1:19" s="19" customFormat="1" ht="25" customHeight="1" x14ac:dyDescent="0.15">
      <c r="A1843" s="19">
        <v>1842</v>
      </c>
      <c r="B1843" s="33" t="s">
        <v>4842</v>
      </c>
      <c r="C1843" s="11"/>
      <c r="E1843" s="10" t="s">
        <v>3434</v>
      </c>
      <c r="F1843" s="11"/>
      <c r="G1843" s="11"/>
      <c r="K1843" s="11"/>
      <c r="M1843" s="10" t="s">
        <v>3459</v>
      </c>
      <c r="N1843" s="38" t="s">
        <v>3459</v>
      </c>
      <c r="O1843" s="18" t="str">
        <f t="shared" si="122"/>
        <v>DataRemove</v>
      </c>
      <c r="P1843" s="18" t="str">
        <f t="shared" ca="1" si="123"/>
        <v>TRAIN</v>
      </c>
      <c r="Q1843" s="11" t="s">
        <v>1799</v>
      </c>
      <c r="R1843" s="19" t="str">
        <f t="shared" si="124"/>
        <v>DataRemove - TRAIN</v>
      </c>
      <c r="S1843" s="10" t="s">
        <v>4599</v>
      </c>
    </row>
    <row r="1844" spans="1:19" s="19" customFormat="1" ht="25" customHeight="1" x14ac:dyDescent="0.15">
      <c r="A1844" s="19">
        <v>1843</v>
      </c>
      <c r="B1844" s="11" t="s">
        <v>368</v>
      </c>
      <c r="C1844" s="11"/>
      <c r="E1844" s="11"/>
      <c r="F1844" s="11"/>
      <c r="G1844" s="11"/>
      <c r="K1844" s="11"/>
      <c r="M1844" s="10" t="s">
        <v>4807</v>
      </c>
      <c r="N1844" s="26" t="s">
        <v>4807</v>
      </c>
      <c r="O1844" s="18" t="str">
        <f t="shared" si="122"/>
        <v>AccountTransfer</v>
      </c>
      <c r="P1844" s="18" t="str">
        <f t="shared" ca="1" si="123"/>
        <v>TRAIN</v>
      </c>
      <c r="Q1844" s="11" t="s">
        <v>1799</v>
      </c>
      <c r="R1844" s="19" t="str">
        <f t="shared" si="124"/>
        <v>AccountTransfer - TRAIN</v>
      </c>
      <c r="S1844" s="10" t="s">
        <v>4599</v>
      </c>
    </row>
    <row r="1845" spans="1:19" s="19" customFormat="1" ht="25" customHeight="1" x14ac:dyDescent="0.15">
      <c r="A1845" s="19">
        <v>1844</v>
      </c>
      <c r="B1845" s="11" t="s">
        <v>4842</v>
      </c>
      <c r="C1845" s="11"/>
      <c r="E1845" s="10" t="s">
        <v>3434</v>
      </c>
      <c r="F1845" s="11"/>
      <c r="G1845" s="11"/>
      <c r="K1845" s="11"/>
      <c r="M1845" s="10" t="s">
        <v>3460</v>
      </c>
      <c r="N1845" s="26" t="s">
        <v>3460</v>
      </c>
      <c r="O1845" s="18" t="str">
        <f t="shared" si="122"/>
        <v>DataRemove</v>
      </c>
      <c r="P1845" s="18" t="str">
        <f t="shared" ca="1" si="123"/>
        <v>TRAIN</v>
      </c>
      <c r="Q1845" s="11" t="s">
        <v>1799</v>
      </c>
      <c r="R1845" s="19" t="str">
        <f t="shared" si="124"/>
        <v>DataRemove - TRAIN</v>
      </c>
      <c r="S1845" s="10" t="s">
        <v>4599</v>
      </c>
    </row>
    <row r="1846" spans="1:19" s="19" customFormat="1" ht="25" customHeight="1" x14ac:dyDescent="0.15">
      <c r="A1846" s="19">
        <v>1845</v>
      </c>
      <c r="B1846" s="11" t="s">
        <v>208</v>
      </c>
      <c r="C1846" s="11"/>
      <c r="E1846" s="11" t="s">
        <v>208</v>
      </c>
      <c r="F1846" s="11"/>
      <c r="G1846" s="11"/>
      <c r="K1846" s="11"/>
      <c r="M1846" s="10" t="s">
        <v>3381</v>
      </c>
      <c r="N1846" s="26" t="s">
        <v>3382</v>
      </c>
      <c r="O1846" s="18" t="str">
        <f t="shared" si="122"/>
        <v>BillPay</v>
      </c>
      <c r="P1846" s="18" t="str">
        <f t="shared" ca="1" si="123"/>
        <v>TRAIN</v>
      </c>
      <c r="Q1846" s="10" t="s">
        <v>1798</v>
      </c>
      <c r="R1846" s="19" t="str">
        <f t="shared" si="124"/>
        <v>BillPay - TEST</v>
      </c>
      <c r="S1846" s="10" t="s">
        <v>4599</v>
      </c>
    </row>
    <row r="1847" spans="1:19" s="19" customFormat="1" ht="25" customHeight="1" x14ac:dyDescent="0.15">
      <c r="A1847" s="19">
        <v>1846</v>
      </c>
      <c r="B1847" s="11" t="s">
        <v>4842</v>
      </c>
      <c r="C1847" s="11" t="s">
        <v>5182</v>
      </c>
      <c r="D1847" s="20" t="str">
        <f>IF(ISERR(FIND("):",C1847,1)),C1847,MID(C1847,FIND("):",C1847,1)+2,999))</f>
        <v>Hello :) I want to change my prepaid rate plan to the $10  prepaid epic data please :)</v>
      </c>
      <c r="E1847" s="10" t="s">
        <v>1271</v>
      </c>
      <c r="F1847" s="11"/>
      <c r="G1847" s="10" t="s">
        <v>1733</v>
      </c>
      <c r="H1847" s="19" t="str">
        <f>IFERROR(IF(ISBLANK(G1847),"",LEFT(G1847, FIND(":",G1847) - 1)),"")</f>
        <v>ServiceType</v>
      </c>
      <c r="I1847" s="19" t="str">
        <f>IFERROR(IF(ISBLANK(G1847),"",RIGHT(G1847, LEN(G1847)-FIND(":",G1847) )),"")</f>
        <v>Prepaid</v>
      </c>
      <c r="K1847" s="10" t="s">
        <v>5183</v>
      </c>
      <c r="L1847" s="19" t="str">
        <f>IF(K1847="",C1847,K1847)</f>
        <v>I want to change my &lt;prepaid&gt; rate plan to the $10  prepaid epic data</v>
      </c>
      <c r="M1847" s="11" t="s">
        <v>5184</v>
      </c>
      <c r="N1847" s="20" t="s">
        <v>5185</v>
      </c>
      <c r="O1847" s="18" t="str">
        <f t="shared" si="122"/>
        <v>DataEnquire</v>
      </c>
      <c r="P1847" s="18" t="str">
        <f t="shared" ca="1" si="123"/>
        <v>TRAIN</v>
      </c>
      <c r="Q1847" s="11" t="s">
        <v>1799</v>
      </c>
      <c r="R1847" s="19" t="str">
        <f t="shared" si="124"/>
        <v>DataEnquire - TRAIN</v>
      </c>
      <c r="S1847" s="10" t="s">
        <v>4598</v>
      </c>
    </row>
    <row r="1848" spans="1:19" s="19" customFormat="1" ht="25" customHeight="1" x14ac:dyDescent="0.15">
      <c r="A1848" s="19">
        <v>1847</v>
      </c>
      <c r="B1848" s="11" t="s">
        <v>945</v>
      </c>
      <c r="C1848" s="11"/>
      <c r="E1848" s="10" t="s">
        <v>2941</v>
      </c>
      <c r="F1848" s="11"/>
      <c r="G1848" s="11"/>
      <c r="K1848" s="11"/>
      <c r="M1848" s="10" t="s">
        <v>3515</v>
      </c>
      <c r="N1848" s="26" t="s">
        <v>3515</v>
      </c>
      <c r="O1848" s="18" t="str">
        <f t="shared" si="122"/>
        <v>BillPaymentClarify</v>
      </c>
      <c r="P1848" s="18" t="str">
        <f t="shared" ca="1" si="123"/>
        <v>TRAIN</v>
      </c>
      <c r="Q1848" s="11" t="s">
        <v>1799</v>
      </c>
      <c r="R1848" s="19" t="str">
        <f t="shared" si="124"/>
        <v>BillPaymentClarify - TRAIN</v>
      </c>
      <c r="S1848" s="10" t="s">
        <v>4599</v>
      </c>
    </row>
    <row r="1849" spans="1:19" s="19" customFormat="1" ht="25" customHeight="1" x14ac:dyDescent="0.15">
      <c r="A1849" s="19">
        <v>1848</v>
      </c>
      <c r="B1849" s="11" t="s">
        <v>396</v>
      </c>
      <c r="C1849" s="11"/>
      <c r="E1849" s="11" t="s">
        <v>396</v>
      </c>
      <c r="F1849" s="11"/>
      <c r="G1849" s="11"/>
      <c r="K1849" s="11"/>
      <c r="M1849" s="10" t="s">
        <v>3167</v>
      </c>
      <c r="N1849" s="26" t="s">
        <v>3167</v>
      </c>
      <c r="O1849" s="18" t="str">
        <f t="shared" si="122"/>
        <v>PhonePlanEnquire</v>
      </c>
      <c r="P1849" s="18" t="str">
        <f t="shared" ca="1" si="123"/>
        <v>TRAIN</v>
      </c>
      <c r="Q1849" s="10" t="s">
        <v>1798</v>
      </c>
      <c r="R1849" s="19" t="str">
        <f t="shared" si="124"/>
        <v>PhonePlanEnquire - TEST</v>
      </c>
      <c r="S1849" s="10" t="s">
        <v>4599</v>
      </c>
    </row>
    <row r="1850" spans="1:19" s="19" customFormat="1" ht="25" customHeight="1" x14ac:dyDescent="0.15">
      <c r="A1850" s="19">
        <v>1849</v>
      </c>
      <c r="B1850" s="11" t="s">
        <v>1368</v>
      </c>
      <c r="C1850" s="11"/>
      <c r="E1850" s="11"/>
      <c r="F1850" s="11"/>
      <c r="G1850" s="11"/>
      <c r="K1850" s="11"/>
      <c r="M1850" s="10" t="s">
        <v>3168</v>
      </c>
      <c r="N1850" s="26" t="s">
        <v>3168</v>
      </c>
      <c r="O1850" s="18" t="str">
        <f t="shared" si="122"/>
        <v>BillExplain</v>
      </c>
      <c r="P1850" s="18" t="str">
        <f t="shared" ca="1" si="123"/>
        <v>TEST</v>
      </c>
      <c r="Q1850" s="11" t="s">
        <v>1799</v>
      </c>
      <c r="R1850" s="19" t="str">
        <f t="shared" si="124"/>
        <v>BillExplain - TRAIN</v>
      </c>
      <c r="S1850" s="10" t="s">
        <v>4599</v>
      </c>
    </row>
    <row r="1851" spans="1:19" s="19" customFormat="1" ht="25" customHeight="1" x14ac:dyDescent="0.15">
      <c r="A1851" s="19">
        <v>1850</v>
      </c>
      <c r="B1851" s="11" t="s">
        <v>123</v>
      </c>
      <c r="C1851" s="11"/>
      <c r="E1851" s="11"/>
      <c r="F1851" s="11"/>
      <c r="G1851" s="11"/>
      <c r="K1851" s="11"/>
      <c r="M1851" s="10" t="s">
        <v>3169</v>
      </c>
      <c r="N1851" s="26" t="s">
        <v>3169</v>
      </c>
      <c r="O1851" s="18" t="str">
        <f t="shared" si="122"/>
        <v>ContractExpiryRequest</v>
      </c>
      <c r="P1851" s="18" t="str">
        <f t="shared" ca="1" si="123"/>
        <v>TRAIN</v>
      </c>
      <c r="Q1851" s="11" t="s">
        <v>1799</v>
      </c>
      <c r="R1851" s="19" t="str">
        <f t="shared" si="124"/>
        <v>ContractExpiryRequest - TRAIN</v>
      </c>
      <c r="S1851" s="10" t="s">
        <v>4599</v>
      </c>
    </row>
    <row r="1852" spans="1:19" s="19" customFormat="1" ht="25" customHeight="1" x14ac:dyDescent="0.15">
      <c r="A1852" s="19">
        <v>1851</v>
      </c>
      <c r="B1852" s="11" t="s">
        <v>1368</v>
      </c>
      <c r="C1852" s="11"/>
      <c r="E1852" s="11"/>
      <c r="F1852" s="11"/>
      <c r="G1852" s="11"/>
      <c r="K1852" s="11"/>
      <c r="M1852" s="10" t="s">
        <v>3718</v>
      </c>
      <c r="N1852" s="26" t="s">
        <v>3718</v>
      </c>
      <c r="O1852" s="18" t="str">
        <f t="shared" si="122"/>
        <v>BillExplain</v>
      </c>
      <c r="P1852" s="18" t="str">
        <f t="shared" ca="1" si="123"/>
        <v>TRAIN</v>
      </c>
      <c r="Q1852" s="11" t="s">
        <v>1799</v>
      </c>
      <c r="R1852" s="19" t="str">
        <f t="shared" si="124"/>
        <v>BillExplain - TRAIN</v>
      </c>
      <c r="S1852" s="10" t="s">
        <v>4599</v>
      </c>
    </row>
    <row r="1853" spans="1:19" s="19" customFormat="1" ht="25" customHeight="1" x14ac:dyDescent="0.15">
      <c r="A1853" s="19">
        <v>1852</v>
      </c>
      <c r="B1853" s="14" t="s">
        <v>1091</v>
      </c>
      <c r="C1853" s="11" t="s">
        <v>600</v>
      </c>
      <c r="D1853" s="20" t="str">
        <f>IF(ISERR(FIND("):",C1853,1)),C1853,MID(C1853,FIND("):",C1853,1)+2,999))</f>
        <v>I would like to find out if there is a way to disable the mobile data on one of my phones. Not just from the phone itself but from the carrier</v>
      </c>
      <c r="E1853" s="11" t="s">
        <v>1271</v>
      </c>
      <c r="F1853" s="11"/>
      <c r="G1853" s="11"/>
      <c r="H1853" s="19" t="str">
        <f>IFERROR(IF(ISBLANK(G1853),"",LEFT(G1853, FIND(":",G1853) - 1)),"")</f>
        <v/>
      </c>
      <c r="I1853" s="19" t="str">
        <f>IFERROR(IF(ISBLANK(G1853),"",RIGHT(G1853, LEN(G1853)-FIND(":",G1853) )),"")</f>
        <v/>
      </c>
      <c r="K1853" s="11" t="s">
        <v>600</v>
      </c>
      <c r="L1853" s="19" t="str">
        <f>IF(K1853="",C1853,K1853)</f>
        <v>I would like to find out if there is a way to disable the mobile data on one of my phones. Not just from the phone itself but from the carrier</v>
      </c>
      <c r="M1853" s="11" t="s">
        <v>600</v>
      </c>
      <c r="N1853" s="20" t="s">
        <v>600</v>
      </c>
      <c r="O1853" s="18" t="str">
        <f t="shared" si="122"/>
        <v>DataEnquire</v>
      </c>
      <c r="P1853" s="18" t="str">
        <f t="shared" ca="1" si="123"/>
        <v>TRAIN</v>
      </c>
      <c r="Q1853" s="11" t="s">
        <v>1799</v>
      </c>
      <c r="R1853" s="19" t="str">
        <f t="shared" si="124"/>
        <v>DataEnquire - TRAIN</v>
      </c>
      <c r="S1853" s="10" t="s">
        <v>4598</v>
      </c>
    </row>
    <row r="1854" spans="1:19" s="19" customFormat="1" ht="25" customHeight="1" x14ac:dyDescent="0.15">
      <c r="A1854" s="19">
        <v>1853</v>
      </c>
      <c r="B1854" s="11" t="s">
        <v>180</v>
      </c>
      <c r="C1854" s="11"/>
      <c r="E1854" s="10" t="s">
        <v>3130</v>
      </c>
      <c r="F1854" s="11"/>
      <c r="G1854" s="11"/>
      <c r="K1854" s="11"/>
      <c r="M1854" s="10" t="s">
        <v>3956</v>
      </c>
      <c r="N1854" s="26" t="s">
        <v>3956</v>
      </c>
      <c r="O1854" s="18" t="str">
        <f t="shared" si="122"/>
        <v>PaymentPlan</v>
      </c>
      <c r="P1854" s="18" t="str">
        <f t="shared" ca="1" si="123"/>
        <v>TRAIN</v>
      </c>
      <c r="Q1854" s="10" t="s">
        <v>1798</v>
      </c>
      <c r="R1854" s="19" t="str">
        <f t="shared" si="124"/>
        <v>PaymentPlan - TEST</v>
      </c>
      <c r="S1854" s="10" t="s">
        <v>4599</v>
      </c>
    </row>
    <row r="1855" spans="1:19" s="19" customFormat="1" ht="25" customHeight="1" x14ac:dyDescent="0.15">
      <c r="A1855" s="19">
        <v>1854</v>
      </c>
      <c r="B1855" s="11" t="s">
        <v>945</v>
      </c>
      <c r="C1855" s="11"/>
      <c r="E1855" s="10" t="s">
        <v>208</v>
      </c>
      <c r="F1855" s="11"/>
      <c r="G1855" s="11"/>
      <c r="K1855" s="11"/>
      <c r="M1855" s="10" t="s">
        <v>3505</v>
      </c>
      <c r="N1855" s="26" t="s">
        <v>3505</v>
      </c>
      <c r="O1855" s="18" t="str">
        <f t="shared" si="122"/>
        <v>BillPay</v>
      </c>
      <c r="P1855" s="18" t="str">
        <f t="shared" ca="1" si="123"/>
        <v>TRAIN</v>
      </c>
      <c r="Q1855" s="11" t="s">
        <v>1799</v>
      </c>
      <c r="R1855" s="19" t="str">
        <f t="shared" si="124"/>
        <v>BillPay - TRAIN</v>
      </c>
      <c r="S1855" s="10" t="s">
        <v>4599</v>
      </c>
    </row>
    <row r="1856" spans="1:19" s="19" customFormat="1" ht="25" customHeight="1" x14ac:dyDescent="0.15">
      <c r="A1856" s="19">
        <v>1855</v>
      </c>
      <c r="B1856" s="11" t="s">
        <v>417</v>
      </c>
      <c r="C1856" s="11"/>
      <c r="E1856" s="11"/>
      <c r="F1856" s="11"/>
      <c r="G1856" s="11"/>
      <c r="K1856" s="11"/>
      <c r="M1856" s="10" t="s">
        <v>4742</v>
      </c>
      <c r="N1856" s="26" t="s">
        <v>4742</v>
      </c>
      <c r="O1856" s="18" t="str">
        <f t="shared" si="122"/>
        <v>SimRecharge</v>
      </c>
      <c r="P1856" s="18" t="str">
        <f t="shared" ca="1" si="123"/>
        <v>TRAIN</v>
      </c>
      <c r="Q1856" s="11" t="s">
        <v>1799</v>
      </c>
      <c r="R1856" s="19" t="str">
        <f t="shared" si="124"/>
        <v>SimRecharge - TRAIN</v>
      </c>
      <c r="S1856" s="10" t="s">
        <v>4599</v>
      </c>
    </row>
    <row r="1857" spans="1:19" s="19" customFormat="1" ht="25" customHeight="1" x14ac:dyDescent="0.15">
      <c r="A1857" s="19">
        <v>1856</v>
      </c>
      <c r="B1857" s="11" t="s">
        <v>1368</v>
      </c>
      <c r="C1857" s="11"/>
      <c r="E1857" s="10" t="s">
        <v>2941</v>
      </c>
      <c r="F1857" s="11"/>
      <c r="G1857" s="11"/>
      <c r="K1857" s="11"/>
      <c r="M1857" s="10" t="s">
        <v>4150</v>
      </c>
      <c r="N1857" s="26" t="s">
        <v>4150</v>
      </c>
      <c r="O1857" s="18" t="str">
        <f t="shared" si="122"/>
        <v>BillPaymentClarify</v>
      </c>
      <c r="P1857" s="18" t="str">
        <f t="shared" ca="1" si="123"/>
        <v>TRAIN</v>
      </c>
      <c r="Q1857" s="11" t="s">
        <v>1799</v>
      </c>
      <c r="R1857" s="19" t="str">
        <f t="shared" si="124"/>
        <v>BillPaymentClarify - TRAIN</v>
      </c>
      <c r="S1857" s="10" t="s">
        <v>4599</v>
      </c>
    </row>
    <row r="1858" spans="1:19" s="19" customFormat="1" ht="25" customHeight="1" x14ac:dyDescent="0.15">
      <c r="A1858" s="19">
        <v>1857</v>
      </c>
      <c r="B1858" s="11" t="s">
        <v>20</v>
      </c>
      <c r="C1858" s="11"/>
      <c r="E1858" s="11"/>
      <c r="F1858" s="11"/>
      <c r="G1858" s="11"/>
      <c r="K1858" s="11"/>
      <c r="M1858" s="10" t="s">
        <v>3646</v>
      </c>
      <c r="N1858" s="26" t="s">
        <v>3646</v>
      </c>
      <c r="O1858" s="18" t="str">
        <f t="shared" si="122"/>
        <v>BillComplain</v>
      </c>
      <c r="P1858" s="18" t="str">
        <f t="shared" ca="1" si="123"/>
        <v>TRAIN</v>
      </c>
      <c r="Q1858" s="11" t="s">
        <v>1799</v>
      </c>
      <c r="R1858" s="19" t="str">
        <f t="shared" si="124"/>
        <v>BillComplain - TRAIN</v>
      </c>
      <c r="S1858" s="10" t="s">
        <v>4599</v>
      </c>
    </row>
    <row r="1859" spans="1:19" s="19" customFormat="1" ht="25" customHeight="1" x14ac:dyDescent="0.15">
      <c r="A1859" s="19">
        <v>1858</v>
      </c>
      <c r="B1859" s="11" t="s">
        <v>132</v>
      </c>
      <c r="C1859" s="11"/>
      <c r="E1859" s="11"/>
      <c r="F1859" s="11"/>
      <c r="G1859" s="11"/>
      <c r="K1859" s="11"/>
      <c r="M1859" s="10" t="s">
        <v>4789</v>
      </c>
      <c r="N1859" s="26" t="s">
        <v>4789</v>
      </c>
      <c r="O1859" s="18" t="str">
        <f t="shared" si="122"/>
        <v>AccountDetailsChange</v>
      </c>
      <c r="P1859" s="18" t="str">
        <f t="shared" ca="1" si="123"/>
        <v>TRAIN</v>
      </c>
      <c r="Q1859" s="11" t="s">
        <v>1799</v>
      </c>
      <c r="R1859" s="19" t="str">
        <f t="shared" si="124"/>
        <v>AccountDetailsChange - TRAIN</v>
      </c>
      <c r="S1859" s="10" t="s">
        <v>4599</v>
      </c>
    </row>
    <row r="1860" spans="1:19" s="19" customFormat="1" ht="25" customHeight="1" x14ac:dyDescent="0.15">
      <c r="A1860" s="19">
        <v>1859</v>
      </c>
      <c r="B1860" s="11" t="s">
        <v>49</v>
      </c>
      <c r="C1860" s="11"/>
      <c r="E1860" s="10" t="s">
        <v>978</v>
      </c>
      <c r="F1860" s="11"/>
      <c r="G1860" s="11"/>
      <c r="K1860" s="11"/>
      <c r="M1860" s="10" t="s">
        <v>3498</v>
      </c>
      <c r="N1860" s="26" t="s">
        <v>3498</v>
      </c>
      <c r="O1860" s="18" t="str">
        <f t="shared" si="122"/>
        <v>SalesEnquire</v>
      </c>
      <c r="P1860" s="18" t="str">
        <f t="shared" ca="1" si="123"/>
        <v>TRAIN</v>
      </c>
      <c r="Q1860" s="11" t="s">
        <v>1799</v>
      </c>
      <c r="R1860" s="19" t="str">
        <f t="shared" si="124"/>
        <v>SalesEnquire - TRAIN</v>
      </c>
      <c r="S1860" s="10" t="s">
        <v>4599</v>
      </c>
    </row>
    <row r="1861" spans="1:19" s="19" customFormat="1" ht="25" customHeight="1" x14ac:dyDescent="0.15">
      <c r="A1861" s="19">
        <v>1860</v>
      </c>
      <c r="B1861" s="11" t="s">
        <v>1790</v>
      </c>
      <c r="C1861" s="11"/>
      <c r="E1861" s="11"/>
      <c r="F1861" s="11"/>
      <c r="G1861" s="11"/>
      <c r="K1861" s="11"/>
      <c r="M1861" s="10" t="s">
        <v>3363</v>
      </c>
      <c r="N1861" s="26" t="s">
        <v>3363</v>
      </c>
      <c r="O1861" s="18" t="str">
        <f t="shared" si="122"/>
        <v>DirectDebitChange</v>
      </c>
      <c r="P1861" s="18" t="str">
        <f t="shared" ca="1" si="123"/>
        <v>TRAIN</v>
      </c>
      <c r="Q1861" s="11" t="s">
        <v>1799</v>
      </c>
      <c r="R1861" s="19" t="str">
        <f t="shared" si="124"/>
        <v>DirectDebitChange - TRAIN</v>
      </c>
      <c r="S1861" s="10" t="s">
        <v>4599</v>
      </c>
    </row>
    <row r="1862" spans="1:19" s="19" customFormat="1" ht="25" customHeight="1" x14ac:dyDescent="0.15">
      <c r="A1862" s="19">
        <v>1861</v>
      </c>
      <c r="B1862" s="11" t="s">
        <v>107</v>
      </c>
      <c r="C1862" s="11"/>
      <c r="E1862" s="11"/>
      <c r="F1862" s="11"/>
      <c r="G1862" s="11"/>
      <c r="K1862" s="11"/>
      <c r="M1862" s="10" t="s">
        <v>3170</v>
      </c>
      <c r="N1862" s="26" t="s">
        <v>3170</v>
      </c>
      <c r="O1862" s="18" t="str">
        <f t="shared" si="122"/>
        <v>BillRequest</v>
      </c>
      <c r="P1862" s="18" t="str">
        <f t="shared" ca="1" si="123"/>
        <v>TRAIN</v>
      </c>
      <c r="Q1862" s="11" t="s">
        <v>1799</v>
      </c>
      <c r="R1862" s="19" t="str">
        <f t="shared" si="124"/>
        <v>BillRequest - TRAIN</v>
      </c>
      <c r="S1862" s="10" t="s">
        <v>4599</v>
      </c>
    </row>
    <row r="1863" spans="1:19" s="19" customFormat="1" ht="25" customHeight="1" x14ac:dyDescent="0.15">
      <c r="A1863" s="19">
        <v>1862</v>
      </c>
      <c r="B1863" s="11" t="s">
        <v>979</v>
      </c>
      <c r="C1863" s="11"/>
      <c r="E1863" s="10" t="s">
        <v>20</v>
      </c>
      <c r="F1863" s="11"/>
      <c r="G1863" s="11"/>
      <c r="K1863" s="11"/>
      <c r="M1863" s="10" t="s">
        <v>4151</v>
      </c>
      <c r="N1863" s="26" t="s">
        <v>4151</v>
      </c>
      <c r="O1863" s="18" t="str">
        <f t="shared" si="122"/>
        <v>BillComplain</v>
      </c>
      <c r="P1863" s="18" t="str">
        <f t="shared" ca="1" si="123"/>
        <v>TRAIN</v>
      </c>
      <c r="Q1863" s="11" t="s">
        <v>1798</v>
      </c>
      <c r="R1863" s="19" t="str">
        <f t="shared" si="124"/>
        <v>BillComplain - TEST</v>
      </c>
      <c r="S1863" s="10" t="s">
        <v>4599</v>
      </c>
    </row>
    <row r="1864" spans="1:19" s="19" customFormat="1" ht="25" customHeight="1" x14ac:dyDescent="0.15">
      <c r="A1864" s="19">
        <v>1863</v>
      </c>
      <c r="B1864" s="13" t="s">
        <v>132</v>
      </c>
      <c r="C1864" s="13" t="s">
        <v>133</v>
      </c>
      <c r="D1864" s="20" t="str">
        <f>IF(ISERR(FIND("):",C1864,1)),C1864,MID(C1864,FIND("):",C1864,1)+2,999))</f>
        <v>I need to change my address</v>
      </c>
      <c r="E1864" s="13"/>
      <c r="F1864" s="13"/>
      <c r="G1864" s="11"/>
      <c r="H1864" s="19" t="str">
        <f>IFERROR(IF(ISBLANK(G1864),"",LEFT(G1864, FIND(":",G1864) - 1)),"")</f>
        <v/>
      </c>
      <c r="I1864" s="19" t="str">
        <f>IFERROR(IF(ISBLANK(G1864),"",RIGHT(G1864, LEN(G1864)-FIND(":",G1864) )),"")</f>
        <v/>
      </c>
      <c r="K1864" s="13" t="s">
        <v>133</v>
      </c>
      <c r="L1864" s="19" t="str">
        <f>IF(K1864="",C1864,K1864)</f>
        <v>I need to change my address</v>
      </c>
      <c r="M1864" s="11" t="s">
        <v>133</v>
      </c>
      <c r="N1864" s="20" t="s">
        <v>133</v>
      </c>
      <c r="O1864" s="18" t="str">
        <f t="shared" si="122"/>
        <v>AccountDetailsChange</v>
      </c>
      <c r="P1864" s="18" t="str">
        <f t="shared" ca="1" si="123"/>
        <v>TRAIN</v>
      </c>
      <c r="Q1864" s="11" t="s">
        <v>1799</v>
      </c>
      <c r="R1864" s="19" t="str">
        <f t="shared" si="124"/>
        <v>AccountDetailsChange - TRAIN</v>
      </c>
      <c r="S1864" s="10" t="s">
        <v>4598</v>
      </c>
    </row>
    <row r="1865" spans="1:19" s="19" customFormat="1" ht="25" customHeight="1" x14ac:dyDescent="0.15">
      <c r="A1865" s="19">
        <v>1864</v>
      </c>
      <c r="B1865" s="11" t="s">
        <v>902</v>
      </c>
      <c r="C1865" s="11"/>
      <c r="E1865" s="11"/>
      <c r="F1865" s="11"/>
      <c r="G1865" s="11"/>
      <c r="K1865" s="11"/>
      <c r="M1865" s="10" t="s">
        <v>3606</v>
      </c>
      <c r="N1865" s="26" t="s">
        <v>3606</v>
      </c>
      <c r="O1865" s="18" t="str">
        <f t="shared" si="122"/>
        <v>ServiceRestore</v>
      </c>
      <c r="P1865" s="18" t="str">
        <f t="shared" ca="1" si="123"/>
        <v>TEST</v>
      </c>
      <c r="Q1865" s="11" t="s">
        <v>1799</v>
      </c>
      <c r="R1865" s="19" t="str">
        <f t="shared" si="124"/>
        <v>ServiceRestore - TRAIN</v>
      </c>
      <c r="S1865" s="10" t="s">
        <v>4599</v>
      </c>
    </row>
    <row r="1866" spans="1:19" s="19" customFormat="1" ht="25" customHeight="1" x14ac:dyDescent="0.15">
      <c r="A1866" s="19">
        <v>1865</v>
      </c>
      <c r="B1866" s="11" t="s">
        <v>234</v>
      </c>
      <c r="C1866" s="11"/>
      <c r="E1866" s="11"/>
      <c r="F1866" s="11"/>
      <c r="G1866" s="11"/>
      <c r="K1866" s="11"/>
      <c r="M1866" s="10" t="s">
        <v>3172</v>
      </c>
      <c r="N1866" s="26" t="s">
        <v>3172</v>
      </c>
      <c r="O1866" s="18" t="str">
        <f t="shared" si="122"/>
        <v>ContractCancel</v>
      </c>
      <c r="P1866" s="18" t="str">
        <f t="shared" ca="1" si="123"/>
        <v>TEST</v>
      </c>
      <c r="Q1866" s="11" t="s">
        <v>1798</v>
      </c>
      <c r="R1866" s="19" t="str">
        <f t="shared" si="124"/>
        <v>ContractCancel - TEST</v>
      </c>
      <c r="S1866" s="10" t="s">
        <v>4599</v>
      </c>
    </row>
    <row r="1867" spans="1:19" s="19" customFormat="1" ht="25" customHeight="1" x14ac:dyDescent="0.15">
      <c r="A1867" s="19">
        <v>1866</v>
      </c>
      <c r="B1867" s="11" t="s">
        <v>902</v>
      </c>
      <c r="C1867" s="11"/>
      <c r="E1867" s="11"/>
      <c r="F1867" s="11"/>
      <c r="G1867" s="11"/>
      <c r="K1867" s="11"/>
      <c r="M1867" s="10" t="s">
        <v>3614</v>
      </c>
      <c r="N1867" s="26" t="s">
        <v>3614</v>
      </c>
      <c r="O1867" s="18" t="str">
        <f t="shared" si="122"/>
        <v>ServiceRestore</v>
      </c>
      <c r="P1867" s="18" t="str">
        <f t="shared" ca="1" si="123"/>
        <v>TEST</v>
      </c>
      <c r="Q1867" s="11" t="s">
        <v>1799</v>
      </c>
      <c r="R1867" s="19" t="str">
        <f t="shared" si="124"/>
        <v>ServiceRestore - TRAIN</v>
      </c>
      <c r="S1867" s="10" t="s">
        <v>4599</v>
      </c>
    </row>
    <row r="1868" spans="1:19" s="19" customFormat="1" ht="25" customHeight="1" x14ac:dyDescent="0.15">
      <c r="A1868" s="19">
        <v>1867</v>
      </c>
      <c r="B1868" s="11" t="s">
        <v>20</v>
      </c>
      <c r="C1868" s="11"/>
      <c r="E1868" s="11"/>
      <c r="F1868" s="11"/>
      <c r="G1868" s="11"/>
      <c r="K1868" s="11"/>
      <c r="M1868" s="10" t="s">
        <v>4080</v>
      </c>
      <c r="N1868" s="26" t="s">
        <v>4080</v>
      </c>
      <c r="O1868" s="18" t="str">
        <f t="shared" si="122"/>
        <v>BillComplain</v>
      </c>
      <c r="P1868" s="18" t="str">
        <f t="shared" ca="1" si="123"/>
        <v>TRAIN</v>
      </c>
      <c r="Q1868" s="11" t="s">
        <v>1799</v>
      </c>
      <c r="R1868" s="19" t="str">
        <f t="shared" si="124"/>
        <v>BillComplain - TRAIN</v>
      </c>
      <c r="S1868" s="10" t="s">
        <v>4599</v>
      </c>
    </row>
    <row r="1869" spans="1:19" s="19" customFormat="1" ht="25" customHeight="1" x14ac:dyDescent="0.15">
      <c r="A1869" s="19">
        <v>1868</v>
      </c>
      <c r="B1869" s="11" t="s">
        <v>945</v>
      </c>
      <c r="C1869" s="11"/>
      <c r="E1869" s="10" t="s">
        <v>2941</v>
      </c>
      <c r="F1869" s="11"/>
      <c r="G1869" s="11"/>
      <c r="K1869" s="11"/>
      <c r="M1869" s="10" t="s">
        <v>3518</v>
      </c>
      <c r="N1869" s="26" t="s">
        <v>3518</v>
      </c>
      <c r="O1869" s="18" t="str">
        <f t="shared" si="122"/>
        <v>BillPaymentClarify</v>
      </c>
      <c r="P1869" s="18" t="str">
        <f t="shared" ca="1" si="123"/>
        <v>TRAIN</v>
      </c>
      <c r="Q1869" s="11" t="s">
        <v>1799</v>
      </c>
      <c r="R1869" s="19" t="str">
        <f t="shared" si="124"/>
        <v>BillPaymentClarify - TRAIN</v>
      </c>
      <c r="S1869" s="10" t="s">
        <v>4599</v>
      </c>
    </row>
    <row r="1870" spans="1:19" s="19" customFormat="1" ht="25" customHeight="1" x14ac:dyDescent="0.15">
      <c r="A1870" s="19">
        <v>1869</v>
      </c>
      <c r="B1870" s="33" t="s">
        <v>234</v>
      </c>
      <c r="C1870" s="11"/>
      <c r="E1870" s="11"/>
      <c r="F1870" s="11"/>
      <c r="G1870" s="11"/>
      <c r="K1870" s="11"/>
      <c r="M1870" s="11" t="s">
        <v>3044</v>
      </c>
      <c r="N1870" s="40" t="s">
        <v>3044</v>
      </c>
      <c r="O1870" s="18" t="str">
        <f t="shared" si="122"/>
        <v>ContractCancel</v>
      </c>
      <c r="P1870" s="18" t="str">
        <f t="shared" ca="1" si="123"/>
        <v>TRAIN</v>
      </c>
      <c r="Q1870" s="11" t="s">
        <v>1799</v>
      </c>
      <c r="R1870" s="19" t="str">
        <f t="shared" si="124"/>
        <v>ContractCancel - TRAIN</v>
      </c>
      <c r="S1870" s="10" t="s">
        <v>4599</v>
      </c>
    </row>
    <row r="1871" spans="1:19" s="19" customFormat="1" ht="25" customHeight="1" x14ac:dyDescent="0.15">
      <c r="A1871" s="19">
        <v>1870</v>
      </c>
      <c r="B1871" s="33" t="s">
        <v>4842</v>
      </c>
      <c r="C1871" s="11"/>
      <c r="E1871" s="10" t="s">
        <v>234</v>
      </c>
      <c r="F1871" s="11"/>
      <c r="G1871" s="11"/>
      <c r="K1871" s="11"/>
      <c r="M1871" s="10" t="s">
        <v>3461</v>
      </c>
      <c r="N1871" s="38" t="s">
        <v>3461</v>
      </c>
      <c r="O1871" s="18" t="str">
        <f t="shared" si="122"/>
        <v>ContractCancel</v>
      </c>
      <c r="P1871" s="18" t="str">
        <f t="shared" ca="1" si="123"/>
        <v>TRAIN</v>
      </c>
      <c r="Q1871" s="11" t="s">
        <v>1799</v>
      </c>
      <c r="R1871" s="19" t="str">
        <f t="shared" si="124"/>
        <v>ContractCancel - TRAIN</v>
      </c>
      <c r="S1871" s="10" t="s">
        <v>4599</v>
      </c>
    </row>
    <row r="1872" spans="1:19" s="19" customFormat="1" ht="25" customHeight="1" x14ac:dyDescent="0.15">
      <c r="A1872" s="19">
        <v>1871</v>
      </c>
      <c r="B1872" s="33" t="s">
        <v>369</v>
      </c>
      <c r="C1872" s="11"/>
      <c r="E1872" s="11"/>
      <c r="F1872" s="11"/>
      <c r="G1872" s="11"/>
      <c r="K1872" s="11"/>
      <c r="M1872" s="11" t="s">
        <v>3116</v>
      </c>
      <c r="N1872" s="40" t="s">
        <v>3116</v>
      </c>
      <c r="O1872" s="18" t="str">
        <f t="shared" si="122"/>
        <v>DataComplain</v>
      </c>
      <c r="P1872" s="18" t="str">
        <f t="shared" ca="1" si="123"/>
        <v>TRAIN</v>
      </c>
      <c r="Q1872" s="11" t="s">
        <v>1799</v>
      </c>
      <c r="R1872" s="19" t="str">
        <f t="shared" si="124"/>
        <v>DataComplain - TRAIN</v>
      </c>
      <c r="S1872" s="10" t="s">
        <v>4599</v>
      </c>
    </row>
    <row r="1873" spans="1:19" s="19" customFormat="1" ht="25" customHeight="1" x14ac:dyDescent="0.15">
      <c r="A1873" s="19">
        <v>1872</v>
      </c>
      <c r="B1873" s="11" t="s">
        <v>938</v>
      </c>
      <c r="C1873" s="11"/>
      <c r="E1873" s="11"/>
      <c r="F1873" s="11"/>
      <c r="G1873" s="11"/>
      <c r="K1873" s="11"/>
      <c r="M1873" s="11" t="s">
        <v>2957</v>
      </c>
      <c r="N1873" s="20" t="s">
        <v>2957</v>
      </c>
      <c r="O1873" s="18" t="str">
        <f t="shared" si="122"/>
        <v>CallDivert</v>
      </c>
      <c r="P1873" s="18" t="str">
        <f t="shared" ca="1" si="123"/>
        <v>TRAIN</v>
      </c>
      <c r="Q1873" s="11" t="s">
        <v>1799</v>
      </c>
      <c r="R1873" s="19" t="str">
        <f t="shared" si="124"/>
        <v>CallDivert - TRAIN</v>
      </c>
      <c r="S1873" s="10" t="s">
        <v>4599</v>
      </c>
    </row>
    <row r="1874" spans="1:19" s="19" customFormat="1" ht="25" customHeight="1" x14ac:dyDescent="0.15">
      <c r="A1874" s="19">
        <v>1873</v>
      </c>
      <c r="B1874" s="33" t="s">
        <v>107</v>
      </c>
      <c r="C1874" s="11"/>
      <c r="E1874" s="11"/>
      <c r="F1874" s="11"/>
      <c r="G1874" s="11"/>
      <c r="K1874" s="11"/>
      <c r="M1874" s="11" t="s">
        <v>3066</v>
      </c>
      <c r="N1874" s="40" t="s">
        <v>3066</v>
      </c>
      <c r="O1874" s="18" t="str">
        <f t="shared" si="122"/>
        <v>BillRequest</v>
      </c>
      <c r="P1874" s="18" t="str">
        <f t="shared" ca="1" si="123"/>
        <v>TRAIN</v>
      </c>
      <c r="Q1874" s="11" t="s">
        <v>1799</v>
      </c>
      <c r="R1874" s="19" t="str">
        <f t="shared" si="124"/>
        <v>BillRequest - TRAIN</v>
      </c>
      <c r="S1874" s="10" t="s">
        <v>4599</v>
      </c>
    </row>
    <row r="1875" spans="1:19" s="19" customFormat="1" ht="25" customHeight="1" x14ac:dyDescent="0.15">
      <c r="A1875" s="19">
        <v>1874</v>
      </c>
      <c r="B1875" s="11" t="s">
        <v>20</v>
      </c>
      <c r="C1875" s="11"/>
      <c r="E1875" s="11"/>
      <c r="F1875" s="11"/>
      <c r="G1875" s="11"/>
      <c r="K1875" s="11"/>
      <c r="M1875" s="10" t="s">
        <v>4021</v>
      </c>
      <c r="N1875" s="26" t="s">
        <v>4021</v>
      </c>
      <c r="O1875" s="18" t="str">
        <f t="shared" si="122"/>
        <v>BillComplain</v>
      </c>
      <c r="P1875" s="18" t="str">
        <f t="shared" ca="1" si="123"/>
        <v>TEST</v>
      </c>
      <c r="Q1875" s="11" t="s">
        <v>1799</v>
      </c>
      <c r="R1875" s="19" t="str">
        <f t="shared" si="124"/>
        <v>BillComplain - TRAIN</v>
      </c>
      <c r="S1875" s="10" t="s">
        <v>4599</v>
      </c>
    </row>
    <row r="1876" spans="1:19" s="19" customFormat="1" ht="25" customHeight="1" x14ac:dyDescent="0.15">
      <c r="A1876" s="19">
        <v>1875</v>
      </c>
      <c r="B1876" s="11" t="s">
        <v>132</v>
      </c>
      <c r="C1876" s="11"/>
      <c r="E1876" s="11"/>
      <c r="F1876" s="11"/>
      <c r="G1876" s="11"/>
      <c r="K1876" s="11"/>
      <c r="M1876" s="11" t="s">
        <v>2970</v>
      </c>
      <c r="N1876" s="20" t="s">
        <v>2970</v>
      </c>
      <c r="O1876" s="18" t="str">
        <f t="shared" si="122"/>
        <v>AccountDetailsChange</v>
      </c>
      <c r="P1876" s="18" t="str">
        <f t="shared" ca="1" si="123"/>
        <v>TRAIN</v>
      </c>
      <c r="Q1876" s="11" t="s">
        <v>1799</v>
      </c>
      <c r="R1876" s="19" t="str">
        <f t="shared" si="124"/>
        <v>AccountDetailsChange - TRAIN</v>
      </c>
      <c r="S1876" s="10" t="s">
        <v>4599</v>
      </c>
    </row>
    <row r="1877" spans="1:19" s="19" customFormat="1" ht="25" customHeight="1" x14ac:dyDescent="0.15">
      <c r="A1877" s="19">
        <v>1876</v>
      </c>
      <c r="B1877" s="11" t="s">
        <v>208</v>
      </c>
      <c r="C1877" s="11"/>
      <c r="E1877" s="10" t="s">
        <v>3130</v>
      </c>
      <c r="F1877" s="11"/>
      <c r="G1877" s="11"/>
      <c r="K1877" s="11"/>
      <c r="M1877" s="10" t="s">
        <v>4757</v>
      </c>
      <c r="N1877" s="26" t="s">
        <v>4757</v>
      </c>
      <c r="O1877" s="18" t="str">
        <f t="shared" si="122"/>
        <v>PaymentPlan</v>
      </c>
      <c r="P1877" s="18" t="str">
        <f t="shared" ca="1" si="123"/>
        <v>TRAIN</v>
      </c>
      <c r="Q1877" s="11" t="s">
        <v>1799</v>
      </c>
      <c r="R1877" s="19" t="str">
        <f t="shared" si="124"/>
        <v>PaymentPlan - TRAIN</v>
      </c>
      <c r="S1877" s="10" t="s">
        <v>4599</v>
      </c>
    </row>
    <row r="1878" spans="1:19" s="19" customFormat="1" ht="25" customHeight="1" x14ac:dyDescent="0.15">
      <c r="A1878" s="19">
        <v>1877</v>
      </c>
      <c r="B1878" s="33" t="s">
        <v>3061</v>
      </c>
      <c r="C1878" s="11"/>
      <c r="E1878" s="11"/>
      <c r="F1878" s="11"/>
      <c r="G1878" s="11"/>
      <c r="K1878" s="11"/>
      <c r="M1878" s="11" t="s">
        <v>3052</v>
      </c>
      <c r="N1878" s="40" t="s">
        <v>3052</v>
      </c>
      <c r="O1878" s="18" t="str">
        <f t="shared" si="122"/>
        <v>InsuranceEnquire</v>
      </c>
      <c r="P1878" s="18" t="str">
        <f t="shared" ca="1" si="123"/>
        <v>TRAIN</v>
      </c>
      <c r="Q1878" s="11" t="s">
        <v>1799</v>
      </c>
      <c r="R1878" s="19" t="str">
        <f t="shared" si="124"/>
        <v>InsuranceEnquire - TRAIN</v>
      </c>
      <c r="S1878" s="10" t="s">
        <v>4599</v>
      </c>
    </row>
    <row r="1879" spans="1:19" s="19" customFormat="1" ht="25" customHeight="1" x14ac:dyDescent="0.15">
      <c r="A1879" s="19">
        <v>1878</v>
      </c>
      <c r="B1879" s="33" t="s">
        <v>863</v>
      </c>
      <c r="C1879" s="11"/>
      <c r="E1879" s="13" t="s">
        <v>911</v>
      </c>
      <c r="F1879" s="11"/>
      <c r="G1879" s="11"/>
      <c r="K1879" s="11"/>
      <c r="M1879" s="34" t="s">
        <v>3884</v>
      </c>
      <c r="N1879" s="38" t="s">
        <v>3884</v>
      </c>
      <c r="O1879" s="18" t="str">
        <f t="shared" si="122"/>
        <v>RoamingInformationRequest</v>
      </c>
      <c r="P1879" s="18" t="str">
        <f t="shared" ca="1" si="123"/>
        <v>TRAIN</v>
      </c>
      <c r="Q1879" s="11" t="s">
        <v>1799</v>
      </c>
      <c r="R1879" s="19" t="str">
        <f t="shared" si="124"/>
        <v>RoamingInformationRequest - TRAIN</v>
      </c>
      <c r="S1879" s="10" t="s">
        <v>4599</v>
      </c>
    </row>
    <row r="1880" spans="1:19" s="19" customFormat="1" ht="25" customHeight="1" x14ac:dyDescent="0.15">
      <c r="A1880" s="19">
        <v>1879</v>
      </c>
      <c r="B1880" s="11" t="s">
        <v>49</v>
      </c>
      <c r="C1880" s="11"/>
      <c r="E1880" s="10" t="s">
        <v>123</v>
      </c>
      <c r="F1880" s="11"/>
      <c r="G1880" s="11"/>
      <c r="K1880" s="11"/>
      <c r="M1880" s="10" t="s">
        <v>3499</v>
      </c>
      <c r="N1880" s="26" t="s">
        <v>3499</v>
      </c>
      <c r="O1880" s="18" t="str">
        <f t="shared" si="122"/>
        <v>ContractExpiryRequest</v>
      </c>
      <c r="P1880" s="18" t="str">
        <f t="shared" ca="1" si="123"/>
        <v>TRAIN</v>
      </c>
      <c r="Q1880" s="11" t="s">
        <v>1799</v>
      </c>
      <c r="R1880" s="19" t="str">
        <f t="shared" si="124"/>
        <v>ContractExpiryRequest - TRAIN</v>
      </c>
      <c r="S1880" s="10" t="s">
        <v>4599</v>
      </c>
    </row>
    <row r="1881" spans="1:19" s="19" customFormat="1" ht="25" customHeight="1" x14ac:dyDescent="0.15">
      <c r="A1881" s="19">
        <v>1880</v>
      </c>
      <c r="B1881" s="33" t="s">
        <v>945</v>
      </c>
      <c r="C1881" s="11"/>
      <c r="E1881" s="11"/>
      <c r="F1881" s="11"/>
      <c r="G1881" s="11"/>
      <c r="K1881" s="11"/>
      <c r="M1881" s="10" t="s">
        <v>3537</v>
      </c>
      <c r="N1881" s="38" t="s">
        <v>3537</v>
      </c>
      <c r="O1881" s="18" t="str">
        <f t="shared" si="122"/>
        <v>BalanceCheck</v>
      </c>
      <c r="P1881" s="18" t="str">
        <f t="shared" ca="1" si="123"/>
        <v>TRAIN</v>
      </c>
      <c r="Q1881" s="11" t="s">
        <v>1799</v>
      </c>
      <c r="R1881" s="19" t="str">
        <f t="shared" si="124"/>
        <v>BalanceCheck - TRAIN</v>
      </c>
      <c r="S1881" s="10" t="s">
        <v>4599</v>
      </c>
    </row>
    <row r="1882" spans="1:19" s="19" customFormat="1" ht="25" customHeight="1" x14ac:dyDescent="0.15">
      <c r="A1882" s="19">
        <v>1881</v>
      </c>
      <c r="B1882" s="11" t="s">
        <v>123</v>
      </c>
      <c r="C1882" s="11"/>
      <c r="E1882" s="11"/>
      <c r="F1882" s="11"/>
      <c r="G1882" s="11"/>
      <c r="K1882" s="11"/>
      <c r="M1882" s="11" t="s">
        <v>3002</v>
      </c>
      <c r="N1882" s="20" t="s">
        <v>3002</v>
      </c>
      <c r="O1882" s="18" t="str">
        <f t="shared" si="122"/>
        <v>ContractExpiryRequest</v>
      </c>
      <c r="P1882" s="18" t="str">
        <f t="shared" ca="1" si="123"/>
        <v>TRAIN</v>
      </c>
      <c r="Q1882" s="11" t="s">
        <v>1798</v>
      </c>
      <c r="R1882" s="19" t="str">
        <f t="shared" si="124"/>
        <v>ContractExpiryRequest - TEST</v>
      </c>
      <c r="S1882" s="10" t="s">
        <v>4599</v>
      </c>
    </row>
    <row r="1883" spans="1:19" s="19" customFormat="1" ht="25" customHeight="1" x14ac:dyDescent="0.15">
      <c r="A1883" s="19">
        <v>1882</v>
      </c>
      <c r="B1883" s="33" t="s">
        <v>945</v>
      </c>
      <c r="C1883" s="11"/>
      <c r="E1883" s="11"/>
      <c r="F1883" s="11"/>
      <c r="G1883" s="11"/>
      <c r="K1883" s="11"/>
      <c r="M1883" s="34" t="s">
        <v>3545</v>
      </c>
      <c r="N1883" s="38" t="s">
        <v>3545</v>
      </c>
      <c r="O1883" s="18" t="str">
        <f t="shared" si="122"/>
        <v>BalanceCheck</v>
      </c>
      <c r="P1883" s="18" t="str">
        <f t="shared" ca="1" si="123"/>
        <v>TEST</v>
      </c>
      <c r="Q1883" s="11" t="s">
        <v>1798</v>
      </c>
      <c r="R1883" s="19" t="str">
        <f t="shared" si="124"/>
        <v>BalanceCheck - TEST</v>
      </c>
      <c r="S1883" s="10" t="s">
        <v>4599</v>
      </c>
    </row>
    <row r="1884" spans="1:19" s="19" customFormat="1" ht="25" customHeight="1" x14ac:dyDescent="0.15">
      <c r="A1884" s="19">
        <v>1883</v>
      </c>
      <c r="B1884" s="33" t="s">
        <v>123</v>
      </c>
      <c r="C1884" s="11"/>
      <c r="E1884" s="11"/>
      <c r="F1884" s="11"/>
      <c r="G1884" s="11"/>
      <c r="K1884" s="11"/>
      <c r="M1884" s="11" t="s">
        <v>3067</v>
      </c>
      <c r="N1884" s="40" t="s">
        <v>3067</v>
      </c>
      <c r="O1884" s="18" t="str">
        <f t="shared" si="122"/>
        <v>ContractExpiryRequest</v>
      </c>
      <c r="P1884" s="18" t="str">
        <f t="shared" ca="1" si="123"/>
        <v>TRAIN</v>
      </c>
      <c r="Q1884" s="11" t="s">
        <v>1799</v>
      </c>
      <c r="R1884" s="19" t="str">
        <f t="shared" si="124"/>
        <v>ContractExpiryRequest - TRAIN</v>
      </c>
      <c r="S1884" s="10" t="s">
        <v>4599</v>
      </c>
    </row>
    <row r="1885" spans="1:19" s="19" customFormat="1" ht="25" customHeight="1" x14ac:dyDescent="0.15">
      <c r="A1885" s="19">
        <v>1884</v>
      </c>
      <c r="B1885" s="11" t="s">
        <v>414</v>
      </c>
      <c r="C1885" s="11"/>
      <c r="E1885" s="11"/>
      <c r="F1885" s="11"/>
      <c r="G1885" s="11"/>
      <c r="K1885" s="11"/>
      <c r="M1885" s="11" t="s">
        <v>2966</v>
      </c>
      <c r="N1885" s="20" t="s">
        <v>2966</v>
      </c>
      <c r="O1885" s="18" t="str">
        <f t="shared" ref="O1885:O1948" si="125">IF(E1885="",B1885,E1885)</f>
        <v>AgentHandover</v>
      </c>
      <c r="P1885" s="18" t="str">
        <f t="shared" ref="P1885:P1948" ca="1" si="126">IF(RAND()&gt;0.2,"TRAIN", "TEST")</f>
        <v>TEST</v>
      </c>
      <c r="Q1885" s="11" t="s">
        <v>1799</v>
      </c>
      <c r="R1885" s="19" t="str">
        <f t="shared" ref="R1885:R1948" si="127">O1885 &amp; " - " &amp; Q1885</f>
        <v>AgentHandover - TRAIN</v>
      </c>
      <c r="S1885" s="10" t="s">
        <v>4599</v>
      </c>
    </row>
    <row r="1886" spans="1:19" s="19" customFormat="1" ht="25" customHeight="1" x14ac:dyDescent="0.15">
      <c r="A1886" s="19">
        <v>1885</v>
      </c>
      <c r="B1886" s="11" t="s">
        <v>945</v>
      </c>
      <c r="C1886" s="11"/>
      <c r="E1886" s="10" t="s">
        <v>339</v>
      </c>
      <c r="F1886" s="11"/>
      <c r="G1886" s="11"/>
      <c r="K1886" s="11"/>
      <c r="M1886" s="10" t="s">
        <v>3568</v>
      </c>
      <c r="N1886" s="26" t="s">
        <v>3568</v>
      </c>
      <c r="O1886" s="18" t="str">
        <f t="shared" si="125"/>
        <v>PaymentAmend</v>
      </c>
      <c r="P1886" s="18" t="str">
        <f t="shared" ca="1" si="126"/>
        <v>TRAIN</v>
      </c>
      <c r="Q1886" s="11" t="s">
        <v>1799</v>
      </c>
      <c r="R1886" s="19" t="str">
        <f t="shared" si="127"/>
        <v>PaymentAmend - TRAIN</v>
      </c>
      <c r="S1886" s="10" t="s">
        <v>4599</v>
      </c>
    </row>
    <row r="1887" spans="1:19" s="19" customFormat="1" ht="25" customHeight="1" x14ac:dyDescent="0.15">
      <c r="A1887" s="19">
        <v>1886</v>
      </c>
      <c r="B1887" s="11" t="s">
        <v>4897</v>
      </c>
      <c r="C1887" s="11"/>
      <c r="E1887" s="11"/>
      <c r="F1887" s="11"/>
      <c r="G1887" s="11"/>
      <c r="K1887" s="11"/>
      <c r="M1887" s="11" t="s">
        <v>3022</v>
      </c>
      <c r="N1887" s="20" t="s">
        <v>3022</v>
      </c>
      <c r="O1887" s="18" t="str">
        <f t="shared" si="125"/>
        <v>PerkEnquire</v>
      </c>
      <c r="P1887" s="18" t="str">
        <f t="shared" ca="1" si="126"/>
        <v>TEST</v>
      </c>
      <c r="Q1887" s="11" t="s">
        <v>1799</v>
      </c>
      <c r="R1887" s="19" t="str">
        <f t="shared" si="127"/>
        <v>PerkEnquire - TRAIN</v>
      </c>
      <c r="S1887" s="10" t="s">
        <v>4599</v>
      </c>
    </row>
    <row r="1888" spans="1:19" s="19" customFormat="1" ht="25" customHeight="1" x14ac:dyDescent="0.15">
      <c r="A1888" s="19">
        <v>1887</v>
      </c>
      <c r="B1888" s="33" t="s">
        <v>107</v>
      </c>
      <c r="C1888" s="11"/>
      <c r="E1888" s="11"/>
      <c r="F1888" s="11"/>
      <c r="G1888" s="11"/>
      <c r="K1888" s="11"/>
      <c r="M1888" s="11" t="s">
        <v>3071</v>
      </c>
      <c r="N1888" s="40" t="s">
        <v>3071</v>
      </c>
      <c r="O1888" s="18" t="str">
        <f t="shared" si="125"/>
        <v>BillRequest</v>
      </c>
      <c r="P1888" s="18" t="str">
        <f t="shared" ca="1" si="126"/>
        <v>TRAIN</v>
      </c>
      <c r="Q1888" s="11" t="s">
        <v>1799</v>
      </c>
      <c r="R1888" s="19" t="str">
        <f t="shared" si="127"/>
        <v>BillRequest - TRAIN</v>
      </c>
      <c r="S1888" s="10" t="s">
        <v>4599</v>
      </c>
    </row>
    <row r="1889" spans="1:19" s="19" customFormat="1" ht="25" customHeight="1" x14ac:dyDescent="0.15">
      <c r="A1889" s="19">
        <v>1888</v>
      </c>
      <c r="B1889" s="33" t="s">
        <v>107</v>
      </c>
      <c r="C1889" s="11"/>
      <c r="E1889" s="11"/>
      <c r="F1889" s="11"/>
      <c r="G1889" s="11"/>
      <c r="K1889" s="11"/>
      <c r="M1889" s="33" t="s">
        <v>3719</v>
      </c>
      <c r="N1889" s="40" t="s">
        <v>3719</v>
      </c>
      <c r="O1889" s="18" t="str">
        <f t="shared" si="125"/>
        <v>BillRequest</v>
      </c>
      <c r="P1889" s="18" t="str">
        <f t="shared" ca="1" si="126"/>
        <v>TRAIN</v>
      </c>
      <c r="Q1889" s="11" t="s">
        <v>1799</v>
      </c>
      <c r="R1889" s="19" t="str">
        <f t="shared" si="127"/>
        <v>BillRequest - TRAIN</v>
      </c>
      <c r="S1889" s="10" t="s">
        <v>4599</v>
      </c>
    </row>
    <row r="1890" spans="1:19" s="19" customFormat="1" ht="25" customHeight="1" x14ac:dyDescent="0.15">
      <c r="A1890" s="19">
        <v>1889</v>
      </c>
      <c r="B1890" s="11" t="s">
        <v>978</v>
      </c>
      <c r="C1890" s="11"/>
      <c r="E1890" s="11"/>
      <c r="F1890" s="11"/>
      <c r="G1890" s="11"/>
      <c r="K1890" s="11"/>
      <c r="M1890" s="11" t="s">
        <v>2953</v>
      </c>
      <c r="N1890" s="20" t="s">
        <v>2953</v>
      </c>
      <c r="O1890" s="18" t="str">
        <f t="shared" si="125"/>
        <v>SalesEnquire</v>
      </c>
      <c r="P1890" s="18" t="str">
        <f t="shared" ca="1" si="126"/>
        <v>TRAIN</v>
      </c>
      <c r="Q1890" s="11" t="s">
        <v>1799</v>
      </c>
      <c r="R1890" s="19" t="str">
        <f t="shared" si="127"/>
        <v>SalesEnquire - TRAIN</v>
      </c>
      <c r="S1890" s="10" t="s">
        <v>4599</v>
      </c>
    </row>
    <row r="1891" spans="1:19" s="19" customFormat="1" ht="25" customHeight="1" x14ac:dyDescent="0.15">
      <c r="A1891" s="19">
        <v>1890</v>
      </c>
      <c r="B1891" s="33" t="s">
        <v>911</v>
      </c>
      <c r="C1891" s="11"/>
      <c r="E1891" s="13" t="s">
        <v>911</v>
      </c>
      <c r="F1891" s="11"/>
      <c r="G1891" s="11"/>
      <c r="K1891" s="11"/>
      <c r="M1891" s="33" t="s">
        <v>3134</v>
      </c>
      <c r="N1891" s="40" t="s">
        <v>3134</v>
      </c>
      <c r="O1891" s="18" t="str">
        <f t="shared" si="125"/>
        <v>RoamingInformationRequest</v>
      </c>
      <c r="P1891" s="18" t="str">
        <f t="shared" ca="1" si="126"/>
        <v>TRAIN</v>
      </c>
      <c r="Q1891" s="11" t="s">
        <v>1799</v>
      </c>
      <c r="R1891" s="19" t="str">
        <f t="shared" si="127"/>
        <v>RoamingInformationRequest - TRAIN</v>
      </c>
      <c r="S1891" s="10" t="s">
        <v>4599</v>
      </c>
    </row>
    <row r="1892" spans="1:19" s="19" customFormat="1" ht="25" customHeight="1" x14ac:dyDescent="0.15">
      <c r="A1892" s="19">
        <v>1891</v>
      </c>
      <c r="B1892" s="11" t="s">
        <v>911</v>
      </c>
      <c r="C1892" s="11"/>
      <c r="E1892" s="13" t="s">
        <v>911</v>
      </c>
      <c r="F1892" s="11"/>
      <c r="G1892" s="11"/>
      <c r="K1892" s="11"/>
      <c r="M1892" s="10" t="s">
        <v>3885</v>
      </c>
      <c r="N1892" s="20" t="s">
        <v>3885</v>
      </c>
      <c r="O1892" s="18" t="str">
        <f t="shared" si="125"/>
        <v>RoamingInformationRequest</v>
      </c>
      <c r="P1892" s="18" t="str">
        <f t="shared" ca="1" si="126"/>
        <v>TRAIN</v>
      </c>
      <c r="Q1892" s="11" t="s">
        <v>1798</v>
      </c>
      <c r="R1892" s="19" t="str">
        <f t="shared" si="127"/>
        <v>RoamingInformationRequest - TEST</v>
      </c>
      <c r="S1892" s="10" t="s">
        <v>4599</v>
      </c>
    </row>
    <row r="1893" spans="1:19" s="19" customFormat="1" ht="25" customHeight="1" x14ac:dyDescent="0.15">
      <c r="A1893" s="19">
        <v>1892</v>
      </c>
      <c r="B1893" s="11" t="s">
        <v>20</v>
      </c>
      <c r="C1893" s="11"/>
      <c r="E1893" s="11"/>
      <c r="F1893" s="11"/>
      <c r="G1893" s="11"/>
      <c r="K1893" s="11"/>
      <c r="M1893" s="10" t="s">
        <v>4024</v>
      </c>
      <c r="N1893" s="26" t="s">
        <v>4024</v>
      </c>
      <c r="O1893" s="18" t="str">
        <f t="shared" si="125"/>
        <v>BillComplain</v>
      </c>
      <c r="P1893" s="18" t="str">
        <f t="shared" ca="1" si="126"/>
        <v>TRAIN</v>
      </c>
      <c r="Q1893" s="11" t="s">
        <v>1799</v>
      </c>
      <c r="R1893" s="19" t="str">
        <f t="shared" si="127"/>
        <v>BillComplain - TRAIN</v>
      </c>
      <c r="S1893" s="10" t="s">
        <v>4599</v>
      </c>
    </row>
    <row r="1894" spans="1:19" s="19" customFormat="1" ht="25" customHeight="1" x14ac:dyDescent="0.15">
      <c r="A1894" s="19">
        <v>1893</v>
      </c>
      <c r="B1894" s="33" t="s">
        <v>978</v>
      </c>
      <c r="C1894" s="11"/>
      <c r="E1894" s="11"/>
      <c r="F1894" s="11"/>
      <c r="G1894" s="11"/>
      <c r="K1894" s="11"/>
      <c r="M1894" s="33" t="s">
        <v>3145</v>
      </c>
      <c r="N1894" s="40" t="s">
        <v>3145</v>
      </c>
      <c r="O1894" s="18" t="str">
        <f t="shared" si="125"/>
        <v>SalesEnquire</v>
      </c>
      <c r="P1894" s="18" t="str">
        <f t="shared" ca="1" si="126"/>
        <v>TRAIN</v>
      </c>
      <c r="Q1894" s="11" t="s">
        <v>1799</v>
      </c>
      <c r="R1894" s="19" t="str">
        <f t="shared" si="127"/>
        <v>SalesEnquire - TRAIN</v>
      </c>
      <c r="S1894" s="10" t="s">
        <v>4599</v>
      </c>
    </row>
    <row r="1895" spans="1:19" s="19" customFormat="1" ht="25" customHeight="1" x14ac:dyDescent="0.15">
      <c r="A1895" s="19">
        <v>1894</v>
      </c>
      <c r="B1895" s="11" t="s">
        <v>979</v>
      </c>
      <c r="C1895" s="11"/>
      <c r="E1895" s="11"/>
      <c r="F1895" s="11"/>
      <c r="G1895" s="11"/>
      <c r="K1895" s="11"/>
      <c r="M1895" s="11" t="s">
        <v>3720</v>
      </c>
      <c r="N1895" s="20" t="s">
        <v>3720</v>
      </c>
      <c r="O1895" s="18" t="str">
        <f t="shared" si="125"/>
        <v>PaymentExtend</v>
      </c>
      <c r="P1895" s="18" t="str">
        <f t="shared" ca="1" si="126"/>
        <v>TRAIN</v>
      </c>
      <c r="Q1895" s="11" t="s">
        <v>1799</v>
      </c>
      <c r="R1895" s="19" t="str">
        <f t="shared" si="127"/>
        <v>PaymentExtend - TRAIN</v>
      </c>
      <c r="S1895" s="10" t="s">
        <v>4599</v>
      </c>
    </row>
    <row r="1896" spans="1:19" s="19" customFormat="1" ht="25" customHeight="1" x14ac:dyDescent="0.15">
      <c r="A1896" s="19">
        <v>1895</v>
      </c>
      <c r="B1896" s="33" t="s">
        <v>20</v>
      </c>
      <c r="C1896" s="11"/>
      <c r="E1896" s="11"/>
      <c r="F1896" s="11"/>
      <c r="G1896" s="11"/>
      <c r="K1896" s="11"/>
      <c r="M1896" s="34" t="s">
        <v>4026</v>
      </c>
      <c r="N1896" s="38" t="s">
        <v>4026</v>
      </c>
      <c r="O1896" s="18" t="str">
        <f t="shared" si="125"/>
        <v>BillComplain</v>
      </c>
      <c r="P1896" s="18" t="str">
        <f t="shared" ca="1" si="126"/>
        <v>TRAIN</v>
      </c>
      <c r="Q1896" s="11" t="s">
        <v>1799</v>
      </c>
      <c r="R1896" s="19" t="str">
        <f t="shared" si="127"/>
        <v>BillComplain - TRAIN</v>
      </c>
      <c r="S1896" s="10" t="s">
        <v>4599</v>
      </c>
    </row>
    <row r="1897" spans="1:19" s="19" customFormat="1" ht="25" customHeight="1" x14ac:dyDescent="0.15">
      <c r="A1897" s="19">
        <v>1896</v>
      </c>
      <c r="B1897" s="33" t="s">
        <v>31</v>
      </c>
      <c r="C1897" s="11"/>
      <c r="E1897" s="11"/>
      <c r="F1897" s="11"/>
      <c r="G1897" s="11"/>
      <c r="K1897" s="11"/>
      <c r="M1897" s="11" t="s">
        <v>5186</v>
      </c>
      <c r="N1897" s="40" t="s">
        <v>5186</v>
      </c>
      <c r="O1897" s="18" t="str">
        <f t="shared" si="125"/>
        <v>CredentialsRequest</v>
      </c>
      <c r="P1897" s="18" t="str">
        <f t="shared" ca="1" si="126"/>
        <v>TRAIN</v>
      </c>
      <c r="Q1897" s="11" t="s">
        <v>1799</v>
      </c>
      <c r="R1897" s="19" t="str">
        <f t="shared" si="127"/>
        <v>CredentialsRequest - TRAIN</v>
      </c>
      <c r="S1897" s="10" t="s">
        <v>4599</v>
      </c>
    </row>
    <row r="1898" spans="1:19" s="19" customFormat="1" ht="25" customHeight="1" x14ac:dyDescent="0.15">
      <c r="A1898" s="19">
        <v>1897</v>
      </c>
      <c r="B1898" s="11" t="s">
        <v>424</v>
      </c>
      <c r="C1898" s="11"/>
      <c r="E1898" s="11"/>
      <c r="F1898" s="11"/>
      <c r="G1898" s="11"/>
      <c r="K1898" s="11"/>
      <c r="M1898" s="11" t="s">
        <v>2961</v>
      </c>
      <c r="N1898" s="20" t="s">
        <v>2974</v>
      </c>
      <c r="O1898" s="18" t="str">
        <f t="shared" si="125"/>
        <v>InsuranceRequest</v>
      </c>
      <c r="P1898" s="18" t="str">
        <f t="shared" ca="1" si="126"/>
        <v>TRAIN</v>
      </c>
      <c r="Q1898" s="11" t="s">
        <v>1799</v>
      </c>
      <c r="R1898" s="19" t="str">
        <f t="shared" si="127"/>
        <v>InsuranceRequest - TRAIN</v>
      </c>
      <c r="S1898" s="10" t="s">
        <v>4599</v>
      </c>
    </row>
    <row r="1899" spans="1:19" s="19" customFormat="1" ht="25" customHeight="1" x14ac:dyDescent="0.15">
      <c r="A1899" s="19">
        <v>1898</v>
      </c>
      <c r="B1899" s="33" t="s">
        <v>20</v>
      </c>
      <c r="C1899" s="11"/>
      <c r="E1899" s="10" t="s">
        <v>2942</v>
      </c>
      <c r="F1899" s="11"/>
      <c r="G1899" s="11"/>
      <c r="K1899" s="11"/>
      <c r="M1899" s="11" t="s">
        <v>3059</v>
      </c>
      <c r="N1899" s="38" t="s">
        <v>4573</v>
      </c>
      <c r="O1899" s="18" t="str">
        <f t="shared" si="125"/>
        <v>PaymentExtendClarify</v>
      </c>
      <c r="P1899" s="18" t="str">
        <f t="shared" ca="1" si="126"/>
        <v>TRAIN</v>
      </c>
      <c r="Q1899" s="11" t="s">
        <v>1799</v>
      </c>
      <c r="R1899" s="19" t="str">
        <f t="shared" si="127"/>
        <v>PaymentExtendClarify - TRAIN</v>
      </c>
      <c r="S1899" s="10" t="s">
        <v>4599</v>
      </c>
    </row>
    <row r="1900" spans="1:19" s="19" customFormat="1" ht="25" customHeight="1" x14ac:dyDescent="0.15">
      <c r="A1900" s="19">
        <v>1899</v>
      </c>
      <c r="B1900" s="11" t="s">
        <v>979</v>
      </c>
      <c r="C1900" s="11"/>
      <c r="E1900" s="11"/>
      <c r="F1900" s="11"/>
      <c r="G1900" s="11"/>
      <c r="K1900" s="11"/>
      <c r="M1900" s="10" t="s">
        <v>3641</v>
      </c>
      <c r="N1900" s="26" t="s">
        <v>3641</v>
      </c>
      <c r="O1900" s="18" t="str">
        <f t="shared" si="125"/>
        <v>PaymentExtend</v>
      </c>
      <c r="P1900" s="18" t="str">
        <f t="shared" ca="1" si="126"/>
        <v>TRAIN</v>
      </c>
      <c r="Q1900" s="11" t="s">
        <v>1799</v>
      </c>
      <c r="R1900" s="19" t="str">
        <f t="shared" si="127"/>
        <v>PaymentExtend - TRAIN</v>
      </c>
      <c r="S1900" s="10" t="s">
        <v>4599</v>
      </c>
    </row>
    <row r="1901" spans="1:19" s="19" customFormat="1" ht="25" customHeight="1" x14ac:dyDescent="0.15">
      <c r="A1901" s="19">
        <v>1900</v>
      </c>
      <c r="B1901" s="11" t="s">
        <v>4897</v>
      </c>
      <c r="C1901" s="11"/>
      <c r="E1901" s="11"/>
      <c r="F1901" s="11"/>
      <c r="G1901" s="11"/>
      <c r="K1901" s="11"/>
      <c r="M1901" s="11" t="s">
        <v>2963</v>
      </c>
      <c r="N1901" s="20" t="s">
        <v>2963</v>
      </c>
      <c r="O1901" s="18" t="str">
        <f t="shared" si="125"/>
        <v>PerkEnquire</v>
      </c>
      <c r="P1901" s="18" t="str">
        <f t="shared" ca="1" si="126"/>
        <v>TRAIN</v>
      </c>
      <c r="Q1901" s="11" t="s">
        <v>1798</v>
      </c>
      <c r="R1901" s="19" t="str">
        <f t="shared" si="127"/>
        <v>PerkEnquire - TEST</v>
      </c>
      <c r="S1901" s="10" t="s">
        <v>4599</v>
      </c>
    </row>
    <row r="1902" spans="1:19" s="19" customFormat="1" ht="25" customHeight="1" x14ac:dyDescent="0.15">
      <c r="A1902" s="19">
        <v>1901</v>
      </c>
      <c r="B1902" s="33" t="s">
        <v>107</v>
      </c>
      <c r="C1902" s="11"/>
      <c r="E1902" s="11"/>
      <c r="F1902" s="11"/>
      <c r="G1902" s="11"/>
      <c r="K1902" s="11"/>
      <c r="M1902" s="11" t="s">
        <v>3403</v>
      </c>
      <c r="N1902" s="40" t="s">
        <v>3403</v>
      </c>
      <c r="O1902" s="18" t="str">
        <f t="shared" si="125"/>
        <v>BillRequest</v>
      </c>
      <c r="P1902" s="18" t="str">
        <f t="shared" ca="1" si="126"/>
        <v>TRAIN</v>
      </c>
      <c r="Q1902" s="11" t="s">
        <v>1799</v>
      </c>
      <c r="R1902" s="19" t="str">
        <f t="shared" si="127"/>
        <v>BillRequest - TRAIN</v>
      </c>
      <c r="S1902" s="10" t="s">
        <v>4599</v>
      </c>
    </row>
    <row r="1903" spans="1:19" s="19" customFormat="1" ht="25" customHeight="1" x14ac:dyDescent="0.15">
      <c r="A1903" s="19">
        <v>1902</v>
      </c>
      <c r="B1903" s="33" t="s">
        <v>49</v>
      </c>
      <c r="C1903" s="11"/>
      <c r="E1903" s="10" t="s">
        <v>3478</v>
      </c>
      <c r="F1903" s="11"/>
      <c r="G1903" s="11"/>
      <c r="K1903" s="11"/>
      <c r="M1903" s="11" t="s">
        <v>3074</v>
      </c>
      <c r="N1903" s="40" t="s">
        <v>3074</v>
      </c>
      <c r="O1903" s="18" t="str">
        <f t="shared" si="125"/>
        <v>ContractInternationalDetails</v>
      </c>
      <c r="P1903" s="18" t="str">
        <f t="shared" ca="1" si="126"/>
        <v>TRAIN</v>
      </c>
      <c r="Q1903" s="11" t="s">
        <v>1799</v>
      </c>
      <c r="R1903" s="19" t="str">
        <f t="shared" si="127"/>
        <v>ContractInternationalDetails - TRAIN</v>
      </c>
      <c r="S1903" s="10" t="s">
        <v>4599</v>
      </c>
    </row>
    <row r="1904" spans="1:19" s="19" customFormat="1" ht="25" customHeight="1" x14ac:dyDescent="0.15">
      <c r="A1904" s="19">
        <v>1903</v>
      </c>
      <c r="B1904" s="11" t="s">
        <v>267</v>
      </c>
      <c r="C1904" s="11"/>
      <c r="E1904" s="11"/>
      <c r="F1904" s="11"/>
      <c r="G1904" s="11"/>
      <c r="K1904" s="11"/>
      <c r="M1904" s="11" t="s">
        <v>2981</v>
      </c>
      <c r="N1904" s="20" t="s">
        <v>2981</v>
      </c>
      <c r="O1904" s="18" t="str">
        <f t="shared" si="125"/>
        <v>DataCheck</v>
      </c>
      <c r="P1904" s="18" t="str">
        <f t="shared" ca="1" si="126"/>
        <v>TRAIN</v>
      </c>
      <c r="Q1904" s="11" t="s">
        <v>1799</v>
      </c>
      <c r="R1904" s="19" t="str">
        <f t="shared" si="127"/>
        <v>DataCheck - TRAIN</v>
      </c>
      <c r="S1904" s="10" t="s">
        <v>4599</v>
      </c>
    </row>
    <row r="1905" spans="1:19" s="19" customFormat="1" ht="25" customHeight="1" x14ac:dyDescent="0.15">
      <c r="A1905" s="19">
        <v>1904</v>
      </c>
      <c r="B1905" s="33" t="s">
        <v>107</v>
      </c>
      <c r="C1905" s="11"/>
      <c r="E1905" s="11"/>
      <c r="F1905" s="11"/>
      <c r="G1905" s="11"/>
      <c r="K1905" s="11"/>
      <c r="M1905" s="11" t="s">
        <v>3404</v>
      </c>
      <c r="N1905" s="40" t="s">
        <v>3405</v>
      </c>
      <c r="O1905" s="18" t="str">
        <f t="shared" si="125"/>
        <v>BillRequest</v>
      </c>
      <c r="P1905" s="18" t="str">
        <f t="shared" ca="1" si="126"/>
        <v>TRAIN</v>
      </c>
      <c r="Q1905" s="11" t="s">
        <v>1799</v>
      </c>
      <c r="R1905" s="19" t="str">
        <f t="shared" si="127"/>
        <v>BillRequest - TRAIN</v>
      </c>
      <c r="S1905" s="10" t="s">
        <v>4599</v>
      </c>
    </row>
    <row r="1906" spans="1:19" s="19" customFormat="1" ht="25" customHeight="1" x14ac:dyDescent="0.15">
      <c r="A1906" s="19">
        <v>1905</v>
      </c>
      <c r="B1906" s="11" t="s">
        <v>20</v>
      </c>
      <c r="C1906" s="11"/>
      <c r="E1906" s="11"/>
      <c r="F1906" s="11"/>
      <c r="G1906" s="11"/>
      <c r="K1906" s="11"/>
      <c r="M1906" s="10" t="s">
        <v>4574</v>
      </c>
      <c r="N1906" s="26" t="s">
        <v>4574</v>
      </c>
      <c r="O1906" s="18" t="str">
        <f t="shared" si="125"/>
        <v>BillComplain</v>
      </c>
      <c r="P1906" s="18" t="str">
        <f t="shared" ca="1" si="126"/>
        <v>TRAIN</v>
      </c>
      <c r="Q1906" s="11" t="s">
        <v>1799</v>
      </c>
      <c r="R1906" s="19" t="str">
        <f t="shared" si="127"/>
        <v>BillComplain - TRAIN</v>
      </c>
      <c r="S1906" s="10" t="s">
        <v>4599</v>
      </c>
    </row>
    <row r="1907" spans="1:19" s="19" customFormat="1" ht="25" customHeight="1" x14ac:dyDescent="0.15">
      <c r="A1907" s="19">
        <v>1906</v>
      </c>
      <c r="B1907" s="11" t="s">
        <v>203</v>
      </c>
      <c r="C1907" s="11"/>
      <c r="E1907" s="11"/>
      <c r="F1907" s="11"/>
      <c r="G1907" s="11"/>
      <c r="K1907" s="11"/>
      <c r="M1907" s="10" t="s">
        <v>5187</v>
      </c>
      <c r="N1907" s="26" t="s">
        <v>5187</v>
      </c>
      <c r="O1907" s="18" t="str">
        <f t="shared" si="125"/>
        <v>BillNotificationClarify</v>
      </c>
      <c r="P1907" s="18" t="str">
        <f t="shared" ca="1" si="126"/>
        <v>TRAIN</v>
      </c>
      <c r="Q1907" s="11" t="s">
        <v>1799</v>
      </c>
      <c r="R1907" s="19" t="str">
        <f t="shared" si="127"/>
        <v>BillNotificationClarify - TRAIN</v>
      </c>
      <c r="S1907" s="10" t="s">
        <v>4599</v>
      </c>
    </row>
    <row r="1908" spans="1:19" s="19" customFormat="1" ht="25" customHeight="1" x14ac:dyDescent="0.15">
      <c r="A1908" s="19">
        <v>1907</v>
      </c>
      <c r="B1908" s="33" t="s">
        <v>20</v>
      </c>
      <c r="C1908" s="11"/>
      <c r="E1908" s="11"/>
      <c r="F1908" s="11"/>
      <c r="G1908" s="11"/>
      <c r="K1908" s="11"/>
      <c r="M1908" s="10" t="s">
        <v>4029</v>
      </c>
      <c r="N1908" s="38" t="s">
        <v>4029</v>
      </c>
      <c r="O1908" s="18" t="str">
        <f t="shared" si="125"/>
        <v>BillComplain</v>
      </c>
      <c r="P1908" s="18" t="str">
        <f t="shared" ca="1" si="126"/>
        <v>TRAIN</v>
      </c>
      <c r="Q1908" s="11" t="s">
        <v>1799</v>
      </c>
      <c r="R1908" s="19" t="str">
        <f t="shared" si="127"/>
        <v>BillComplain - TRAIN</v>
      </c>
      <c r="S1908" s="10" t="s">
        <v>4599</v>
      </c>
    </row>
    <row r="1909" spans="1:19" s="19" customFormat="1" ht="25" customHeight="1" x14ac:dyDescent="0.15">
      <c r="A1909" s="19">
        <v>1908</v>
      </c>
      <c r="B1909" s="33" t="s">
        <v>979</v>
      </c>
      <c r="C1909" s="11"/>
      <c r="E1909" s="11"/>
      <c r="F1909" s="11"/>
      <c r="G1909" s="11"/>
      <c r="K1909" s="11"/>
      <c r="M1909" s="10" t="s">
        <v>3184</v>
      </c>
      <c r="N1909" s="38" t="s">
        <v>3184</v>
      </c>
      <c r="O1909" s="18" t="str">
        <f t="shared" si="125"/>
        <v>PaymentExtend</v>
      </c>
      <c r="P1909" s="18" t="str">
        <f t="shared" ca="1" si="126"/>
        <v>TRAIN</v>
      </c>
      <c r="Q1909" s="11" t="s">
        <v>1799</v>
      </c>
      <c r="R1909" s="19" t="str">
        <f t="shared" si="127"/>
        <v>PaymentExtend - TRAIN</v>
      </c>
      <c r="S1909" s="10" t="s">
        <v>4599</v>
      </c>
    </row>
    <row r="1910" spans="1:19" s="19" customFormat="1" ht="25" customHeight="1" x14ac:dyDescent="0.15">
      <c r="A1910" s="19">
        <v>1909</v>
      </c>
      <c r="B1910" s="33" t="s">
        <v>423</v>
      </c>
      <c r="C1910" s="11"/>
      <c r="E1910" s="10" t="s">
        <v>2941</v>
      </c>
      <c r="F1910" s="11"/>
      <c r="G1910" s="11"/>
      <c r="K1910" s="11"/>
      <c r="M1910" s="10" t="s">
        <v>4555</v>
      </c>
      <c r="N1910" s="38" t="s">
        <v>4555</v>
      </c>
      <c r="O1910" s="18" t="str">
        <f t="shared" si="125"/>
        <v>BillPaymentClarify</v>
      </c>
      <c r="P1910" s="18" t="str">
        <f t="shared" ca="1" si="126"/>
        <v>TRAIN</v>
      </c>
      <c r="Q1910" s="11" t="s">
        <v>1798</v>
      </c>
      <c r="R1910" s="19" t="str">
        <f t="shared" si="127"/>
        <v>BillPaymentClarify - TEST</v>
      </c>
      <c r="S1910" s="10" t="s">
        <v>4599</v>
      </c>
    </row>
    <row r="1911" spans="1:19" s="19" customFormat="1" ht="25" customHeight="1" x14ac:dyDescent="0.15">
      <c r="A1911" s="19">
        <v>1910</v>
      </c>
      <c r="B1911" s="33" t="s">
        <v>20</v>
      </c>
      <c r="C1911" s="11"/>
      <c r="E1911" s="11"/>
      <c r="F1911" s="11"/>
      <c r="G1911" s="11"/>
      <c r="K1911" s="11"/>
      <c r="M1911" s="10" t="s">
        <v>4031</v>
      </c>
      <c r="N1911" s="38" t="s">
        <v>4031</v>
      </c>
      <c r="O1911" s="18" t="str">
        <f t="shared" si="125"/>
        <v>BillComplain</v>
      </c>
      <c r="P1911" s="18" t="str">
        <f t="shared" ca="1" si="126"/>
        <v>TEST</v>
      </c>
      <c r="Q1911" s="11" t="s">
        <v>1799</v>
      </c>
      <c r="R1911" s="19" t="str">
        <f t="shared" si="127"/>
        <v>BillComplain - TRAIN</v>
      </c>
      <c r="S1911" s="10" t="s">
        <v>4599</v>
      </c>
    </row>
    <row r="1912" spans="1:19" s="19" customFormat="1" ht="25" customHeight="1" x14ac:dyDescent="0.15">
      <c r="A1912" s="19">
        <v>1911</v>
      </c>
      <c r="B1912" s="11" t="s">
        <v>979</v>
      </c>
      <c r="C1912" s="11"/>
      <c r="E1912" s="11"/>
      <c r="F1912" s="11"/>
      <c r="G1912" s="11"/>
      <c r="K1912" s="11"/>
      <c r="M1912" s="10" t="s">
        <v>3185</v>
      </c>
      <c r="N1912" s="26" t="s">
        <v>3185</v>
      </c>
      <c r="O1912" s="18" t="str">
        <f t="shared" si="125"/>
        <v>PaymentExtend</v>
      </c>
      <c r="P1912" s="18" t="str">
        <f t="shared" ca="1" si="126"/>
        <v>TRAIN</v>
      </c>
      <c r="Q1912" s="11" t="s">
        <v>1799</v>
      </c>
      <c r="R1912" s="19" t="str">
        <f t="shared" si="127"/>
        <v>PaymentExtend - TRAIN</v>
      </c>
      <c r="S1912" s="10" t="s">
        <v>4599</v>
      </c>
    </row>
    <row r="1913" spans="1:19" s="19" customFormat="1" ht="25" customHeight="1" x14ac:dyDescent="0.15">
      <c r="A1913" s="19">
        <v>1912</v>
      </c>
      <c r="B1913" s="33" t="s">
        <v>1368</v>
      </c>
      <c r="C1913" s="11"/>
      <c r="E1913" s="11"/>
      <c r="F1913" s="11"/>
      <c r="G1913" s="11"/>
      <c r="K1913" s="11"/>
      <c r="M1913" s="10" t="s">
        <v>4777</v>
      </c>
      <c r="N1913" s="38" t="s">
        <v>4777</v>
      </c>
      <c r="O1913" s="18" t="str">
        <f t="shared" si="125"/>
        <v>BillExplain</v>
      </c>
      <c r="P1913" s="18" t="str">
        <f t="shared" ca="1" si="126"/>
        <v>TRAIN</v>
      </c>
      <c r="Q1913" s="11" t="s">
        <v>1799</v>
      </c>
      <c r="R1913" s="19" t="str">
        <f t="shared" si="127"/>
        <v>BillExplain - TRAIN</v>
      </c>
      <c r="S1913" s="10" t="s">
        <v>4599</v>
      </c>
    </row>
    <row r="1914" spans="1:19" s="19" customFormat="1" ht="25" customHeight="1" x14ac:dyDescent="0.15">
      <c r="A1914" s="19">
        <v>1913</v>
      </c>
      <c r="B1914" s="11" t="s">
        <v>1368</v>
      </c>
      <c r="C1914" s="11"/>
      <c r="E1914" s="11"/>
      <c r="F1914" s="11"/>
      <c r="G1914" s="11"/>
      <c r="K1914" s="11"/>
      <c r="M1914" s="10" t="s">
        <v>5188</v>
      </c>
      <c r="N1914" s="26" t="s">
        <v>5188</v>
      </c>
      <c r="O1914" s="18" t="str">
        <f t="shared" si="125"/>
        <v>BillExplain</v>
      </c>
      <c r="P1914" s="18" t="str">
        <f t="shared" ca="1" si="126"/>
        <v>TRAIN</v>
      </c>
      <c r="Q1914" s="11" t="s">
        <v>1799</v>
      </c>
      <c r="R1914" s="19" t="str">
        <f t="shared" si="127"/>
        <v>BillExplain - TRAIN</v>
      </c>
      <c r="S1914" s="10" t="s">
        <v>4599</v>
      </c>
    </row>
    <row r="1915" spans="1:19" s="19" customFormat="1" ht="25" customHeight="1" x14ac:dyDescent="0.15">
      <c r="A1915" s="19">
        <v>1914</v>
      </c>
      <c r="B1915" s="33" t="s">
        <v>979</v>
      </c>
      <c r="C1915" s="11"/>
      <c r="E1915" s="11"/>
      <c r="F1915" s="11"/>
      <c r="G1915" s="11"/>
      <c r="K1915" s="11"/>
      <c r="M1915" s="11" t="s">
        <v>3072</v>
      </c>
      <c r="N1915" s="40" t="s">
        <v>3072</v>
      </c>
      <c r="O1915" s="18" t="str">
        <f t="shared" si="125"/>
        <v>PaymentExtend</v>
      </c>
      <c r="P1915" s="18" t="str">
        <f t="shared" ca="1" si="126"/>
        <v>TRAIN</v>
      </c>
      <c r="Q1915" s="11" t="s">
        <v>1799</v>
      </c>
      <c r="R1915" s="19" t="str">
        <f t="shared" si="127"/>
        <v>PaymentExtend - TRAIN</v>
      </c>
      <c r="S1915" s="10" t="s">
        <v>4599</v>
      </c>
    </row>
    <row r="1916" spans="1:19" s="19" customFormat="1" ht="25" customHeight="1" x14ac:dyDescent="0.15">
      <c r="A1916" s="19">
        <v>1915</v>
      </c>
      <c r="B1916" s="11" t="s">
        <v>368</v>
      </c>
      <c r="C1916" s="11"/>
      <c r="E1916" s="11"/>
      <c r="F1916" s="11"/>
      <c r="G1916" s="11"/>
      <c r="K1916" s="11"/>
      <c r="M1916" s="10" t="s">
        <v>4805</v>
      </c>
      <c r="N1916" s="26" t="s">
        <v>4805</v>
      </c>
      <c r="O1916" s="18" t="str">
        <f t="shared" si="125"/>
        <v>AccountTransfer</v>
      </c>
      <c r="P1916" s="18" t="str">
        <f t="shared" ca="1" si="126"/>
        <v>TRAIN</v>
      </c>
      <c r="Q1916" s="11" t="s">
        <v>1799</v>
      </c>
      <c r="R1916" s="19" t="str">
        <f t="shared" si="127"/>
        <v>AccountTransfer - TRAIN</v>
      </c>
      <c r="S1916" s="10" t="s">
        <v>4599</v>
      </c>
    </row>
    <row r="1917" spans="1:19" s="19" customFormat="1" ht="25" customHeight="1" x14ac:dyDescent="0.15">
      <c r="A1917" s="19">
        <v>1916</v>
      </c>
      <c r="B1917" s="11" t="s">
        <v>20</v>
      </c>
      <c r="C1917" s="11"/>
      <c r="E1917" s="11"/>
      <c r="F1917" s="11"/>
      <c r="G1917" s="11"/>
      <c r="K1917" s="11"/>
      <c r="M1917" s="10" t="s">
        <v>4035</v>
      </c>
      <c r="N1917" s="26" t="s">
        <v>4035</v>
      </c>
      <c r="O1917" s="18" t="str">
        <f t="shared" si="125"/>
        <v>BillComplain</v>
      </c>
      <c r="P1917" s="18" t="str">
        <f t="shared" ca="1" si="126"/>
        <v>TRAIN</v>
      </c>
      <c r="Q1917" s="11" t="s">
        <v>1798</v>
      </c>
      <c r="R1917" s="19" t="str">
        <f t="shared" si="127"/>
        <v>BillComplain - TEST</v>
      </c>
      <c r="S1917" s="10" t="s">
        <v>4599</v>
      </c>
    </row>
    <row r="1918" spans="1:19" s="19" customFormat="1" ht="25" customHeight="1" x14ac:dyDescent="0.15">
      <c r="A1918" s="19">
        <v>1917</v>
      </c>
      <c r="B1918" s="11" t="s">
        <v>979</v>
      </c>
      <c r="C1918" s="11"/>
      <c r="E1918" s="11"/>
      <c r="F1918" s="11"/>
      <c r="G1918" s="11"/>
      <c r="K1918" s="11"/>
      <c r="M1918" s="11" t="s">
        <v>3029</v>
      </c>
      <c r="N1918" s="20" t="s">
        <v>3029</v>
      </c>
      <c r="O1918" s="18" t="str">
        <f t="shared" si="125"/>
        <v>PaymentExtend</v>
      </c>
      <c r="P1918" s="18" t="str">
        <f t="shared" ca="1" si="126"/>
        <v>TRAIN</v>
      </c>
      <c r="Q1918" s="11" t="s">
        <v>1799</v>
      </c>
      <c r="R1918" s="19" t="str">
        <f t="shared" si="127"/>
        <v>PaymentExtend - TRAIN</v>
      </c>
      <c r="S1918" s="10" t="s">
        <v>4599</v>
      </c>
    </row>
    <row r="1919" spans="1:19" s="19" customFormat="1" ht="25" customHeight="1" x14ac:dyDescent="0.15">
      <c r="A1919" s="19">
        <v>1918</v>
      </c>
      <c r="B1919" s="11" t="s">
        <v>347</v>
      </c>
      <c r="C1919" s="11"/>
      <c r="E1919" s="11"/>
      <c r="F1919" s="11"/>
      <c r="G1919" s="11"/>
      <c r="K1919" s="11"/>
      <c r="M1919" s="11" t="s">
        <v>2986</v>
      </c>
      <c r="N1919" s="20" t="s">
        <v>2986</v>
      </c>
      <c r="O1919" s="18" t="str">
        <f t="shared" si="125"/>
        <v>PhonePortRequest</v>
      </c>
      <c r="P1919" s="18" t="str">
        <f t="shared" ca="1" si="126"/>
        <v>TRAIN</v>
      </c>
      <c r="Q1919" s="11" t="s">
        <v>1799</v>
      </c>
      <c r="R1919" s="19" t="str">
        <f t="shared" si="127"/>
        <v>PhonePortRequest - TRAIN</v>
      </c>
      <c r="S1919" s="10" t="s">
        <v>4599</v>
      </c>
    </row>
    <row r="1920" spans="1:19" s="19" customFormat="1" ht="25" customHeight="1" x14ac:dyDescent="0.15">
      <c r="A1920" s="19">
        <v>1919</v>
      </c>
      <c r="B1920" s="11" t="s">
        <v>1368</v>
      </c>
      <c r="C1920" s="11"/>
      <c r="E1920" s="10" t="s">
        <v>20</v>
      </c>
      <c r="F1920" s="11"/>
      <c r="G1920" s="11"/>
      <c r="K1920" s="11"/>
      <c r="M1920" s="10" t="s">
        <v>4152</v>
      </c>
      <c r="N1920" s="26" t="s">
        <v>4152</v>
      </c>
      <c r="O1920" s="18" t="str">
        <f t="shared" si="125"/>
        <v>BillComplain</v>
      </c>
      <c r="P1920" s="18" t="str">
        <f t="shared" ca="1" si="126"/>
        <v>TRAIN</v>
      </c>
      <c r="Q1920" s="11" t="s">
        <v>1799</v>
      </c>
      <c r="R1920" s="19" t="str">
        <f t="shared" si="127"/>
        <v>BillComplain - TRAIN</v>
      </c>
      <c r="S1920" s="10" t="s">
        <v>4599</v>
      </c>
    </row>
    <row r="1921" spans="1:19" s="19" customFormat="1" ht="25" customHeight="1" x14ac:dyDescent="0.15">
      <c r="A1921" s="19">
        <v>1920</v>
      </c>
      <c r="B1921" s="11" t="s">
        <v>1368</v>
      </c>
      <c r="C1921" s="11"/>
      <c r="E1921" s="11"/>
      <c r="F1921" s="11"/>
      <c r="G1921" s="11"/>
      <c r="K1921" s="11"/>
      <c r="M1921" s="11" t="s">
        <v>2984</v>
      </c>
      <c r="N1921" s="20" t="s">
        <v>2984</v>
      </c>
      <c r="O1921" s="18" t="str">
        <f t="shared" si="125"/>
        <v>BillExplain</v>
      </c>
      <c r="P1921" s="18" t="str">
        <f t="shared" ca="1" si="126"/>
        <v>TRAIN</v>
      </c>
      <c r="Q1921" s="11" t="s">
        <v>1799</v>
      </c>
      <c r="R1921" s="19" t="str">
        <f t="shared" si="127"/>
        <v>BillExplain - TRAIN</v>
      </c>
      <c r="S1921" s="10" t="s">
        <v>4599</v>
      </c>
    </row>
    <row r="1922" spans="1:19" s="19" customFormat="1" ht="25" customHeight="1" x14ac:dyDescent="0.15">
      <c r="A1922" s="19">
        <v>1921</v>
      </c>
      <c r="B1922" s="33" t="s">
        <v>947</v>
      </c>
      <c r="C1922" s="11"/>
      <c r="E1922" s="10" t="s">
        <v>339</v>
      </c>
      <c r="F1922" s="11"/>
      <c r="G1922" s="11"/>
      <c r="K1922" s="11"/>
      <c r="M1922" s="10" t="s">
        <v>4564</v>
      </c>
      <c r="N1922" s="38" t="s">
        <v>4564</v>
      </c>
      <c r="O1922" s="18" t="str">
        <f t="shared" si="125"/>
        <v>PaymentAmend</v>
      </c>
      <c r="P1922" s="18" t="str">
        <f t="shared" ca="1" si="126"/>
        <v>TRAIN</v>
      </c>
      <c r="Q1922" s="11" t="s">
        <v>1799</v>
      </c>
      <c r="R1922" s="19" t="str">
        <f t="shared" si="127"/>
        <v>PaymentAmend - TRAIN</v>
      </c>
      <c r="S1922" s="10" t="s">
        <v>4599</v>
      </c>
    </row>
    <row r="1923" spans="1:19" s="19" customFormat="1" ht="25" customHeight="1" x14ac:dyDescent="0.15">
      <c r="A1923" s="19">
        <v>1922</v>
      </c>
      <c r="B1923" s="33" t="s">
        <v>2940</v>
      </c>
      <c r="C1923" s="11"/>
      <c r="E1923" s="11"/>
      <c r="F1923" s="11"/>
      <c r="G1923" s="11"/>
      <c r="K1923" s="11"/>
      <c r="M1923" s="11" t="s">
        <v>3721</v>
      </c>
      <c r="N1923" s="40" t="s">
        <v>3721</v>
      </c>
      <c r="O1923" s="18" t="str">
        <f t="shared" si="125"/>
        <v>DirectDebitComplain</v>
      </c>
      <c r="P1923" s="18" t="str">
        <f t="shared" ca="1" si="126"/>
        <v>TRAIN</v>
      </c>
      <c r="Q1923" s="11" t="s">
        <v>1799</v>
      </c>
      <c r="R1923" s="19" t="str">
        <f t="shared" si="127"/>
        <v>DirectDebitComplain - TRAIN</v>
      </c>
      <c r="S1923" s="10" t="s">
        <v>4599</v>
      </c>
    </row>
    <row r="1924" spans="1:19" s="19" customFormat="1" ht="25" customHeight="1" x14ac:dyDescent="0.15">
      <c r="A1924" s="19">
        <v>1923</v>
      </c>
      <c r="B1924" s="11" t="s">
        <v>234</v>
      </c>
      <c r="C1924" s="11"/>
      <c r="E1924" s="11"/>
      <c r="F1924" s="11"/>
      <c r="G1924" s="11"/>
      <c r="K1924" s="11"/>
      <c r="M1924" s="11" t="s">
        <v>2999</v>
      </c>
      <c r="N1924" s="20" t="s">
        <v>2999</v>
      </c>
      <c r="O1924" s="18" t="str">
        <f t="shared" si="125"/>
        <v>ContractCancel</v>
      </c>
      <c r="P1924" s="18" t="str">
        <f t="shared" ca="1" si="126"/>
        <v>TRAIN</v>
      </c>
      <c r="Q1924" s="11" t="s">
        <v>1798</v>
      </c>
      <c r="R1924" s="19" t="str">
        <f t="shared" si="127"/>
        <v>ContractCancel - TEST</v>
      </c>
      <c r="S1924" s="10" t="s">
        <v>4599</v>
      </c>
    </row>
    <row r="1925" spans="1:19" s="19" customFormat="1" ht="25" customHeight="1" x14ac:dyDescent="0.15">
      <c r="A1925" s="19">
        <v>1924</v>
      </c>
      <c r="B1925" s="11" t="s">
        <v>20</v>
      </c>
      <c r="C1925" s="11"/>
      <c r="E1925" s="11"/>
      <c r="F1925" s="11"/>
      <c r="G1925" s="11"/>
      <c r="K1925" s="11"/>
      <c r="M1925" s="10" t="s">
        <v>4037</v>
      </c>
      <c r="N1925" s="26" t="s">
        <v>4037</v>
      </c>
      <c r="O1925" s="18" t="str">
        <f t="shared" si="125"/>
        <v>BillComplain</v>
      </c>
      <c r="P1925" s="18" t="str">
        <f t="shared" ca="1" si="126"/>
        <v>TRAIN</v>
      </c>
      <c r="Q1925" s="11" t="s">
        <v>1799</v>
      </c>
      <c r="R1925" s="19" t="str">
        <f t="shared" si="127"/>
        <v>BillComplain - TRAIN</v>
      </c>
      <c r="S1925" s="10" t="s">
        <v>4599</v>
      </c>
    </row>
    <row r="1926" spans="1:19" s="19" customFormat="1" ht="25" customHeight="1" x14ac:dyDescent="0.15">
      <c r="A1926" s="19">
        <v>1925</v>
      </c>
      <c r="B1926" s="11" t="s">
        <v>979</v>
      </c>
      <c r="C1926" s="11"/>
      <c r="E1926" s="10" t="s">
        <v>3130</v>
      </c>
      <c r="F1926" s="11"/>
      <c r="G1926" s="11"/>
      <c r="K1926" s="11"/>
      <c r="M1926" s="10" t="s">
        <v>4608</v>
      </c>
      <c r="N1926" s="26" t="s">
        <v>4608</v>
      </c>
      <c r="O1926" s="18" t="str">
        <f t="shared" si="125"/>
        <v>PaymentPlan</v>
      </c>
      <c r="P1926" s="18" t="str">
        <f t="shared" ca="1" si="126"/>
        <v>TRAIN</v>
      </c>
      <c r="Q1926" s="11" t="s">
        <v>1798</v>
      </c>
      <c r="R1926" s="19" t="str">
        <f t="shared" si="127"/>
        <v>PaymentPlan - TEST</v>
      </c>
      <c r="S1926" s="10" t="s">
        <v>4599</v>
      </c>
    </row>
    <row r="1927" spans="1:19" s="19" customFormat="1" ht="25" customHeight="1" x14ac:dyDescent="0.15">
      <c r="A1927" s="19">
        <v>1926</v>
      </c>
      <c r="B1927" s="33" t="s">
        <v>20</v>
      </c>
      <c r="C1927" s="11"/>
      <c r="E1927" s="10" t="s">
        <v>4423</v>
      </c>
      <c r="F1927" s="11"/>
      <c r="G1927" s="11"/>
      <c r="K1927" s="11"/>
      <c r="M1927" s="10" t="s">
        <v>4576</v>
      </c>
      <c r="N1927" s="38" t="s">
        <v>4576</v>
      </c>
      <c r="O1927" s="18" t="str">
        <f t="shared" si="125"/>
        <v>BillDetailsRequest</v>
      </c>
      <c r="P1927" s="18" t="str">
        <f t="shared" ca="1" si="126"/>
        <v>TRAIN</v>
      </c>
      <c r="Q1927" s="11" t="s">
        <v>1799</v>
      </c>
      <c r="R1927" s="19" t="str">
        <f t="shared" si="127"/>
        <v>BillDetailsRequest - TRAIN</v>
      </c>
      <c r="S1927" s="10" t="s">
        <v>4599</v>
      </c>
    </row>
    <row r="1928" spans="1:19" s="19" customFormat="1" ht="25" customHeight="1" x14ac:dyDescent="0.15">
      <c r="A1928" s="19">
        <v>1927</v>
      </c>
      <c r="B1928" s="11" t="s">
        <v>20</v>
      </c>
      <c r="C1928" s="11"/>
      <c r="E1928" s="11"/>
      <c r="F1928" s="11"/>
      <c r="G1928" s="11"/>
      <c r="K1928" s="11"/>
      <c r="M1928" s="10" t="s">
        <v>4038</v>
      </c>
      <c r="N1928" s="26" t="s">
        <v>4038</v>
      </c>
      <c r="O1928" s="18" t="str">
        <f t="shared" si="125"/>
        <v>BillComplain</v>
      </c>
      <c r="P1928" s="18" t="str">
        <f t="shared" ca="1" si="126"/>
        <v>TRAIN</v>
      </c>
      <c r="Q1928" s="11" t="s">
        <v>1798</v>
      </c>
      <c r="R1928" s="19" t="str">
        <f t="shared" si="127"/>
        <v>BillComplain - TEST</v>
      </c>
      <c r="S1928" s="10" t="s">
        <v>4599</v>
      </c>
    </row>
    <row r="1929" spans="1:19" s="19" customFormat="1" ht="25" customHeight="1" x14ac:dyDescent="0.15">
      <c r="A1929" s="19">
        <v>1928</v>
      </c>
      <c r="B1929" s="11" t="s">
        <v>2941</v>
      </c>
      <c r="C1929" s="11"/>
      <c r="E1929" s="11" t="s">
        <v>2941</v>
      </c>
      <c r="F1929" s="11"/>
      <c r="G1929" s="11"/>
      <c r="K1929" s="11"/>
      <c r="M1929" s="10" t="s">
        <v>4153</v>
      </c>
      <c r="N1929" s="26" t="s">
        <v>4153</v>
      </c>
      <c r="O1929" s="18" t="str">
        <f t="shared" si="125"/>
        <v>BillPaymentClarify</v>
      </c>
      <c r="P1929" s="18" t="str">
        <f t="shared" ca="1" si="126"/>
        <v>TRAIN</v>
      </c>
      <c r="Q1929" s="10" t="s">
        <v>1798</v>
      </c>
      <c r="R1929" s="19" t="str">
        <f t="shared" si="127"/>
        <v>BillPaymentClarify - TEST</v>
      </c>
      <c r="S1929" s="10" t="s">
        <v>4599</v>
      </c>
    </row>
    <row r="1930" spans="1:19" s="19" customFormat="1" ht="25" customHeight="1" x14ac:dyDescent="0.15">
      <c r="A1930" s="19">
        <v>1929</v>
      </c>
      <c r="B1930" s="11" t="s">
        <v>234</v>
      </c>
      <c r="C1930" s="11"/>
      <c r="E1930" s="11"/>
      <c r="F1930" s="11"/>
      <c r="G1930" s="11"/>
      <c r="K1930" s="11"/>
      <c r="M1930" s="10" t="s">
        <v>4769</v>
      </c>
      <c r="N1930" s="26" t="s">
        <v>4769</v>
      </c>
      <c r="O1930" s="18" t="str">
        <f t="shared" si="125"/>
        <v>ContractCancel</v>
      </c>
      <c r="P1930" s="18" t="str">
        <f t="shared" ca="1" si="126"/>
        <v>TRAIN</v>
      </c>
      <c r="Q1930" s="11" t="s">
        <v>1799</v>
      </c>
      <c r="R1930" s="19" t="str">
        <f t="shared" si="127"/>
        <v>ContractCancel - TRAIN</v>
      </c>
      <c r="S1930" s="10" t="s">
        <v>4599</v>
      </c>
    </row>
    <row r="1931" spans="1:19" s="19" customFormat="1" ht="25" customHeight="1" x14ac:dyDescent="0.15">
      <c r="A1931" s="19">
        <v>1930</v>
      </c>
      <c r="B1931" s="11" t="s">
        <v>132</v>
      </c>
      <c r="C1931" s="11"/>
      <c r="E1931" s="11"/>
      <c r="F1931" s="11"/>
      <c r="G1931" s="11"/>
      <c r="K1931" s="11"/>
      <c r="M1931" s="11" t="s">
        <v>2990</v>
      </c>
      <c r="N1931" s="20" t="s">
        <v>2990</v>
      </c>
      <c r="O1931" s="18" t="str">
        <f t="shared" si="125"/>
        <v>AccountDetailsChange</v>
      </c>
      <c r="P1931" s="18" t="str">
        <f t="shared" ca="1" si="126"/>
        <v>TRAIN</v>
      </c>
      <c r="Q1931" s="11" t="s">
        <v>1799</v>
      </c>
      <c r="R1931" s="19" t="str">
        <f t="shared" si="127"/>
        <v>AccountDetailsChange - TRAIN</v>
      </c>
      <c r="S1931" s="10" t="s">
        <v>4599</v>
      </c>
    </row>
    <row r="1932" spans="1:19" s="19" customFormat="1" ht="25" customHeight="1" x14ac:dyDescent="0.15">
      <c r="A1932" s="19">
        <v>1931</v>
      </c>
      <c r="B1932" s="11" t="s">
        <v>20</v>
      </c>
      <c r="C1932" s="11"/>
      <c r="E1932" s="11"/>
      <c r="F1932" s="11"/>
      <c r="G1932" s="11"/>
      <c r="K1932" s="11"/>
      <c r="M1932" s="11" t="s">
        <v>3017</v>
      </c>
      <c r="N1932" s="20" t="s">
        <v>3649</v>
      </c>
      <c r="O1932" s="18" t="str">
        <f t="shared" si="125"/>
        <v>BillComplain</v>
      </c>
      <c r="P1932" s="18" t="str">
        <f t="shared" ca="1" si="126"/>
        <v>TRAIN</v>
      </c>
      <c r="Q1932" s="11" t="s">
        <v>1799</v>
      </c>
      <c r="R1932" s="19" t="str">
        <f t="shared" si="127"/>
        <v>BillComplain - TRAIN</v>
      </c>
      <c r="S1932" s="10" t="s">
        <v>4599</v>
      </c>
    </row>
    <row r="1933" spans="1:19" s="19" customFormat="1" ht="25" customHeight="1" x14ac:dyDescent="0.15">
      <c r="A1933" s="19">
        <v>1932</v>
      </c>
      <c r="B1933" s="33" t="s">
        <v>432</v>
      </c>
      <c r="C1933" s="11"/>
      <c r="E1933" s="11"/>
      <c r="F1933" s="11"/>
      <c r="G1933" s="11"/>
      <c r="K1933" s="11"/>
      <c r="M1933" s="11" t="s">
        <v>3055</v>
      </c>
      <c r="N1933" s="40" t="s">
        <v>3055</v>
      </c>
      <c r="O1933" s="18" t="str">
        <f t="shared" si="125"/>
        <v>ServiceBarringRequest</v>
      </c>
      <c r="P1933" s="18" t="str">
        <f t="shared" ca="1" si="126"/>
        <v>TRAIN</v>
      </c>
      <c r="Q1933" s="11" t="s">
        <v>1799</v>
      </c>
      <c r="R1933" s="19" t="str">
        <f t="shared" si="127"/>
        <v>ServiceBarringRequest - TRAIN</v>
      </c>
      <c r="S1933" s="10" t="s">
        <v>4599</v>
      </c>
    </row>
    <row r="1934" spans="1:19" s="19" customFormat="1" ht="25" customHeight="1" x14ac:dyDescent="0.15">
      <c r="A1934" s="19">
        <v>1933</v>
      </c>
      <c r="B1934" s="11" t="s">
        <v>107</v>
      </c>
      <c r="C1934" s="11"/>
      <c r="E1934" s="11"/>
      <c r="F1934" s="11"/>
      <c r="G1934" s="11"/>
      <c r="K1934" s="11"/>
      <c r="M1934" s="10" t="s">
        <v>3583</v>
      </c>
      <c r="N1934" s="26" t="s">
        <v>3583</v>
      </c>
      <c r="O1934" s="18" t="str">
        <f t="shared" si="125"/>
        <v>BillRequest</v>
      </c>
      <c r="P1934" s="18" t="str">
        <f t="shared" ca="1" si="126"/>
        <v>TRAIN</v>
      </c>
      <c r="Q1934" s="11" t="s">
        <v>1799</v>
      </c>
      <c r="R1934" s="19" t="str">
        <f t="shared" si="127"/>
        <v>BillRequest - TRAIN</v>
      </c>
      <c r="S1934" s="10" t="s">
        <v>4599</v>
      </c>
    </row>
    <row r="1935" spans="1:19" s="19" customFormat="1" ht="25" customHeight="1" x14ac:dyDescent="0.15">
      <c r="A1935" s="19">
        <v>1934</v>
      </c>
      <c r="B1935" s="11" t="s">
        <v>317</v>
      </c>
      <c r="C1935" s="11"/>
      <c r="E1935" s="11"/>
      <c r="F1935" s="11"/>
      <c r="G1935" s="11"/>
      <c r="K1935" s="11"/>
      <c r="M1935" s="11" t="s">
        <v>3722</v>
      </c>
      <c r="N1935" s="20" t="s">
        <v>3722</v>
      </c>
      <c r="O1935" s="18" t="str">
        <f t="shared" si="125"/>
        <v>DataSharingRequest</v>
      </c>
      <c r="P1935" s="18" t="str">
        <f t="shared" ca="1" si="126"/>
        <v>TRAIN</v>
      </c>
      <c r="Q1935" s="11" t="s">
        <v>1799</v>
      </c>
      <c r="R1935" s="19" t="str">
        <f t="shared" si="127"/>
        <v>DataSharingRequest - TRAIN</v>
      </c>
      <c r="S1935" s="10" t="s">
        <v>4599</v>
      </c>
    </row>
    <row r="1936" spans="1:19" s="19" customFormat="1" ht="25" customHeight="1" x14ac:dyDescent="0.15">
      <c r="A1936" s="19">
        <v>1935</v>
      </c>
      <c r="B1936" s="11" t="s">
        <v>203</v>
      </c>
      <c r="C1936" s="11"/>
      <c r="E1936" s="11" t="s">
        <v>203</v>
      </c>
      <c r="F1936" s="11"/>
      <c r="G1936" s="11"/>
      <c r="K1936" s="11"/>
      <c r="M1936" s="11" t="s">
        <v>3723</v>
      </c>
      <c r="N1936" s="20" t="s">
        <v>3723</v>
      </c>
      <c r="O1936" s="18" t="str">
        <f t="shared" si="125"/>
        <v>BillNotificationClarify</v>
      </c>
      <c r="P1936" s="18" t="str">
        <f t="shared" ca="1" si="126"/>
        <v>TEST</v>
      </c>
      <c r="Q1936" s="10" t="s">
        <v>1798</v>
      </c>
      <c r="R1936" s="19" t="str">
        <f t="shared" si="127"/>
        <v>BillNotificationClarify - TEST</v>
      </c>
      <c r="S1936" s="10" t="s">
        <v>4599</v>
      </c>
    </row>
    <row r="1937" spans="1:19" s="19" customFormat="1" ht="25" customHeight="1" x14ac:dyDescent="0.15">
      <c r="A1937" s="19">
        <v>1936</v>
      </c>
      <c r="B1937" s="11" t="s">
        <v>1368</v>
      </c>
      <c r="C1937" s="11"/>
      <c r="E1937" s="10" t="s">
        <v>20</v>
      </c>
      <c r="F1937" s="11"/>
      <c r="G1937" s="11"/>
      <c r="K1937" s="11"/>
      <c r="M1937" s="10" t="s">
        <v>4154</v>
      </c>
      <c r="N1937" s="26" t="s">
        <v>4154</v>
      </c>
      <c r="O1937" s="18" t="str">
        <f t="shared" si="125"/>
        <v>BillComplain</v>
      </c>
      <c r="P1937" s="18" t="str">
        <f t="shared" ca="1" si="126"/>
        <v>TRAIN</v>
      </c>
      <c r="Q1937" s="10" t="s">
        <v>1798</v>
      </c>
      <c r="R1937" s="19" t="str">
        <f t="shared" si="127"/>
        <v>BillComplain - TEST</v>
      </c>
      <c r="S1937" s="10" t="s">
        <v>4599</v>
      </c>
    </row>
    <row r="1938" spans="1:19" s="19" customFormat="1" ht="25" customHeight="1" x14ac:dyDescent="0.15">
      <c r="A1938" s="19">
        <v>1937</v>
      </c>
      <c r="B1938" s="33" t="s">
        <v>20</v>
      </c>
      <c r="C1938" s="11"/>
      <c r="E1938" s="11"/>
      <c r="F1938" s="11"/>
      <c r="G1938" s="11"/>
      <c r="K1938" s="11"/>
      <c r="M1938" s="34" t="s">
        <v>4039</v>
      </c>
      <c r="N1938" s="38" t="s">
        <v>4039</v>
      </c>
      <c r="O1938" s="18" t="str">
        <f t="shared" si="125"/>
        <v>BillComplain</v>
      </c>
      <c r="P1938" s="18" t="str">
        <f t="shared" ca="1" si="126"/>
        <v>TRAIN</v>
      </c>
      <c r="Q1938" s="11" t="s">
        <v>1798</v>
      </c>
      <c r="R1938" s="19" t="str">
        <f t="shared" si="127"/>
        <v>BillComplain - TEST</v>
      </c>
      <c r="S1938" s="10" t="s">
        <v>4599</v>
      </c>
    </row>
    <row r="1939" spans="1:19" s="19" customFormat="1" ht="25" customHeight="1" x14ac:dyDescent="0.15">
      <c r="A1939" s="19">
        <v>1938</v>
      </c>
      <c r="B1939" s="33" t="s">
        <v>947</v>
      </c>
      <c r="C1939" s="11"/>
      <c r="E1939" s="11"/>
      <c r="F1939" s="11"/>
      <c r="G1939" s="11"/>
      <c r="K1939" s="11"/>
      <c r="M1939" s="34" t="s">
        <v>4609</v>
      </c>
      <c r="N1939" s="38" t="s">
        <v>4609</v>
      </c>
      <c r="O1939" s="18" t="str">
        <f t="shared" si="125"/>
        <v>RefundRequest</v>
      </c>
      <c r="P1939" s="18" t="str">
        <f t="shared" ca="1" si="126"/>
        <v>TEST</v>
      </c>
      <c r="Q1939" s="11" t="s">
        <v>1799</v>
      </c>
      <c r="R1939" s="19" t="str">
        <f t="shared" si="127"/>
        <v>RefundRequest - TRAIN</v>
      </c>
      <c r="S1939" s="10" t="s">
        <v>4599</v>
      </c>
    </row>
    <row r="1940" spans="1:19" s="19" customFormat="1" ht="25" customHeight="1" x14ac:dyDescent="0.15">
      <c r="A1940" s="19">
        <v>1939</v>
      </c>
      <c r="B1940" s="33" t="s">
        <v>945</v>
      </c>
      <c r="C1940" s="11"/>
      <c r="E1940" s="10" t="s">
        <v>2941</v>
      </c>
      <c r="F1940" s="11"/>
      <c r="G1940" s="11"/>
      <c r="K1940" s="11"/>
      <c r="M1940" s="10" t="s">
        <v>3516</v>
      </c>
      <c r="N1940" s="38" t="s">
        <v>3516</v>
      </c>
      <c r="O1940" s="18" t="str">
        <f t="shared" si="125"/>
        <v>BillPaymentClarify</v>
      </c>
      <c r="P1940" s="18" t="str">
        <f t="shared" ca="1" si="126"/>
        <v>TRAIN</v>
      </c>
      <c r="Q1940" s="11" t="s">
        <v>1799</v>
      </c>
      <c r="R1940" s="19" t="str">
        <f t="shared" si="127"/>
        <v>BillPaymentClarify - TRAIN</v>
      </c>
      <c r="S1940" s="10" t="s">
        <v>4599</v>
      </c>
    </row>
    <row r="1941" spans="1:19" s="19" customFormat="1" ht="25" customHeight="1" x14ac:dyDescent="0.15">
      <c r="A1941" s="19">
        <v>1940</v>
      </c>
      <c r="B1941" s="33" t="s">
        <v>1368</v>
      </c>
      <c r="C1941" s="11"/>
      <c r="E1941" s="11"/>
      <c r="F1941" s="11"/>
      <c r="G1941" s="11"/>
      <c r="K1941" s="11"/>
      <c r="M1941" s="10" t="s">
        <v>4155</v>
      </c>
      <c r="N1941" s="38" t="s">
        <v>4155</v>
      </c>
      <c r="O1941" s="18" t="str">
        <f t="shared" si="125"/>
        <v>BillExplain</v>
      </c>
      <c r="P1941" s="18" t="str">
        <f t="shared" ca="1" si="126"/>
        <v>TRAIN</v>
      </c>
      <c r="Q1941" s="11" t="s">
        <v>1799</v>
      </c>
      <c r="R1941" s="19" t="str">
        <f t="shared" si="127"/>
        <v>BillExplain - TRAIN</v>
      </c>
      <c r="S1941" s="10" t="s">
        <v>4599</v>
      </c>
    </row>
    <row r="1942" spans="1:19" s="19" customFormat="1" ht="25" customHeight="1" x14ac:dyDescent="0.15">
      <c r="A1942" s="19">
        <v>1941</v>
      </c>
      <c r="B1942" s="11" t="s">
        <v>979</v>
      </c>
      <c r="C1942" s="11"/>
      <c r="E1942" s="10" t="s">
        <v>3130</v>
      </c>
      <c r="F1942" s="11"/>
      <c r="G1942" s="11"/>
      <c r="K1942" s="11"/>
      <c r="M1942" s="10" t="s">
        <v>4610</v>
      </c>
      <c r="N1942" s="26" t="s">
        <v>4610</v>
      </c>
      <c r="O1942" s="18" t="str">
        <f t="shared" si="125"/>
        <v>PaymentPlan</v>
      </c>
      <c r="P1942" s="18" t="str">
        <f t="shared" ca="1" si="126"/>
        <v>TRAIN</v>
      </c>
      <c r="Q1942" s="11" t="s">
        <v>1799</v>
      </c>
      <c r="R1942" s="19" t="str">
        <f t="shared" si="127"/>
        <v>PaymentPlan - TRAIN</v>
      </c>
      <c r="S1942" s="10" t="s">
        <v>4599</v>
      </c>
    </row>
    <row r="1943" spans="1:19" s="19" customFormat="1" ht="25" customHeight="1" x14ac:dyDescent="0.15">
      <c r="A1943" s="19">
        <v>1942</v>
      </c>
      <c r="B1943" s="11" t="s">
        <v>902</v>
      </c>
      <c r="C1943" s="11"/>
      <c r="E1943" s="11"/>
      <c r="F1943" s="11"/>
      <c r="G1943" s="11"/>
      <c r="K1943" s="11"/>
      <c r="M1943" s="10" t="s">
        <v>3602</v>
      </c>
      <c r="N1943" s="29" t="s">
        <v>3602</v>
      </c>
      <c r="O1943" s="18" t="str">
        <f t="shared" si="125"/>
        <v>ServiceRestore</v>
      </c>
      <c r="P1943" s="18" t="str">
        <f t="shared" ca="1" si="126"/>
        <v>TRAIN</v>
      </c>
      <c r="Q1943" s="11" t="s">
        <v>1799</v>
      </c>
      <c r="R1943" s="19" t="str">
        <f t="shared" si="127"/>
        <v>ServiceRestore - TRAIN</v>
      </c>
      <c r="S1943" s="10" t="s">
        <v>4599</v>
      </c>
    </row>
    <row r="1944" spans="1:19" s="19" customFormat="1" ht="25" customHeight="1" x14ac:dyDescent="0.15">
      <c r="A1944" s="19">
        <v>1943</v>
      </c>
      <c r="B1944" s="33" t="s">
        <v>2940</v>
      </c>
      <c r="C1944" s="11"/>
      <c r="E1944" s="11"/>
      <c r="F1944" s="11"/>
      <c r="G1944" s="11"/>
      <c r="K1944" s="11"/>
      <c r="M1944" s="33" t="s">
        <v>3136</v>
      </c>
      <c r="N1944" s="40" t="s">
        <v>3136</v>
      </c>
      <c r="O1944" s="18" t="str">
        <f t="shared" si="125"/>
        <v>DirectDebitComplain</v>
      </c>
      <c r="P1944" s="18" t="str">
        <f t="shared" ca="1" si="126"/>
        <v>TRAIN</v>
      </c>
      <c r="Q1944" s="11" t="s">
        <v>1798</v>
      </c>
      <c r="R1944" s="19" t="str">
        <f t="shared" si="127"/>
        <v>DirectDebitComplain - TEST</v>
      </c>
      <c r="S1944" s="10" t="s">
        <v>4599</v>
      </c>
    </row>
    <row r="1945" spans="1:19" s="19" customFormat="1" ht="25" customHeight="1" x14ac:dyDescent="0.15">
      <c r="A1945" s="19">
        <v>1944</v>
      </c>
      <c r="B1945" s="11" t="s">
        <v>132</v>
      </c>
      <c r="C1945" s="11"/>
      <c r="E1945" s="11"/>
      <c r="F1945" s="11"/>
      <c r="G1945" s="11"/>
      <c r="K1945" s="11"/>
      <c r="M1945" s="11" t="s">
        <v>3038</v>
      </c>
      <c r="N1945" s="20" t="s">
        <v>3038</v>
      </c>
      <c r="O1945" s="18" t="str">
        <f t="shared" si="125"/>
        <v>AccountDetailsChange</v>
      </c>
      <c r="P1945" s="18" t="str">
        <f t="shared" ca="1" si="126"/>
        <v>TEST</v>
      </c>
      <c r="Q1945" s="11" t="s">
        <v>1799</v>
      </c>
      <c r="R1945" s="19" t="str">
        <f t="shared" si="127"/>
        <v>AccountDetailsChange - TRAIN</v>
      </c>
      <c r="S1945" s="10" t="s">
        <v>4599</v>
      </c>
    </row>
    <row r="1946" spans="1:19" s="19" customFormat="1" ht="25" customHeight="1" x14ac:dyDescent="0.15">
      <c r="A1946" s="19">
        <v>1945</v>
      </c>
      <c r="B1946" s="41" t="s">
        <v>237</v>
      </c>
      <c r="C1946" s="11"/>
      <c r="E1946" s="11"/>
      <c r="F1946" s="11"/>
      <c r="G1946" s="11"/>
      <c r="K1946" s="11"/>
      <c r="M1946" s="41" t="s">
        <v>3126</v>
      </c>
      <c r="N1946" s="40" t="s">
        <v>3126</v>
      </c>
      <c r="O1946" s="18" t="str">
        <f t="shared" si="125"/>
        <v>DataAddRequest</v>
      </c>
      <c r="P1946" s="18" t="str">
        <f t="shared" ca="1" si="126"/>
        <v>TRAIN</v>
      </c>
      <c r="Q1946" s="11" t="s">
        <v>1799</v>
      </c>
      <c r="R1946" s="19" t="str">
        <f t="shared" si="127"/>
        <v>DataAddRequest - TRAIN</v>
      </c>
      <c r="S1946" s="10" t="s">
        <v>4599</v>
      </c>
    </row>
    <row r="1947" spans="1:19" s="19" customFormat="1" ht="25" customHeight="1" x14ac:dyDescent="0.15">
      <c r="A1947" s="19">
        <v>1946</v>
      </c>
      <c r="B1947" s="11" t="s">
        <v>911</v>
      </c>
      <c r="C1947" s="11"/>
      <c r="E1947" s="13" t="s">
        <v>911</v>
      </c>
      <c r="F1947" s="11"/>
      <c r="G1947" s="11"/>
      <c r="K1947" s="11"/>
      <c r="M1947" s="10" t="s">
        <v>3886</v>
      </c>
      <c r="N1947" s="26" t="s">
        <v>3885</v>
      </c>
      <c r="O1947" s="18" t="str">
        <f t="shared" si="125"/>
        <v>RoamingInformationRequest</v>
      </c>
      <c r="P1947" s="18" t="str">
        <f t="shared" ca="1" si="126"/>
        <v>TRAIN</v>
      </c>
      <c r="Q1947" s="11" t="s">
        <v>1799</v>
      </c>
      <c r="R1947" s="19" t="str">
        <f t="shared" si="127"/>
        <v>RoamingInformationRequest - TRAIN</v>
      </c>
      <c r="S1947" s="10" t="s">
        <v>4599</v>
      </c>
    </row>
    <row r="1948" spans="1:19" s="19" customFormat="1" ht="25" customHeight="1" x14ac:dyDescent="0.15">
      <c r="A1948" s="19">
        <v>1947</v>
      </c>
      <c r="B1948" s="11" t="s">
        <v>979</v>
      </c>
      <c r="C1948" s="11"/>
      <c r="E1948" s="11"/>
      <c r="F1948" s="11"/>
      <c r="G1948" s="11"/>
      <c r="K1948" s="11"/>
      <c r="M1948" s="10" t="s">
        <v>3642</v>
      </c>
      <c r="N1948" s="26" t="s">
        <v>3643</v>
      </c>
      <c r="O1948" s="18" t="str">
        <f t="shared" si="125"/>
        <v>PaymentExtend</v>
      </c>
      <c r="P1948" s="18" t="str">
        <f t="shared" ca="1" si="126"/>
        <v>TRAIN</v>
      </c>
      <c r="Q1948" s="11" t="s">
        <v>1799</v>
      </c>
      <c r="R1948" s="19" t="str">
        <f t="shared" si="127"/>
        <v>PaymentExtend - TRAIN</v>
      </c>
      <c r="S1948" s="10" t="s">
        <v>4599</v>
      </c>
    </row>
    <row r="1949" spans="1:19" s="19" customFormat="1" ht="25" customHeight="1" x14ac:dyDescent="0.15">
      <c r="A1949" s="19">
        <v>1948</v>
      </c>
      <c r="B1949" s="11" t="s">
        <v>902</v>
      </c>
      <c r="C1949" s="11"/>
      <c r="E1949" s="11"/>
      <c r="F1949" s="11"/>
      <c r="G1949" s="11"/>
      <c r="K1949" s="11"/>
      <c r="M1949" s="10" t="s">
        <v>3603</v>
      </c>
      <c r="N1949" s="26" t="s">
        <v>3603</v>
      </c>
      <c r="O1949" s="18" t="str">
        <f t="shared" ref="O1949:O2012" si="128">IF(E1949="",B1949,E1949)</f>
        <v>ServiceRestore</v>
      </c>
      <c r="P1949" s="18" t="str">
        <f t="shared" ref="P1949:P2012" ca="1" si="129">IF(RAND()&gt;0.2,"TRAIN", "TEST")</f>
        <v>TRAIN</v>
      </c>
      <c r="Q1949" s="11" t="s">
        <v>1798</v>
      </c>
      <c r="R1949" s="19" t="str">
        <f t="shared" ref="R1949:R2012" si="130">O1949 &amp; " - " &amp; Q1949</f>
        <v>ServiceRestore - TEST</v>
      </c>
      <c r="S1949" s="10" t="s">
        <v>4599</v>
      </c>
    </row>
    <row r="1950" spans="1:19" s="19" customFormat="1" ht="25" customHeight="1" x14ac:dyDescent="0.15">
      <c r="A1950" s="19">
        <v>1949</v>
      </c>
      <c r="B1950" s="11" t="s">
        <v>423</v>
      </c>
      <c r="C1950" s="11"/>
      <c r="E1950" s="11"/>
      <c r="F1950" s="11"/>
      <c r="G1950" s="11"/>
      <c r="K1950" s="11"/>
      <c r="M1950" s="11" t="s">
        <v>2960</v>
      </c>
      <c r="N1950" s="20" t="s">
        <v>2960</v>
      </c>
      <c r="O1950" s="18" t="str">
        <f t="shared" si="128"/>
        <v>PaymentReport</v>
      </c>
      <c r="P1950" s="18" t="str">
        <f t="shared" ca="1" si="129"/>
        <v>TEST</v>
      </c>
      <c r="Q1950" s="11" t="s">
        <v>1799</v>
      </c>
      <c r="R1950" s="19" t="str">
        <f t="shared" si="130"/>
        <v>PaymentReport - TRAIN</v>
      </c>
      <c r="S1950" s="10" t="s">
        <v>4599</v>
      </c>
    </row>
    <row r="1951" spans="1:19" s="19" customFormat="1" ht="25" customHeight="1" x14ac:dyDescent="0.15">
      <c r="A1951" s="19">
        <v>1950</v>
      </c>
      <c r="B1951" s="33" t="s">
        <v>945</v>
      </c>
      <c r="C1951" s="11"/>
      <c r="E1951" s="10" t="s">
        <v>2941</v>
      </c>
      <c r="F1951" s="11"/>
      <c r="G1951" s="11"/>
      <c r="K1951" s="11"/>
      <c r="M1951" s="10" t="s">
        <v>3509</v>
      </c>
      <c r="N1951" s="38" t="s">
        <v>3509</v>
      </c>
      <c r="O1951" s="18" t="str">
        <f t="shared" si="128"/>
        <v>BillPaymentClarify</v>
      </c>
      <c r="P1951" s="18" t="str">
        <f t="shared" ca="1" si="129"/>
        <v>TRAIN</v>
      </c>
      <c r="Q1951" s="11" t="s">
        <v>1799</v>
      </c>
      <c r="R1951" s="19" t="str">
        <f t="shared" si="130"/>
        <v>BillPaymentClarify - TRAIN</v>
      </c>
      <c r="S1951" s="10" t="s">
        <v>4599</v>
      </c>
    </row>
    <row r="1952" spans="1:19" s="19" customFormat="1" ht="25" customHeight="1" x14ac:dyDescent="0.15">
      <c r="A1952" s="19">
        <v>1951</v>
      </c>
      <c r="B1952" s="11" t="s">
        <v>423</v>
      </c>
      <c r="C1952" s="11"/>
      <c r="E1952" s="10" t="s">
        <v>2941</v>
      </c>
      <c r="F1952" s="11"/>
      <c r="G1952" s="11"/>
      <c r="K1952" s="11"/>
      <c r="M1952" s="11" t="s">
        <v>3009</v>
      </c>
      <c r="N1952" s="20" t="s">
        <v>3009</v>
      </c>
      <c r="O1952" s="18" t="str">
        <f t="shared" si="128"/>
        <v>BillPaymentClarify</v>
      </c>
      <c r="P1952" s="18" t="str">
        <f t="shared" ca="1" si="129"/>
        <v>TRAIN</v>
      </c>
      <c r="Q1952" s="11" t="s">
        <v>1799</v>
      </c>
      <c r="R1952" s="19" t="str">
        <f t="shared" si="130"/>
        <v>BillPaymentClarify - TRAIN</v>
      </c>
      <c r="S1952" s="10" t="s">
        <v>4599</v>
      </c>
    </row>
    <row r="1953" spans="1:19" s="19" customFormat="1" ht="25" customHeight="1" x14ac:dyDescent="0.15">
      <c r="A1953" s="19">
        <v>1952</v>
      </c>
      <c r="B1953" s="33" t="s">
        <v>945</v>
      </c>
      <c r="C1953" s="11"/>
      <c r="E1953" s="10" t="s">
        <v>2941</v>
      </c>
      <c r="F1953" s="11"/>
      <c r="G1953" s="11"/>
      <c r="K1953" s="11"/>
      <c r="M1953" s="10" t="s">
        <v>3512</v>
      </c>
      <c r="N1953" s="38" t="s">
        <v>3512</v>
      </c>
      <c r="O1953" s="18" t="str">
        <f t="shared" si="128"/>
        <v>BillPaymentClarify</v>
      </c>
      <c r="P1953" s="18" t="str">
        <f t="shared" ca="1" si="129"/>
        <v>TEST</v>
      </c>
      <c r="Q1953" s="11" t="s">
        <v>1799</v>
      </c>
      <c r="R1953" s="19" t="str">
        <f t="shared" si="130"/>
        <v>BillPaymentClarify - TRAIN</v>
      </c>
      <c r="S1953" s="10" t="s">
        <v>4599</v>
      </c>
    </row>
    <row r="1954" spans="1:19" s="19" customFormat="1" ht="25" customHeight="1" x14ac:dyDescent="0.15">
      <c r="A1954" s="19">
        <v>1953</v>
      </c>
      <c r="B1954" s="11" t="s">
        <v>203</v>
      </c>
      <c r="C1954" s="11"/>
      <c r="E1954" s="10" t="s">
        <v>4156</v>
      </c>
      <c r="F1954" s="11"/>
      <c r="G1954" s="11"/>
      <c r="K1954" s="11"/>
      <c r="M1954" s="10" t="s">
        <v>5189</v>
      </c>
      <c r="N1954" s="20" t="s">
        <v>5190</v>
      </c>
      <c r="O1954" s="18" t="str">
        <f t="shared" si="128"/>
        <v>PhishingCheck</v>
      </c>
      <c r="P1954" s="18" t="str">
        <f t="shared" ca="1" si="129"/>
        <v>TRAIN</v>
      </c>
      <c r="Q1954" s="10" t="s">
        <v>1798</v>
      </c>
      <c r="R1954" s="19" t="str">
        <f t="shared" si="130"/>
        <v>PhishingCheck - TEST</v>
      </c>
      <c r="S1954" s="10" t="s">
        <v>4599</v>
      </c>
    </row>
    <row r="1955" spans="1:19" s="19" customFormat="1" ht="25" customHeight="1" x14ac:dyDescent="0.15">
      <c r="A1955" s="19">
        <v>1954</v>
      </c>
      <c r="B1955" s="33" t="s">
        <v>20</v>
      </c>
      <c r="C1955" s="11"/>
      <c r="E1955" s="11"/>
      <c r="F1955" s="11"/>
      <c r="G1955" s="11"/>
      <c r="K1955" s="11"/>
      <c r="M1955" s="10" t="s">
        <v>4041</v>
      </c>
      <c r="N1955" s="42" t="s">
        <v>4041</v>
      </c>
      <c r="O1955" s="18" t="str">
        <f t="shared" si="128"/>
        <v>BillComplain</v>
      </c>
      <c r="P1955" s="18" t="str">
        <f t="shared" ca="1" si="129"/>
        <v>TRAIN</v>
      </c>
      <c r="Q1955" s="11" t="s">
        <v>1799</v>
      </c>
      <c r="R1955" s="19" t="str">
        <f t="shared" si="130"/>
        <v>BillComplain - TRAIN</v>
      </c>
      <c r="S1955" s="10" t="s">
        <v>4599</v>
      </c>
    </row>
    <row r="1956" spans="1:19" s="19" customFormat="1" ht="25" customHeight="1" x14ac:dyDescent="0.15">
      <c r="A1956" s="19">
        <v>1955</v>
      </c>
      <c r="B1956" s="11" t="s">
        <v>423</v>
      </c>
      <c r="C1956" s="11"/>
      <c r="E1956" s="11" t="s">
        <v>423</v>
      </c>
      <c r="F1956" s="11"/>
      <c r="G1956" s="11"/>
      <c r="K1956" s="11"/>
      <c r="M1956" s="10" t="s">
        <v>4613</v>
      </c>
      <c r="N1956" s="29" t="s">
        <v>4613</v>
      </c>
      <c r="O1956" s="18" t="str">
        <f t="shared" si="128"/>
        <v>PaymentReport</v>
      </c>
      <c r="P1956" s="18" t="str">
        <f t="shared" ca="1" si="129"/>
        <v>TRAIN</v>
      </c>
      <c r="Q1956" s="10" t="s">
        <v>1798</v>
      </c>
      <c r="R1956" s="19" t="str">
        <f t="shared" si="130"/>
        <v>PaymentReport - TEST</v>
      </c>
      <c r="S1956" s="10" t="s">
        <v>4599</v>
      </c>
    </row>
    <row r="1957" spans="1:19" s="19" customFormat="1" ht="25" customHeight="1" x14ac:dyDescent="0.15">
      <c r="A1957" s="19">
        <v>1956</v>
      </c>
      <c r="B1957" s="11" t="s">
        <v>208</v>
      </c>
      <c r="C1957" s="11"/>
      <c r="E1957" s="11"/>
      <c r="F1957" s="11"/>
      <c r="G1957" s="11"/>
      <c r="K1957" s="11"/>
      <c r="M1957" s="10" t="s">
        <v>3585</v>
      </c>
      <c r="N1957" s="26" t="s">
        <v>3585</v>
      </c>
      <c r="O1957" s="18" t="str">
        <f t="shared" si="128"/>
        <v>BillPay</v>
      </c>
      <c r="P1957" s="18" t="str">
        <f t="shared" ca="1" si="129"/>
        <v>TRAIN</v>
      </c>
      <c r="Q1957" s="11" t="s">
        <v>1799</v>
      </c>
      <c r="R1957" s="19" t="str">
        <f t="shared" si="130"/>
        <v>BillPay - TRAIN</v>
      </c>
      <c r="S1957" s="10" t="s">
        <v>4599</v>
      </c>
    </row>
    <row r="1958" spans="1:19" s="19" customFormat="1" ht="25" customHeight="1" x14ac:dyDescent="0.15">
      <c r="A1958" s="19">
        <v>1957</v>
      </c>
      <c r="B1958" s="33" t="s">
        <v>234</v>
      </c>
      <c r="C1958" s="11"/>
      <c r="E1958" s="11"/>
      <c r="F1958" s="11"/>
      <c r="G1958" s="11"/>
      <c r="K1958" s="11"/>
      <c r="M1958" s="11" t="s">
        <v>3076</v>
      </c>
      <c r="N1958" s="40" t="s">
        <v>3076</v>
      </c>
      <c r="O1958" s="18" t="str">
        <f t="shared" si="128"/>
        <v>ContractCancel</v>
      </c>
      <c r="P1958" s="18" t="str">
        <f t="shared" ca="1" si="129"/>
        <v>TRAIN</v>
      </c>
      <c r="Q1958" s="11" t="s">
        <v>1799</v>
      </c>
      <c r="R1958" s="19" t="str">
        <f t="shared" si="130"/>
        <v>ContractCancel - TRAIN</v>
      </c>
      <c r="S1958" s="10" t="s">
        <v>4599</v>
      </c>
    </row>
    <row r="1959" spans="1:19" s="19" customFormat="1" ht="25" customHeight="1" x14ac:dyDescent="0.15">
      <c r="A1959" s="19">
        <v>1958</v>
      </c>
      <c r="B1959" s="11" t="s">
        <v>945</v>
      </c>
      <c r="C1959" s="11"/>
      <c r="E1959" s="11"/>
      <c r="F1959" s="11"/>
      <c r="G1959" s="11"/>
      <c r="K1959" s="11"/>
      <c r="M1959" s="10" t="s">
        <v>3549</v>
      </c>
      <c r="N1959" s="26" t="s">
        <v>3549</v>
      </c>
      <c r="O1959" s="18" t="str">
        <f t="shared" si="128"/>
        <v>BalanceCheck</v>
      </c>
      <c r="P1959" s="18" t="str">
        <f t="shared" ca="1" si="129"/>
        <v>TRAIN</v>
      </c>
      <c r="Q1959" s="11" t="s">
        <v>1798</v>
      </c>
      <c r="R1959" s="19" t="str">
        <f t="shared" si="130"/>
        <v>BalanceCheck - TEST</v>
      </c>
      <c r="S1959" s="10" t="s">
        <v>4599</v>
      </c>
    </row>
    <row r="1960" spans="1:19" s="19" customFormat="1" ht="25" customHeight="1" x14ac:dyDescent="0.15">
      <c r="A1960" s="19">
        <v>1959</v>
      </c>
      <c r="B1960" s="11" t="s">
        <v>368</v>
      </c>
      <c r="C1960" s="11"/>
      <c r="E1960" s="11"/>
      <c r="F1960" s="11"/>
      <c r="G1960" s="11"/>
      <c r="K1960" s="11"/>
      <c r="M1960" s="11" t="s">
        <v>3004</v>
      </c>
      <c r="N1960" s="20" t="s">
        <v>3004</v>
      </c>
      <c r="O1960" s="18" t="str">
        <f t="shared" si="128"/>
        <v>AccountTransfer</v>
      </c>
      <c r="P1960" s="18" t="str">
        <f t="shared" ca="1" si="129"/>
        <v>TEST</v>
      </c>
      <c r="Q1960" s="11" t="s">
        <v>1798</v>
      </c>
      <c r="R1960" s="19" t="str">
        <f t="shared" si="130"/>
        <v>AccountTransfer - TEST</v>
      </c>
      <c r="S1960" s="10" t="s">
        <v>4599</v>
      </c>
    </row>
    <row r="1961" spans="1:19" s="19" customFormat="1" ht="25" customHeight="1" x14ac:dyDescent="0.15">
      <c r="A1961" s="19">
        <v>1960</v>
      </c>
      <c r="B1961" s="11" t="s">
        <v>979</v>
      </c>
      <c r="C1961" s="11"/>
      <c r="E1961" s="11"/>
      <c r="F1961" s="11"/>
      <c r="G1961" s="11"/>
      <c r="K1961" s="11"/>
      <c r="M1961" s="10" t="s">
        <v>3292</v>
      </c>
      <c r="N1961" s="26" t="s">
        <v>3292</v>
      </c>
      <c r="O1961" s="18" t="str">
        <f t="shared" si="128"/>
        <v>PaymentExtend</v>
      </c>
      <c r="P1961" s="18" t="str">
        <f t="shared" ca="1" si="129"/>
        <v>TRAIN</v>
      </c>
      <c r="Q1961" s="11" t="s">
        <v>1799</v>
      </c>
      <c r="R1961" s="19" t="str">
        <f t="shared" si="130"/>
        <v>PaymentExtend - TRAIN</v>
      </c>
      <c r="S1961" s="10" t="s">
        <v>4599</v>
      </c>
    </row>
    <row r="1962" spans="1:19" s="19" customFormat="1" ht="25" customHeight="1" x14ac:dyDescent="0.15">
      <c r="A1962" s="19">
        <v>1961</v>
      </c>
      <c r="B1962" s="33" t="s">
        <v>20</v>
      </c>
      <c r="C1962" s="11"/>
      <c r="E1962" s="11"/>
      <c r="F1962" s="11"/>
      <c r="G1962" s="11"/>
      <c r="K1962" s="11"/>
      <c r="M1962" s="34" t="s">
        <v>4045</v>
      </c>
      <c r="N1962" s="38" t="s">
        <v>4045</v>
      </c>
      <c r="O1962" s="18" t="str">
        <f t="shared" si="128"/>
        <v>BillComplain</v>
      </c>
      <c r="P1962" s="18" t="str">
        <f t="shared" ca="1" si="129"/>
        <v>TRAIN</v>
      </c>
      <c r="Q1962" s="11" t="s">
        <v>1798</v>
      </c>
      <c r="R1962" s="19" t="str">
        <f t="shared" si="130"/>
        <v>BillComplain - TEST</v>
      </c>
      <c r="S1962" s="10" t="s">
        <v>4599</v>
      </c>
    </row>
    <row r="1963" spans="1:19" s="19" customFormat="1" ht="25" customHeight="1" x14ac:dyDescent="0.15">
      <c r="A1963" s="19">
        <v>1962</v>
      </c>
      <c r="B1963" s="11" t="s">
        <v>945</v>
      </c>
      <c r="C1963" s="11"/>
      <c r="E1963" s="10" t="s">
        <v>2941</v>
      </c>
      <c r="F1963" s="11"/>
      <c r="G1963" s="11"/>
      <c r="K1963" s="11"/>
      <c r="M1963" s="10" t="s">
        <v>3506</v>
      </c>
      <c r="N1963" s="26" t="s">
        <v>3506</v>
      </c>
      <c r="O1963" s="18" t="str">
        <f t="shared" si="128"/>
        <v>BillPaymentClarify</v>
      </c>
      <c r="P1963" s="18" t="str">
        <f t="shared" ca="1" si="129"/>
        <v>TRAIN</v>
      </c>
      <c r="Q1963" s="11" t="s">
        <v>1799</v>
      </c>
      <c r="R1963" s="19" t="str">
        <f t="shared" si="130"/>
        <v>BillPaymentClarify - TRAIN</v>
      </c>
      <c r="S1963" s="10" t="s">
        <v>4599</v>
      </c>
    </row>
    <row r="1964" spans="1:19" s="19" customFormat="1" ht="25" customHeight="1" x14ac:dyDescent="0.15">
      <c r="A1964" s="19">
        <v>1963</v>
      </c>
      <c r="B1964" s="11" t="s">
        <v>979</v>
      </c>
      <c r="C1964" s="11"/>
      <c r="E1964" s="11"/>
      <c r="F1964" s="11"/>
      <c r="G1964" s="11"/>
      <c r="K1964" s="11"/>
      <c r="M1964" s="11" t="s">
        <v>3724</v>
      </c>
      <c r="N1964" s="20" t="s">
        <v>3724</v>
      </c>
      <c r="O1964" s="18" t="str">
        <f t="shared" si="128"/>
        <v>PaymentExtend</v>
      </c>
      <c r="P1964" s="18" t="str">
        <f t="shared" ca="1" si="129"/>
        <v>TEST</v>
      </c>
      <c r="Q1964" s="11" t="s">
        <v>1799</v>
      </c>
      <c r="R1964" s="19" t="str">
        <f t="shared" si="130"/>
        <v>PaymentExtend - TRAIN</v>
      </c>
      <c r="S1964" s="10" t="s">
        <v>4599</v>
      </c>
    </row>
    <row r="1965" spans="1:19" s="19" customFormat="1" ht="25" customHeight="1" x14ac:dyDescent="0.15">
      <c r="A1965" s="19">
        <v>1964</v>
      </c>
      <c r="B1965" s="11" t="s">
        <v>423</v>
      </c>
      <c r="C1965" s="11"/>
      <c r="E1965" s="11"/>
      <c r="F1965" s="11"/>
      <c r="G1965" s="11"/>
      <c r="K1965" s="11"/>
      <c r="M1965" s="10" t="s">
        <v>4615</v>
      </c>
      <c r="N1965" s="26" t="s">
        <v>4615</v>
      </c>
      <c r="O1965" s="18" t="str">
        <f t="shared" si="128"/>
        <v>PaymentReport</v>
      </c>
      <c r="P1965" s="18" t="str">
        <f t="shared" ca="1" si="129"/>
        <v>TRAIN</v>
      </c>
      <c r="Q1965" s="11" t="s">
        <v>1799</v>
      </c>
      <c r="R1965" s="19" t="str">
        <f t="shared" si="130"/>
        <v>PaymentReport - TRAIN</v>
      </c>
      <c r="S1965" s="10" t="s">
        <v>4599</v>
      </c>
    </row>
    <row r="1966" spans="1:19" s="19" customFormat="1" ht="25" customHeight="1" x14ac:dyDescent="0.15">
      <c r="A1966" s="19">
        <v>1965</v>
      </c>
      <c r="B1966" s="11" t="s">
        <v>132</v>
      </c>
      <c r="C1966" s="11"/>
      <c r="E1966" s="11"/>
      <c r="F1966" s="11"/>
      <c r="G1966" s="11"/>
      <c r="K1966" s="11"/>
      <c r="M1966" s="10" t="s">
        <v>4790</v>
      </c>
      <c r="N1966" s="26" t="s">
        <v>4790</v>
      </c>
      <c r="O1966" s="18" t="str">
        <f t="shared" si="128"/>
        <v>AccountDetailsChange</v>
      </c>
      <c r="P1966" s="18" t="str">
        <f t="shared" ca="1" si="129"/>
        <v>TEST</v>
      </c>
      <c r="Q1966" s="11" t="s">
        <v>1799</v>
      </c>
      <c r="R1966" s="19" t="str">
        <f t="shared" si="130"/>
        <v>AccountDetailsChange - TRAIN</v>
      </c>
      <c r="S1966" s="10" t="s">
        <v>4599</v>
      </c>
    </row>
    <row r="1967" spans="1:19" s="19" customFormat="1" ht="25" customHeight="1" x14ac:dyDescent="0.15">
      <c r="A1967" s="19">
        <v>1966</v>
      </c>
      <c r="B1967" s="33" t="s">
        <v>979</v>
      </c>
      <c r="C1967" s="11"/>
      <c r="E1967" s="11"/>
      <c r="F1967" s="11"/>
      <c r="G1967" s="11"/>
      <c r="K1967" s="11"/>
      <c r="M1967" s="33" t="s">
        <v>3152</v>
      </c>
      <c r="N1967" s="40" t="s">
        <v>3152</v>
      </c>
      <c r="O1967" s="18" t="str">
        <f t="shared" si="128"/>
        <v>PaymentExtend</v>
      </c>
      <c r="P1967" s="18" t="str">
        <f t="shared" ca="1" si="129"/>
        <v>TRAIN</v>
      </c>
      <c r="Q1967" s="11" t="s">
        <v>1798</v>
      </c>
      <c r="R1967" s="19" t="str">
        <f t="shared" si="130"/>
        <v>PaymentExtend - TEST</v>
      </c>
      <c r="S1967" s="10" t="s">
        <v>4599</v>
      </c>
    </row>
    <row r="1968" spans="1:19" s="19" customFormat="1" ht="25" customHeight="1" x14ac:dyDescent="0.15">
      <c r="A1968" s="19">
        <v>1967</v>
      </c>
      <c r="B1968" s="11" t="s">
        <v>107</v>
      </c>
      <c r="C1968" s="11"/>
      <c r="E1968" s="11"/>
      <c r="F1968" s="11"/>
      <c r="G1968" s="11"/>
      <c r="K1968" s="11"/>
      <c r="M1968" s="11" t="s">
        <v>3007</v>
      </c>
      <c r="N1968" s="20" t="s">
        <v>3007</v>
      </c>
      <c r="O1968" s="18" t="str">
        <f t="shared" si="128"/>
        <v>BillRequest</v>
      </c>
      <c r="P1968" s="18" t="str">
        <f t="shared" ca="1" si="129"/>
        <v>TRAIN</v>
      </c>
      <c r="Q1968" s="11" t="s">
        <v>1798</v>
      </c>
      <c r="R1968" s="19" t="str">
        <f t="shared" si="130"/>
        <v>BillRequest - TEST</v>
      </c>
      <c r="S1968" s="10" t="s">
        <v>4599</v>
      </c>
    </row>
    <row r="1969" spans="1:19" s="19" customFormat="1" ht="25" customHeight="1" x14ac:dyDescent="0.15">
      <c r="A1969" s="19">
        <v>1968</v>
      </c>
      <c r="B1969" s="11" t="s">
        <v>979</v>
      </c>
      <c r="C1969" s="11"/>
      <c r="E1969" s="11"/>
      <c r="F1969" s="11"/>
      <c r="G1969" s="11"/>
      <c r="K1969" s="11"/>
      <c r="M1969" s="11" t="s">
        <v>3028</v>
      </c>
      <c r="N1969" s="20" t="s">
        <v>3028</v>
      </c>
      <c r="O1969" s="18" t="str">
        <f t="shared" si="128"/>
        <v>PaymentExtend</v>
      </c>
      <c r="P1969" s="18" t="str">
        <f t="shared" ca="1" si="129"/>
        <v>TRAIN</v>
      </c>
      <c r="Q1969" s="11" t="s">
        <v>1798</v>
      </c>
      <c r="R1969" s="19" t="str">
        <f t="shared" si="130"/>
        <v>PaymentExtend - TEST</v>
      </c>
      <c r="S1969" s="10" t="s">
        <v>4599</v>
      </c>
    </row>
    <row r="1970" spans="1:19" s="19" customFormat="1" ht="25" customHeight="1" x14ac:dyDescent="0.15">
      <c r="A1970" s="19">
        <v>1969</v>
      </c>
      <c r="B1970" s="11" t="s">
        <v>979</v>
      </c>
      <c r="C1970" s="11"/>
      <c r="E1970" s="11"/>
      <c r="F1970" s="11"/>
      <c r="G1970" s="11"/>
      <c r="K1970" s="11"/>
      <c r="M1970" s="11" t="s">
        <v>3037</v>
      </c>
      <c r="N1970" s="20" t="s">
        <v>3037</v>
      </c>
      <c r="O1970" s="18" t="str">
        <f t="shared" si="128"/>
        <v>PaymentExtend</v>
      </c>
      <c r="P1970" s="18" t="str">
        <f t="shared" ca="1" si="129"/>
        <v>TRAIN</v>
      </c>
      <c r="Q1970" s="11" t="s">
        <v>1799</v>
      </c>
      <c r="R1970" s="19" t="str">
        <f t="shared" si="130"/>
        <v>PaymentExtend - TRAIN</v>
      </c>
      <c r="S1970" s="10" t="s">
        <v>4599</v>
      </c>
    </row>
    <row r="1971" spans="1:19" s="19" customFormat="1" ht="25" customHeight="1" x14ac:dyDescent="0.15">
      <c r="A1971" s="19">
        <v>1970</v>
      </c>
      <c r="B1971" s="33" t="s">
        <v>979</v>
      </c>
      <c r="C1971" s="11"/>
      <c r="E1971" s="11"/>
      <c r="F1971" s="11"/>
      <c r="G1971" s="11"/>
      <c r="K1971" s="11"/>
      <c r="M1971" s="11" t="s">
        <v>3092</v>
      </c>
      <c r="N1971" s="40" t="s">
        <v>3092</v>
      </c>
      <c r="O1971" s="18" t="str">
        <f t="shared" si="128"/>
        <v>PaymentExtend</v>
      </c>
      <c r="P1971" s="18" t="str">
        <f t="shared" ca="1" si="129"/>
        <v>TRAIN</v>
      </c>
      <c r="Q1971" s="11" t="s">
        <v>1799</v>
      </c>
      <c r="R1971" s="19" t="str">
        <f t="shared" si="130"/>
        <v>PaymentExtend - TRAIN</v>
      </c>
      <c r="S1971" s="10" t="s">
        <v>4599</v>
      </c>
    </row>
    <row r="1972" spans="1:19" s="19" customFormat="1" ht="25" customHeight="1" x14ac:dyDescent="0.15">
      <c r="A1972" s="19">
        <v>1971</v>
      </c>
      <c r="B1972" s="11" t="s">
        <v>979</v>
      </c>
      <c r="C1972" s="11"/>
      <c r="E1972" s="11"/>
      <c r="F1972" s="11"/>
      <c r="G1972" s="11"/>
      <c r="K1972" s="11"/>
      <c r="M1972" s="10" t="s">
        <v>3644</v>
      </c>
      <c r="N1972" s="26" t="s">
        <v>3644</v>
      </c>
      <c r="O1972" s="18" t="str">
        <f t="shared" si="128"/>
        <v>PaymentExtend</v>
      </c>
      <c r="P1972" s="18" t="str">
        <f t="shared" ca="1" si="129"/>
        <v>TRAIN</v>
      </c>
      <c r="Q1972" s="11" t="s">
        <v>1799</v>
      </c>
      <c r="R1972" s="19" t="str">
        <f t="shared" si="130"/>
        <v>PaymentExtend - TRAIN</v>
      </c>
      <c r="S1972" s="10" t="s">
        <v>4599</v>
      </c>
    </row>
    <row r="1973" spans="1:19" s="19" customFormat="1" ht="25" customHeight="1" x14ac:dyDescent="0.15">
      <c r="A1973" s="19">
        <v>1972</v>
      </c>
      <c r="B1973" s="11" t="s">
        <v>902</v>
      </c>
      <c r="C1973" s="11"/>
      <c r="E1973" s="11"/>
      <c r="F1973" s="11"/>
      <c r="G1973" s="11"/>
      <c r="K1973" s="11"/>
      <c r="M1973" s="11" t="s">
        <v>2958</v>
      </c>
      <c r="N1973" s="20" t="s">
        <v>2958</v>
      </c>
      <c r="O1973" s="18" t="str">
        <f t="shared" si="128"/>
        <v>ServiceRestore</v>
      </c>
      <c r="P1973" s="18" t="str">
        <f t="shared" ca="1" si="129"/>
        <v>TRAIN</v>
      </c>
      <c r="Q1973" s="11" t="s">
        <v>1799</v>
      </c>
      <c r="R1973" s="19" t="str">
        <f t="shared" si="130"/>
        <v>ServiceRestore - TRAIN</v>
      </c>
      <c r="S1973" s="10" t="s">
        <v>4599</v>
      </c>
    </row>
    <row r="1974" spans="1:19" s="19" customFormat="1" ht="25" customHeight="1" x14ac:dyDescent="0.15">
      <c r="A1974" s="19">
        <v>1973</v>
      </c>
      <c r="B1974" s="11" t="s">
        <v>20</v>
      </c>
      <c r="C1974" s="11"/>
      <c r="E1974" s="11"/>
      <c r="F1974" s="11"/>
      <c r="G1974" s="11"/>
      <c r="K1974" s="11"/>
      <c r="M1974" s="11" t="s">
        <v>2471</v>
      </c>
      <c r="N1974" s="20" t="s">
        <v>2471</v>
      </c>
      <c r="O1974" s="18" t="str">
        <f t="shared" si="128"/>
        <v>BillComplain</v>
      </c>
      <c r="P1974" s="18" t="str">
        <f t="shared" ca="1" si="129"/>
        <v>TEST</v>
      </c>
      <c r="Q1974" s="11" t="s">
        <v>1799</v>
      </c>
      <c r="R1974" s="19" t="str">
        <f t="shared" si="130"/>
        <v>BillComplain - TRAIN</v>
      </c>
      <c r="S1974" s="10" t="s">
        <v>4598</v>
      </c>
    </row>
    <row r="1975" spans="1:19" s="19" customFormat="1" ht="25" customHeight="1" x14ac:dyDescent="0.15">
      <c r="A1975" s="19">
        <v>1974</v>
      </c>
      <c r="B1975" s="11" t="s">
        <v>20</v>
      </c>
      <c r="C1975" s="11"/>
      <c r="E1975" s="11"/>
      <c r="F1975" s="11"/>
      <c r="G1975" s="11"/>
      <c r="K1975" s="11"/>
      <c r="M1975" s="10" t="s">
        <v>5191</v>
      </c>
      <c r="N1975" s="26" t="s">
        <v>5191</v>
      </c>
      <c r="O1975" s="18" t="str">
        <f t="shared" si="128"/>
        <v>BillComplain</v>
      </c>
      <c r="P1975" s="18" t="str">
        <f t="shared" ca="1" si="129"/>
        <v>TRAIN</v>
      </c>
      <c r="Q1975" s="11" t="s">
        <v>1798</v>
      </c>
      <c r="R1975" s="19" t="str">
        <f t="shared" si="130"/>
        <v>BillComplain - TEST</v>
      </c>
      <c r="S1975" s="10" t="s">
        <v>4598</v>
      </c>
    </row>
    <row r="1976" spans="1:19" s="19" customFormat="1" ht="25" customHeight="1" x14ac:dyDescent="0.15">
      <c r="A1976" s="19">
        <v>1975</v>
      </c>
      <c r="B1976" s="11" t="s">
        <v>20</v>
      </c>
      <c r="C1976" s="11"/>
      <c r="E1976" s="11"/>
      <c r="F1976" s="11"/>
      <c r="G1976" s="11"/>
      <c r="K1976" s="11"/>
      <c r="M1976" s="10" t="s">
        <v>4040</v>
      </c>
      <c r="N1976" s="26" t="s">
        <v>4040</v>
      </c>
      <c r="O1976" s="18" t="str">
        <f t="shared" si="128"/>
        <v>BillComplain</v>
      </c>
      <c r="P1976" s="18" t="str">
        <f t="shared" ca="1" si="129"/>
        <v>TRAIN</v>
      </c>
      <c r="Q1976" s="11" t="s">
        <v>1798</v>
      </c>
      <c r="R1976" s="19" t="str">
        <f t="shared" si="130"/>
        <v>BillComplain - TEST</v>
      </c>
      <c r="S1976" s="10" t="s">
        <v>4598</v>
      </c>
    </row>
    <row r="1977" spans="1:19" s="19" customFormat="1" ht="25" customHeight="1" x14ac:dyDescent="0.15">
      <c r="A1977" s="19">
        <v>1976</v>
      </c>
      <c r="B1977" s="11" t="s">
        <v>20</v>
      </c>
      <c r="C1977" s="11"/>
      <c r="E1977" s="11"/>
      <c r="F1977" s="11"/>
      <c r="G1977" s="11"/>
      <c r="K1977" s="11"/>
      <c r="M1977" s="10" t="s">
        <v>4022</v>
      </c>
      <c r="N1977" s="26" t="s">
        <v>4022</v>
      </c>
      <c r="O1977" s="18" t="str">
        <f t="shared" si="128"/>
        <v>BillComplain</v>
      </c>
      <c r="P1977" s="18" t="str">
        <f t="shared" ca="1" si="129"/>
        <v>TEST</v>
      </c>
      <c r="Q1977" s="11" t="s">
        <v>1798</v>
      </c>
      <c r="R1977" s="19" t="str">
        <f t="shared" si="130"/>
        <v>BillComplain - TEST</v>
      </c>
      <c r="S1977" s="10" t="s">
        <v>4598</v>
      </c>
    </row>
    <row r="1978" spans="1:19" s="19" customFormat="1" ht="25" customHeight="1" x14ac:dyDescent="0.15">
      <c r="A1978" s="19">
        <v>1977</v>
      </c>
      <c r="B1978" s="11" t="s">
        <v>20</v>
      </c>
      <c r="C1978" s="11"/>
      <c r="E1978" s="11"/>
      <c r="F1978" s="11"/>
      <c r="G1978" s="11"/>
      <c r="K1978" s="11"/>
      <c r="M1978" s="10" t="s">
        <v>4019</v>
      </c>
      <c r="N1978" s="26" t="s">
        <v>4019</v>
      </c>
      <c r="O1978" s="18" t="str">
        <f t="shared" si="128"/>
        <v>BillComplain</v>
      </c>
      <c r="P1978" s="18" t="str">
        <f t="shared" ca="1" si="129"/>
        <v>TRAIN</v>
      </c>
      <c r="Q1978" s="11" t="s">
        <v>1799</v>
      </c>
      <c r="R1978" s="19" t="str">
        <f t="shared" si="130"/>
        <v>BillComplain - TRAIN</v>
      </c>
      <c r="S1978" s="10" t="s">
        <v>4598</v>
      </c>
    </row>
    <row r="1979" spans="1:19" s="19" customFormat="1" ht="25" customHeight="1" x14ac:dyDescent="0.15">
      <c r="A1979" s="19">
        <v>1978</v>
      </c>
      <c r="B1979" s="11" t="s">
        <v>20</v>
      </c>
      <c r="C1979" s="11"/>
      <c r="E1979" s="11"/>
      <c r="F1979" s="11"/>
      <c r="G1979" s="11"/>
      <c r="K1979" s="11"/>
      <c r="M1979" s="10" t="s">
        <v>4053</v>
      </c>
      <c r="N1979" s="26" t="s">
        <v>4053</v>
      </c>
      <c r="O1979" s="18" t="str">
        <f t="shared" si="128"/>
        <v>BillComplain</v>
      </c>
      <c r="P1979" s="18" t="str">
        <f t="shared" ca="1" si="129"/>
        <v>TRAIN</v>
      </c>
      <c r="Q1979" s="11" t="s">
        <v>1799</v>
      </c>
      <c r="R1979" s="19" t="str">
        <f t="shared" si="130"/>
        <v>BillComplain - TRAIN</v>
      </c>
      <c r="S1979" s="10" t="s">
        <v>4598</v>
      </c>
    </row>
    <row r="1980" spans="1:19" s="19" customFormat="1" ht="25" customHeight="1" x14ac:dyDescent="0.15">
      <c r="A1980" s="19">
        <v>1979</v>
      </c>
      <c r="B1980" s="11" t="s">
        <v>20</v>
      </c>
      <c r="C1980" s="11"/>
      <c r="E1980" s="11"/>
      <c r="F1980" s="11"/>
      <c r="G1980" s="11"/>
      <c r="K1980" s="11"/>
      <c r="M1980" s="10" t="s">
        <v>4059</v>
      </c>
      <c r="N1980" s="26" t="s">
        <v>4059</v>
      </c>
      <c r="O1980" s="18" t="str">
        <f t="shared" si="128"/>
        <v>BillComplain</v>
      </c>
      <c r="P1980" s="18" t="str">
        <f t="shared" ca="1" si="129"/>
        <v>TRAIN</v>
      </c>
      <c r="Q1980" s="11" t="s">
        <v>1799</v>
      </c>
      <c r="R1980" s="19" t="str">
        <f t="shared" si="130"/>
        <v>BillComplain - TRAIN</v>
      </c>
      <c r="S1980" s="10" t="s">
        <v>4598</v>
      </c>
    </row>
    <row r="1981" spans="1:19" s="19" customFormat="1" ht="25" customHeight="1" x14ac:dyDescent="0.15">
      <c r="A1981" s="19">
        <v>1980</v>
      </c>
      <c r="B1981" s="11" t="s">
        <v>20</v>
      </c>
      <c r="C1981" s="11"/>
      <c r="E1981" s="10" t="s">
        <v>4194</v>
      </c>
      <c r="F1981" s="11"/>
      <c r="G1981" s="11"/>
      <c r="K1981" s="11"/>
      <c r="M1981" s="10" t="s">
        <v>4582</v>
      </c>
      <c r="N1981" s="26" t="s">
        <v>4582</v>
      </c>
      <c r="O1981" s="18" t="str">
        <f t="shared" si="128"/>
        <v>BillIssueRepeatComplain</v>
      </c>
      <c r="P1981" s="18" t="str">
        <f t="shared" ca="1" si="129"/>
        <v>TRAIN</v>
      </c>
      <c r="Q1981" s="11" t="s">
        <v>1799</v>
      </c>
      <c r="R1981" s="19" t="str">
        <f t="shared" si="130"/>
        <v>BillIssueRepeatComplain - TRAIN</v>
      </c>
      <c r="S1981" s="10" t="s">
        <v>4598</v>
      </c>
    </row>
    <row r="1982" spans="1:19" s="19" customFormat="1" ht="25" customHeight="1" x14ac:dyDescent="0.15">
      <c r="A1982" s="19">
        <v>1981</v>
      </c>
      <c r="B1982" s="11" t="s">
        <v>20</v>
      </c>
      <c r="C1982" s="11"/>
      <c r="E1982" s="11"/>
      <c r="F1982" s="11"/>
      <c r="G1982" s="11"/>
      <c r="K1982" s="11"/>
      <c r="M1982" s="10" t="s">
        <v>4063</v>
      </c>
      <c r="N1982" s="26" t="s">
        <v>4063</v>
      </c>
      <c r="O1982" s="18" t="str">
        <f t="shared" si="128"/>
        <v>BillComplain</v>
      </c>
      <c r="P1982" s="18" t="str">
        <f t="shared" ca="1" si="129"/>
        <v>TRAIN</v>
      </c>
      <c r="Q1982" s="11" t="s">
        <v>1798</v>
      </c>
      <c r="R1982" s="19" t="str">
        <f t="shared" si="130"/>
        <v>BillComplain - TEST</v>
      </c>
      <c r="S1982" s="10" t="s">
        <v>4598</v>
      </c>
    </row>
    <row r="1983" spans="1:19" s="19" customFormat="1" ht="25" customHeight="1" x14ac:dyDescent="0.15">
      <c r="A1983" s="19">
        <v>1982</v>
      </c>
      <c r="B1983" s="11" t="s">
        <v>20</v>
      </c>
      <c r="C1983" s="11"/>
      <c r="E1983" s="11"/>
      <c r="F1983" s="11"/>
      <c r="G1983" s="11"/>
      <c r="K1983" s="11"/>
      <c r="M1983" s="11" t="s">
        <v>1908</v>
      </c>
      <c r="N1983" s="20" t="s">
        <v>1908</v>
      </c>
      <c r="O1983" s="18" t="str">
        <f t="shared" si="128"/>
        <v>BillComplain</v>
      </c>
      <c r="P1983" s="18" t="str">
        <f t="shared" ca="1" si="129"/>
        <v>TRAIN</v>
      </c>
      <c r="Q1983" s="11" t="s">
        <v>1799</v>
      </c>
      <c r="R1983" s="19" t="str">
        <f t="shared" si="130"/>
        <v>BillComplain - TRAIN</v>
      </c>
      <c r="S1983" s="10" t="s">
        <v>4598</v>
      </c>
    </row>
    <row r="1984" spans="1:19" s="19" customFormat="1" ht="25" customHeight="1" x14ac:dyDescent="0.15">
      <c r="A1984" s="19">
        <v>1983</v>
      </c>
      <c r="B1984" s="11" t="s">
        <v>20</v>
      </c>
      <c r="C1984" s="11"/>
      <c r="E1984" s="11"/>
      <c r="F1984" s="11"/>
      <c r="G1984" s="11"/>
      <c r="K1984" s="11"/>
      <c r="M1984" s="10" t="s">
        <v>4065</v>
      </c>
      <c r="N1984" s="26" t="s">
        <v>4065</v>
      </c>
      <c r="O1984" s="18" t="str">
        <f t="shared" si="128"/>
        <v>BillComplain</v>
      </c>
      <c r="P1984" s="18" t="str">
        <f t="shared" ca="1" si="129"/>
        <v>TEST</v>
      </c>
      <c r="Q1984" s="11" t="s">
        <v>1799</v>
      </c>
      <c r="R1984" s="19" t="str">
        <f t="shared" si="130"/>
        <v>BillComplain - TRAIN</v>
      </c>
      <c r="S1984" s="10" t="s">
        <v>4598</v>
      </c>
    </row>
    <row r="1985" spans="1:19" s="19" customFormat="1" ht="25" customHeight="1" x14ac:dyDescent="0.15">
      <c r="A1985" s="19">
        <v>1984</v>
      </c>
      <c r="B1985" s="11" t="s">
        <v>20</v>
      </c>
      <c r="C1985" s="11"/>
      <c r="E1985" s="11"/>
      <c r="F1985" s="11"/>
      <c r="G1985" s="11"/>
      <c r="K1985" s="11"/>
      <c r="M1985" s="10" t="s">
        <v>4023</v>
      </c>
      <c r="N1985" s="26" t="s">
        <v>4023</v>
      </c>
      <c r="O1985" s="18" t="str">
        <f t="shared" si="128"/>
        <v>BillComplain</v>
      </c>
      <c r="P1985" s="18" t="str">
        <f t="shared" ca="1" si="129"/>
        <v>TRAIN</v>
      </c>
      <c r="Q1985" s="11" t="s">
        <v>1798</v>
      </c>
      <c r="R1985" s="19" t="str">
        <f t="shared" si="130"/>
        <v>BillComplain - TEST</v>
      </c>
      <c r="S1985" s="10" t="s">
        <v>4598</v>
      </c>
    </row>
    <row r="1986" spans="1:19" s="19" customFormat="1" ht="25" customHeight="1" x14ac:dyDescent="0.15">
      <c r="A1986" s="19">
        <v>1985</v>
      </c>
      <c r="B1986" s="11" t="s">
        <v>20</v>
      </c>
      <c r="C1986" s="11"/>
      <c r="E1986" s="11"/>
      <c r="F1986" s="11"/>
      <c r="G1986" s="11"/>
      <c r="K1986" s="11"/>
      <c r="M1986" s="10" t="s">
        <v>4019</v>
      </c>
      <c r="N1986" s="26" t="s">
        <v>4019</v>
      </c>
      <c r="O1986" s="18" t="str">
        <f t="shared" si="128"/>
        <v>BillComplain</v>
      </c>
      <c r="P1986" s="18" t="str">
        <f t="shared" ca="1" si="129"/>
        <v>TRAIN</v>
      </c>
      <c r="Q1986" s="11" t="s">
        <v>1798</v>
      </c>
      <c r="R1986" s="19" t="str">
        <f t="shared" si="130"/>
        <v>BillComplain - TEST</v>
      </c>
      <c r="S1986" s="10" t="s">
        <v>4598</v>
      </c>
    </row>
    <row r="1987" spans="1:19" s="19" customFormat="1" ht="25" customHeight="1" x14ac:dyDescent="0.15">
      <c r="A1987" s="19">
        <v>1986</v>
      </c>
      <c r="B1987" s="10" t="s">
        <v>203</v>
      </c>
      <c r="C1987" s="11"/>
      <c r="E1987" s="11"/>
      <c r="F1987" s="11"/>
      <c r="G1987" s="11"/>
      <c r="K1987" s="11"/>
      <c r="M1987" s="11" t="s">
        <v>5192</v>
      </c>
      <c r="N1987" s="26" t="s">
        <v>5193</v>
      </c>
      <c r="O1987" s="18" t="str">
        <f t="shared" si="128"/>
        <v>BillNotificationClarify</v>
      </c>
      <c r="P1987" s="18" t="str">
        <f t="shared" ca="1" si="129"/>
        <v>TRAIN</v>
      </c>
      <c r="Q1987" s="11" t="s">
        <v>1799</v>
      </c>
      <c r="R1987" s="19" t="str">
        <f t="shared" si="130"/>
        <v>BillNotificationClarify - TRAIN</v>
      </c>
      <c r="S1987" s="10" t="s">
        <v>4598</v>
      </c>
    </row>
    <row r="1988" spans="1:19" s="19" customFormat="1" ht="25" customHeight="1" x14ac:dyDescent="0.15">
      <c r="A1988" s="19">
        <v>1987</v>
      </c>
      <c r="B1988" s="10" t="s">
        <v>208</v>
      </c>
      <c r="C1988" s="11"/>
      <c r="E1988" s="11"/>
      <c r="F1988" s="11"/>
      <c r="G1988" s="11"/>
      <c r="K1988" s="11"/>
      <c r="M1988" s="10" t="s">
        <v>3384</v>
      </c>
      <c r="N1988" s="26" t="s">
        <v>3384</v>
      </c>
      <c r="O1988" s="18" t="str">
        <f t="shared" si="128"/>
        <v>BillPay</v>
      </c>
      <c r="P1988" s="18" t="str">
        <f t="shared" ca="1" si="129"/>
        <v>TRAIN</v>
      </c>
      <c r="Q1988" s="11" t="s">
        <v>1799</v>
      </c>
      <c r="R1988" s="19" t="str">
        <f t="shared" si="130"/>
        <v>BillPay - TRAIN</v>
      </c>
      <c r="S1988" s="10" t="s">
        <v>4598</v>
      </c>
    </row>
    <row r="1989" spans="1:19" s="19" customFormat="1" ht="25" customHeight="1" x14ac:dyDescent="0.15">
      <c r="A1989" s="19">
        <v>1988</v>
      </c>
      <c r="B1989" s="10" t="s">
        <v>208</v>
      </c>
      <c r="C1989" s="11"/>
      <c r="E1989" s="11"/>
      <c r="F1989" s="11"/>
      <c r="G1989" s="11"/>
      <c r="K1989" s="11"/>
      <c r="M1989" s="10" t="s">
        <v>3372</v>
      </c>
      <c r="N1989" s="26" t="s">
        <v>3372</v>
      </c>
      <c r="O1989" s="18" t="str">
        <f t="shared" si="128"/>
        <v>BillPay</v>
      </c>
      <c r="P1989" s="18" t="str">
        <f t="shared" ca="1" si="129"/>
        <v>TEST</v>
      </c>
      <c r="Q1989" s="11" t="s">
        <v>1799</v>
      </c>
      <c r="R1989" s="19" t="str">
        <f t="shared" si="130"/>
        <v>BillPay - TRAIN</v>
      </c>
      <c r="S1989" s="10" t="s">
        <v>4598</v>
      </c>
    </row>
    <row r="1990" spans="1:19" s="19" customFormat="1" ht="25" customHeight="1" x14ac:dyDescent="0.15">
      <c r="A1990" s="19">
        <v>1989</v>
      </c>
      <c r="B1990" s="10" t="s">
        <v>208</v>
      </c>
      <c r="C1990" s="11"/>
      <c r="E1990" s="11"/>
      <c r="F1990" s="11"/>
      <c r="G1990" s="11"/>
      <c r="K1990" s="11"/>
      <c r="M1990" s="10" t="s">
        <v>3367</v>
      </c>
      <c r="N1990" s="26" t="s">
        <v>3367</v>
      </c>
      <c r="O1990" s="18" t="str">
        <f t="shared" si="128"/>
        <v>BillPay</v>
      </c>
      <c r="P1990" s="18" t="str">
        <f t="shared" ca="1" si="129"/>
        <v>TRAIN</v>
      </c>
      <c r="Q1990" s="11" t="s">
        <v>1799</v>
      </c>
      <c r="R1990" s="19" t="str">
        <f t="shared" si="130"/>
        <v>BillPay - TRAIN</v>
      </c>
      <c r="S1990" s="10" t="s">
        <v>4598</v>
      </c>
    </row>
    <row r="1991" spans="1:19" s="19" customFormat="1" ht="25" customHeight="1" x14ac:dyDescent="0.15">
      <c r="A1991" s="19">
        <v>1990</v>
      </c>
      <c r="B1991" s="11" t="s">
        <v>208</v>
      </c>
      <c r="C1991" s="11"/>
      <c r="E1991" s="10" t="s">
        <v>123</v>
      </c>
      <c r="F1991" s="11"/>
      <c r="G1991" s="11"/>
      <c r="K1991" s="11"/>
      <c r="M1991" s="10" t="s">
        <v>4157</v>
      </c>
      <c r="N1991" s="26" t="s">
        <v>4157</v>
      </c>
      <c r="O1991" s="18" t="str">
        <f t="shared" si="128"/>
        <v>ContractExpiryRequest</v>
      </c>
      <c r="P1991" s="18" t="str">
        <f t="shared" ca="1" si="129"/>
        <v>TRAIN</v>
      </c>
      <c r="Q1991" s="11" t="s">
        <v>1799</v>
      </c>
      <c r="R1991" s="19" t="str">
        <f t="shared" si="130"/>
        <v>ContractExpiryRequest - TRAIN</v>
      </c>
      <c r="S1991" s="10" t="s">
        <v>4598</v>
      </c>
    </row>
    <row r="1992" spans="1:19" s="19" customFormat="1" ht="25" customHeight="1" x14ac:dyDescent="0.15">
      <c r="A1992" s="19">
        <v>1991</v>
      </c>
      <c r="B1992" s="11" t="s">
        <v>208</v>
      </c>
      <c r="C1992" s="11"/>
      <c r="E1992" s="11"/>
      <c r="F1992" s="11"/>
      <c r="G1992" s="11"/>
      <c r="K1992" s="11"/>
      <c r="M1992" s="10" t="s">
        <v>3592</v>
      </c>
      <c r="N1992" s="26" t="s">
        <v>3592</v>
      </c>
      <c r="O1992" s="18" t="str">
        <f t="shared" si="128"/>
        <v>BillPay</v>
      </c>
      <c r="P1992" s="18" t="str">
        <f t="shared" ca="1" si="129"/>
        <v>TRAIN</v>
      </c>
      <c r="Q1992" s="11" t="s">
        <v>1799</v>
      </c>
      <c r="R1992" s="19" t="str">
        <f t="shared" si="130"/>
        <v>BillPay - TRAIN</v>
      </c>
      <c r="S1992" s="10" t="s">
        <v>4598</v>
      </c>
    </row>
    <row r="1993" spans="1:19" s="19" customFormat="1" ht="25" customHeight="1" x14ac:dyDescent="0.15">
      <c r="A1993" s="19">
        <v>1992</v>
      </c>
      <c r="B1993" s="11" t="s">
        <v>208</v>
      </c>
      <c r="C1993" s="11"/>
      <c r="E1993" s="10" t="s">
        <v>3130</v>
      </c>
      <c r="F1993" s="11"/>
      <c r="G1993" s="11"/>
      <c r="K1993" s="11"/>
      <c r="M1993" s="10" t="s">
        <v>4158</v>
      </c>
      <c r="N1993" s="26" t="s">
        <v>4158</v>
      </c>
      <c r="O1993" s="18" t="str">
        <f t="shared" si="128"/>
        <v>PaymentPlan</v>
      </c>
      <c r="P1993" s="18" t="str">
        <f t="shared" ca="1" si="129"/>
        <v>TRAIN</v>
      </c>
      <c r="Q1993" s="11" t="s">
        <v>1799</v>
      </c>
      <c r="R1993" s="19" t="str">
        <f t="shared" si="130"/>
        <v>PaymentPlan - TRAIN</v>
      </c>
      <c r="S1993" s="10" t="s">
        <v>4598</v>
      </c>
    </row>
    <row r="1994" spans="1:19" s="19" customFormat="1" ht="25" customHeight="1" x14ac:dyDescent="0.15">
      <c r="A1994" s="19">
        <v>1993</v>
      </c>
      <c r="B1994" s="11" t="s">
        <v>208</v>
      </c>
      <c r="C1994" s="11"/>
      <c r="E1994" s="10"/>
      <c r="F1994" s="11"/>
      <c r="G1994" s="11"/>
      <c r="K1994" s="11"/>
      <c r="M1994" s="10" t="s">
        <v>3375</v>
      </c>
      <c r="N1994" s="26" t="s">
        <v>3375</v>
      </c>
      <c r="O1994" s="18" t="str">
        <f t="shared" si="128"/>
        <v>BillPay</v>
      </c>
      <c r="P1994" s="18" t="str">
        <f t="shared" ca="1" si="129"/>
        <v>TRAIN</v>
      </c>
      <c r="Q1994" s="11" t="s">
        <v>1799</v>
      </c>
      <c r="R1994" s="19" t="str">
        <f t="shared" si="130"/>
        <v>BillPay - TRAIN</v>
      </c>
      <c r="S1994" s="10" t="s">
        <v>4598</v>
      </c>
    </row>
    <row r="1995" spans="1:19" s="19" customFormat="1" ht="25" customHeight="1" x14ac:dyDescent="0.15">
      <c r="A1995" s="19">
        <v>1994</v>
      </c>
      <c r="B1995" s="11" t="s">
        <v>208</v>
      </c>
      <c r="C1995" s="11"/>
      <c r="E1995" s="11"/>
      <c r="F1995" s="11"/>
      <c r="G1995" s="11"/>
      <c r="K1995" s="11"/>
      <c r="M1995" s="10" t="s">
        <v>3383</v>
      </c>
      <c r="N1995" s="20" t="s">
        <v>3383</v>
      </c>
      <c r="O1995" s="18" t="str">
        <f t="shared" si="128"/>
        <v>BillPay</v>
      </c>
      <c r="P1995" s="18" t="str">
        <f t="shared" ca="1" si="129"/>
        <v>TRAIN</v>
      </c>
      <c r="Q1995" s="11" t="s">
        <v>1799</v>
      </c>
      <c r="R1995" s="19" t="str">
        <f t="shared" si="130"/>
        <v>BillPay - TRAIN</v>
      </c>
      <c r="S1995" s="10" t="s">
        <v>4598</v>
      </c>
    </row>
    <row r="1996" spans="1:19" s="19" customFormat="1" ht="25" customHeight="1" x14ac:dyDescent="0.15">
      <c r="A1996" s="19">
        <v>1995</v>
      </c>
      <c r="B1996" s="11" t="s">
        <v>208</v>
      </c>
      <c r="C1996" s="11"/>
      <c r="E1996" s="11"/>
      <c r="F1996" s="11"/>
      <c r="G1996" s="11"/>
      <c r="K1996" s="11"/>
      <c r="M1996" s="10" t="s">
        <v>3388</v>
      </c>
      <c r="N1996" s="26" t="s">
        <v>3388</v>
      </c>
      <c r="O1996" s="18" t="str">
        <f t="shared" si="128"/>
        <v>BillPay</v>
      </c>
      <c r="P1996" s="18" t="str">
        <f t="shared" ca="1" si="129"/>
        <v>TEST</v>
      </c>
      <c r="Q1996" s="11" t="s">
        <v>1799</v>
      </c>
      <c r="R1996" s="19" t="str">
        <f t="shared" si="130"/>
        <v>BillPay - TRAIN</v>
      </c>
      <c r="S1996" s="10" t="s">
        <v>4598</v>
      </c>
    </row>
    <row r="1997" spans="1:19" s="19" customFormat="1" ht="25" customHeight="1" x14ac:dyDescent="0.15">
      <c r="A1997" s="19">
        <v>1996</v>
      </c>
      <c r="B1997" s="10" t="s">
        <v>208</v>
      </c>
      <c r="C1997" s="11"/>
      <c r="E1997" s="11"/>
      <c r="F1997" s="11"/>
      <c r="G1997" s="11"/>
      <c r="K1997" s="11"/>
      <c r="M1997" s="11" t="s">
        <v>2537</v>
      </c>
      <c r="N1997" s="20" t="s">
        <v>2537</v>
      </c>
      <c r="O1997" s="18" t="str">
        <f t="shared" si="128"/>
        <v>BillPay</v>
      </c>
      <c r="P1997" s="18" t="str">
        <f t="shared" ca="1" si="129"/>
        <v>TRAIN</v>
      </c>
      <c r="Q1997" s="11" t="s">
        <v>1799</v>
      </c>
      <c r="R1997" s="19" t="str">
        <f t="shared" si="130"/>
        <v>BillPay - TRAIN</v>
      </c>
      <c r="S1997" s="10" t="s">
        <v>4598</v>
      </c>
    </row>
    <row r="1998" spans="1:19" s="19" customFormat="1" ht="25" customHeight="1" x14ac:dyDescent="0.15">
      <c r="A1998" s="19">
        <v>1997</v>
      </c>
      <c r="B1998" s="11" t="s">
        <v>945</v>
      </c>
      <c r="C1998" s="11"/>
      <c r="E1998" s="11"/>
      <c r="F1998" s="11"/>
      <c r="G1998" s="11"/>
      <c r="K1998" s="11"/>
      <c r="M1998" s="10" t="s">
        <v>3529</v>
      </c>
      <c r="N1998" s="26" t="s">
        <v>3529</v>
      </c>
      <c r="O1998" s="18" t="str">
        <f t="shared" si="128"/>
        <v>BalanceCheck</v>
      </c>
      <c r="P1998" s="18" t="str">
        <f t="shared" ca="1" si="129"/>
        <v>TEST</v>
      </c>
      <c r="Q1998" s="11" t="s">
        <v>1799</v>
      </c>
      <c r="R1998" s="19" t="str">
        <f t="shared" si="130"/>
        <v>BalanceCheck - TRAIN</v>
      </c>
      <c r="S1998" s="10" t="s">
        <v>4598</v>
      </c>
    </row>
    <row r="1999" spans="1:19" s="19" customFormat="1" ht="25" customHeight="1" x14ac:dyDescent="0.15">
      <c r="A1999" s="19">
        <v>1998</v>
      </c>
      <c r="B1999" s="11" t="s">
        <v>945</v>
      </c>
      <c r="C1999" s="11"/>
      <c r="E1999" s="11"/>
      <c r="F1999" s="11"/>
      <c r="G1999" s="11"/>
      <c r="K1999" s="11"/>
      <c r="M1999" s="10" t="s">
        <v>3555</v>
      </c>
      <c r="N1999" s="26" t="s">
        <v>3555</v>
      </c>
      <c r="O1999" s="18" t="str">
        <f t="shared" si="128"/>
        <v>BalanceCheck</v>
      </c>
      <c r="P1999" s="18" t="str">
        <f t="shared" ca="1" si="129"/>
        <v>TRAIN</v>
      </c>
      <c r="Q1999" s="11" t="s">
        <v>1799</v>
      </c>
      <c r="R1999" s="19" t="str">
        <f t="shared" si="130"/>
        <v>BalanceCheck - TRAIN</v>
      </c>
      <c r="S1999" s="10" t="s">
        <v>4598</v>
      </c>
    </row>
    <row r="2000" spans="1:19" s="19" customFormat="1" ht="25" customHeight="1" x14ac:dyDescent="0.15">
      <c r="A2000" s="19">
        <v>1999</v>
      </c>
      <c r="B2000" s="11" t="s">
        <v>107</v>
      </c>
      <c r="C2000" s="11"/>
      <c r="E2000" s="11"/>
      <c r="F2000" s="11"/>
      <c r="G2000" s="11"/>
      <c r="K2000" s="11"/>
      <c r="M2000" s="10" t="s">
        <v>3186</v>
      </c>
      <c r="N2000" s="26" t="s">
        <v>3186</v>
      </c>
      <c r="O2000" s="18" t="str">
        <f t="shared" si="128"/>
        <v>BillRequest</v>
      </c>
      <c r="P2000" s="18" t="str">
        <f t="shared" ca="1" si="129"/>
        <v>TRAIN</v>
      </c>
      <c r="Q2000" s="11" t="s">
        <v>1798</v>
      </c>
      <c r="R2000" s="19" t="str">
        <f t="shared" si="130"/>
        <v>BillRequest - TEST</v>
      </c>
      <c r="S2000" s="10" t="s">
        <v>4598</v>
      </c>
    </row>
    <row r="2001" spans="1:19" s="19" customFormat="1" ht="25" customHeight="1" x14ac:dyDescent="0.15">
      <c r="A2001" s="19">
        <v>2000</v>
      </c>
      <c r="B2001" s="10" t="s">
        <v>107</v>
      </c>
      <c r="C2001" s="11"/>
      <c r="E2001" s="11"/>
      <c r="F2001" s="11"/>
      <c r="G2001" s="11"/>
      <c r="K2001" s="11"/>
      <c r="M2001" s="11" t="s">
        <v>5194</v>
      </c>
      <c r="N2001" s="20" t="s">
        <v>5194</v>
      </c>
      <c r="O2001" s="18" t="str">
        <f t="shared" si="128"/>
        <v>BillRequest</v>
      </c>
      <c r="P2001" s="18" t="str">
        <f t="shared" ca="1" si="129"/>
        <v>TRAIN</v>
      </c>
      <c r="Q2001" s="11" t="s">
        <v>1799</v>
      </c>
      <c r="R2001" s="19" t="str">
        <f t="shared" si="130"/>
        <v>BillRequest - TRAIN</v>
      </c>
      <c r="S2001" s="10" t="s">
        <v>4598</v>
      </c>
    </row>
    <row r="2002" spans="1:19" s="19" customFormat="1" ht="25" customHeight="1" x14ac:dyDescent="0.15">
      <c r="A2002" s="19">
        <v>2001</v>
      </c>
      <c r="B2002" s="10" t="s">
        <v>107</v>
      </c>
      <c r="C2002" s="11"/>
      <c r="E2002" s="11"/>
      <c r="F2002" s="11"/>
      <c r="G2002" s="11"/>
      <c r="K2002" s="11"/>
      <c r="M2002" s="11" t="s">
        <v>3419</v>
      </c>
      <c r="N2002" s="20" t="s">
        <v>3419</v>
      </c>
      <c r="O2002" s="18" t="str">
        <f t="shared" si="128"/>
        <v>BillRequest</v>
      </c>
      <c r="P2002" s="18" t="str">
        <f t="shared" ca="1" si="129"/>
        <v>TRAIN</v>
      </c>
      <c r="Q2002" s="11" t="s">
        <v>1799</v>
      </c>
      <c r="R2002" s="19" t="str">
        <f t="shared" si="130"/>
        <v>BillRequest - TRAIN</v>
      </c>
      <c r="S2002" s="10" t="s">
        <v>4598</v>
      </c>
    </row>
    <row r="2003" spans="1:19" s="19" customFormat="1" ht="25" customHeight="1" x14ac:dyDescent="0.15">
      <c r="A2003" s="19">
        <v>2002</v>
      </c>
      <c r="B2003" s="10" t="s">
        <v>107</v>
      </c>
      <c r="C2003" s="11"/>
      <c r="E2003" s="11"/>
      <c r="F2003" s="11"/>
      <c r="G2003" s="11"/>
      <c r="K2003" s="11"/>
      <c r="M2003" s="11" t="s">
        <v>2520</v>
      </c>
      <c r="N2003" s="20" t="s">
        <v>2520</v>
      </c>
      <c r="O2003" s="18" t="str">
        <f t="shared" si="128"/>
        <v>BillRequest</v>
      </c>
      <c r="P2003" s="18" t="str">
        <f t="shared" ca="1" si="129"/>
        <v>TEST</v>
      </c>
      <c r="Q2003" s="10" t="s">
        <v>1799</v>
      </c>
      <c r="R2003" s="19" t="str">
        <f t="shared" si="130"/>
        <v>BillRequest - TRAIN</v>
      </c>
      <c r="S2003" s="10" t="s">
        <v>4598</v>
      </c>
    </row>
    <row r="2004" spans="1:19" s="19" customFormat="1" ht="25" customHeight="1" x14ac:dyDescent="0.15">
      <c r="A2004" s="19">
        <v>2003</v>
      </c>
      <c r="B2004" s="11" t="s">
        <v>979</v>
      </c>
      <c r="C2004" s="11"/>
      <c r="E2004" s="11"/>
      <c r="F2004" s="11"/>
      <c r="G2004" s="11"/>
      <c r="K2004" s="11"/>
      <c r="M2004" s="11" t="s">
        <v>3025</v>
      </c>
      <c r="N2004" s="20" t="s">
        <v>3025</v>
      </c>
      <c r="O2004" s="18" t="str">
        <f t="shared" si="128"/>
        <v>PaymentExtend</v>
      </c>
      <c r="P2004" s="18" t="str">
        <f t="shared" ca="1" si="129"/>
        <v>TEST</v>
      </c>
      <c r="Q2004" s="11" t="s">
        <v>1799</v>
      </c>
      <c r="R2004" s="19" t="str">
        <f t="shared" si="130"/>
        <v>PaymentExtend - TRAIN</v>
      </c>
      <c r="S2004" s="10" t="s">
        <v>4599</v>
      </c>
    </row>
    <row r="2005" spans="1:19" s="19" customFormat="1" ht="25" customHeight="1" x14ac:dyDescent="0.15">
      <c r="A2005" s="19">
        <v>2004</v>
      </c>
      <c r="B2005" s="11" t="s">
        <v>234</v>
      </c>
      <c r="C2005" s="11"/>
      <c r="E2005" s="11"/>
      <c r="F2005" s="11"/>
      <c r="G2005" s="11"/>
      <c r="K2005" s="11"/>
      <c r="M2005" s="11" t="s">
        <v>3039</v>
      </c>
      <c r="N2005" s="20" t="s">
        <v>3039</v>
      </c>
      <c r="O2005" s="18" t="str">
        <f t="shared" si="128"/>
        <v>ContractCancel</v>
      </c>
      <c r="P2005" s="18" t="str">
        <f t="shared" ca="1" si="129"/>
        <v>TRAIN</v>
      </c>
      <c r="Q2005" s="11" t="s">
        <v>1798</v>
      </c>
      <c r="R2005" s="19" t="str">
        <f t="shared" si="130"/>
        <v>ContractCancel - TEST</v>
      </c>
      <c r="S2005" s="10" t="s">
        <v>4599</v>
      </c>
    </row>
    <row r="2006" spans="1:19" s="19" customFormat="1" ht="25" customHeight="1" x14ac:dyDescent="0.15">
      <c r="A2006" s="19">
        <v>2005</v>
      </c>
      <c r="B2006" s="11" t="s">
        <v>306</v>
      </c>
      <c r="C2006" s="11"/>
      <c r="E2006" s="11" t="s">
        <v>306</v>
      </c>
      <c r="F2006" s="11"/>
      <c r="G2006" s="11"/>
      <c r="K2006" s="11"/>
      <c r="M2006" s="11" t="s">
        <v>4113</v>
      </c>
      <c r="N2006" s="20" t="s">
        <v>4113</v>
      </c>
      <c r="O2006" s="18" t="str">
        <f t="shared" si="128"/>
        <v>BillCommunicationSwitch</v>
      </c>
      <c r="P2006" s="18" t="str">
        <f t="shared" ca="1" si="129"/>
        <v>TRAIN</v>
      </c>
      <c r="Q2006" s="10" t="s">
        <v>1798</v>
      </c>
      <c r="R2006" s="19" t="str">
        <f t="shared" si="130"/>
        <v>BillCommunicationSwitch - TEST</v>
      </c>
      <c r="S2006" s="10" t="s">
        <v>4599</v>
      </c>
    </row>
    <row r="2007" spans="1:19" s="19" customFormat="1" ht="25" customHeight="1" x14ac:dyDescent="0.15">
      <c r="A2007" s="19">
        <v>2006</v>
      </c>
      <c r="B2007" s="33" t="s">
        <v>132</v>
      </c>
      <c r="C2007" s="11"/>
      <c r="E2007" s="11"/>
      <c r="F2007" s="11"/>
      <c r="G2007" s="11"/>
      <c r="K2007" s="11"/>
      <c r="M2007" s="33" t="s">
        <v>3127</v>
      </c>
      <c r="N2007" s="40" t="s">
        <v>3127</v>
      </c>
      <c r="O2007" s="18" t="str">
        <f t="shared" si="128"/>
        <v>AccountDetailsChange</v>
      </c>
      <c r="P2007" s="18" t="str">
        <f t="shared" ca="1" si="129"/>
        <v>TRAIN</v>
      </c>
      <c r="Q2007" s="11" t="s">
        <v>1799</v>
      </c>
      <c r="R2007" s="19" t="str">
        <f t="shared" si="130"/>
        <v>AccountDetailsChange - TRAIN</v>
      </c>
      <c r="S2007" s="10" t="s">
        <v>4599</v>
      </c>
    </row>
    <row r="2008" spans="1:19" s="19" customFormat="1" ht="25" customHeight="1" x14ac:dyDescent="0.15">
      <c r="A2008" s="19">
        <v>2007</v>
      </c>
      <c r="B2008" s="11" t="s">
        <v>952</v>
      </c>
      <c r="C2008" s="11" t="s">
        <v>2409</v>
      </c>
      <c r="E2008" s="10" t="s">
        <v>132</v>
      </c>
      <c r="F2008" s="11"/>
      <c r="G2008" s="11"/>
      <c r="K2008" s="11"/>
      <c r="M2008" s="10" t="s">
        <v>4681</v>
      </c>
      <c r="N2008" s="26" t="s">
        <v>4681</v>
      </c>
      <c r="O2008" s="18" t="str">
        <f t="shared" si="128"/>
        <v>AccountDetailsChange</v>
      </c>
      <c r="P2008" s="18" t="str">
        <f t="shared" ca="1" si="129"/>
        <v>TRAIN</v>
      </c>
      <c r="Q2008" s="11" t="s">
        <v>1799</v>
      </c>
      <c r="R2008" s="19" t="str">
        <f t="shared" si="130"/>
        <v>AccountDetailsChange - TRAIN</v>
      </c>
      <c r="S2008" s="10" t="s">
        <v>4598</v>
      </c>
    </row>
    <row r="2009" spans="1:19" s="19" customFormat="1" ht="25" customHeight="1" x14ac:dyDescent="0.15">
      <c r="A2009" s="19">
        <v>2008</v>
      </c>
      <c r="B2009" s="11" t="s">
        <v>234</v>
      </c>
      <c r="C2009" s="11"/>
      <c r="E2009" s="11"/>
      <c r="F2009" s="11"/>
      <c r="G2009" s="11"/>
      <c r="K2009" s="11"/>
      <c r="M2009" s="11" t="s">
        <v>2967</v>
      </c>
      <c r="N2009" s="20" t="s">
        <v>2967</v>
      </c>
      <c r="O2009" s="18" t="str">
        <f t="shared" si="128"/>
        <v>ContractCancel</v>
      </c>
      <c r="P2009" s="18" t="str">
        <f t="shared" ca="1" si="129"/>
        <v>TRAIN</v>
      </c>
      <c r="Q2009" s="11" t="s">
        <v>1798</v>
      </c>
      <c r="R2009" s="19" t="str">
        <f t="shared" si="130"/>
        <v>ContractCancel - TEST</v>
      </c>
      <c r="S2009" s="10" t="s">
        <v>4599</v>
      </c>
    </row>
    <row r="2010" spans="1:19" s="19" customFormat="1" ht="25" customHeight="1" x14ac:dyDescent="0.15">
      <c r="A2010" s="19">
        <v>2009</v>
      </c>
      <c r="B2010" s="11" t="s">
        <v>267</v>
      </c>
      <c r="C2010" s="11"/>
      <c r="E2010" s="11"/>
      <c r="F2010" s="11"/>
      <c r="G2010" s="11"/>
      <c r="K2010" s="11"/>
      <c r="M2010" s="11" t="s">
        <v>5195</v>
      </c>
      <c r="N2010" s="28" t="s">
        <v>5195</v>
      </c>
      <c r="O2010" s="18" t="str">
        <f t="shared" si="128"/>
        <v>DataCheck</v>
      </c>
      <c r="P2010" s="18" t="str">
        <f t="shared" ca="1" si="129"/>
        <v>TEST</v>
      </c>
      <c r="Q2010" s="11" t="s">
        <v>1799</v>
      </c>
      <c r="R2010" s="19" t="str">
        <f t="shared" si="130"/>
        <v>DataCheck - TRAIN</v>
      </c>
      <c r="S2010" s="10" t="s">
        <v>4599</v>
      </c>
    </row>
    <row r="2011" spans="1:19" s="19" customFormat="1" ht="25" customHeight="1" x14ac:dyDescent="0.15">
      <c r="A2011" s="19">
        <v>2010</v>
      </c>
      <c r="B2011" s="11" t="s">
        <v>979</v>
      </c>
      <c r="C2011" s="11"/>
      <c r="E2011" s="11"/>
      <c r="F2011" s="11"/>
      <c r="G2011" s="11"/>
      <c r="K2011" s="11"/>
      <c r="M2011" s="11" t="s">
        <v>3023</v>
      </c>
      <c r="N2011" s="20" t="s">
        <v>3023</v>
      </c>
      <c r="O2011" s="18" t="str">
        <f t="shared" si="128"/>
        <v>PaymentExtend</v>
      </c>
      <c r="P2011" s="18" t="str">
        <f t="shared" ca="1" si="129"/>
        <v>TRAIN</v>
      </c>
      <c r="Q2011" s="11" t="s">
        <v>1799</v>
      </c>
      <c r="R2011" s="19" t="str">
        <f t="shared" si="130"/>
        <v>PaymentExtend - TRAIN</v>
      </c>
      <c r="S2011" s="10" t="s">
        <v>4599</v>
      </c>
    </row>
    <row r="2012" spans="1:19" s="19" customFormat="1" ht="25" customHeight="1" x14ac:dyDescent="0.15">
      <c r="A2012" s="19">
        <v>2011</v>
      </c>
      <c r="B2012" s="33" t="s">
        <v>107</v>
      </c>
      <c r="C2012" s="11"/>
      <c r="E2012" s="11"/>
      <c r="F2012" s="11"/>
      <c r="G2012" s="11"/>
      <c r="K2012" s="11"/>
      <c r="M2012" s="33" t="s">
        <v>3407</v>
      </c>
      <c r="N2012" s="40" t="s">
        <v>3407</v>
      </c>
      <c r="O2012" s="18" t="str">
        <f t="shared" si="128"/>
        <v>BillRequest</v>
      </c>
      <c r="P2012" s="18" t="str">
        <f t="shared" ca="1" si="129"/>
        <v>TEST</v>
      </c>
      <c r="Q2012" s="11" t="s">
        <v>1798</v>
      </c>
      <c r="R2012" s="19" t="str">
        <f t="shared" si="130"/>
        <v>BillRequest - TEST</v>
      </c>
      <c r="S2012" s="10" t="s">
        <v>4599</v>
      </c>
    </row>
    <row r="2013" spans="1:19" s="19" customFormat="1" ht="25" customHeight="1" x14ac:dyDescent="0.15">
      <c r="A2013" s="19">
        <v>2012</v>
      </c>
      <c r="B2013" s="33" t="s">
        <v>49</v>
      </c>
      <c r="C2013" s="11"/>
      <c r="E2013" s="11"/>
      <c r="F2013" s="11"/>
      <c r="G2013" s="11"/>
      <c r="K2013" s="11"/>
      <c r="M2013" s="33" t="s">
        <v>3144</v>
      </c>
      <c r="N2013" s="40" t="s">
        <v>3144</v>
      </c>
      <c r="O2013" s="18" t="str">
        <f t="shared" ref="O2013:O2076" si="131">IF(E2013="",B2013,E2013)</f>
        <v>ContractDetailsRequest</v>
      </c>
      <c r="P2013" s="18" t="str">
        <f t="shared" ref="P2013:P2076" ca="1" si="132">IF(RAND()&gt;0.2,"TRAIN", "TEST")</f>
        <v>TRAIN</v>
      </c>
      <c r="Q2013" s="11" t="s">
        <v>1799</v>
      </c>
      <c r="R2013" s="19" t="str">
        <f t="shared" ref="R2013:R2076" si="133">O2013 &amp; " - " &amp; Q2013</f>
        <v>ContractDetailsRequest - TRAIN</v>
      </c>
      <c r="S2013" s="10" t="s">
        <v>4599</v>
      </c>
    </row>
    <row r="2014" spans="1:19" s="19" customFormat="1" ht="25" customHeight="1" x14ac:dyDescent="0.15">
      <c r="A2014" s="19">
        <v>2013</v>
      </c>
      <c r="B2014" s="11" t="s">
        <v>979</v>
      </c>
      <c r="C2014" s="11"/>
      <c r="E2014" s="10" t="s">
        <v>3130</v>
      </c>
      <c r="F2014" s="11"/>
      <c r="G2014" s="11"/>
      <c r="K2014" s="11"/>
      <c r="M2014" s="10" t="s">
        <v>4618</v>
      </c>
      <c r="N2014" s="26" t="s">
        <v>4618</v>
      </c>
      <c r="O2014" s="18" t="str">
        <f t="shared" si="131"/>
        <v>PaymentPlan</v>
      </c>
      <c r="P2014" s="18" t="str">
        <f t="shared" ca="1" si="132"/>
        <v>TRAIN</v>
      </c>
      <c r="Q2014" s="11" t="s">
        <v>1799</v>
      </c>
      <c r="R2014" s="19" t="str">
        <f t="shared" si="133"/>
        <v>PaymentPlan - TRAIN</v>
      </c>
      <c r="S2014" s="10" t="s">
        <v>4599</v>
      </c>
    </row>
    <row r="2015" spans="1:19" s="19" customFormat="1" ht="25" customHeight="1" x14ac:dyDescent="0.15">
      <c r="A2015" s="19">
        <v>2014</v>
      </c>
      <c r="B2015" s="33" t="s">
        <v>132</v>
      </c>
      <c r="C2015" s="11"/>
      <c r="E2015" s="11"/>
      <c r="F2015" s="11"/>
      <c r="G2015" s="11"/>
      <c r="K2015" s="11"/>
      <c r="M2015" s="11" t="s">
        <v>3070</v>
      </c>
      <c r="N2015" s="40" t="s">
        <v>3070</v>
      </c>
      <c r="O2015" s="18" t="str">
        <f t="shared" si="131"/>
        <v>AccountDetailsChange</v>
      </c>
      <c r="P2015" s="18" t="str">
        <f t="shared" ca="1" si="132"/>
        <v>TRAIN</v>
      </c>
      <c r="Q2015" s="11" t="s">
        <v>1799</v>
      </c>
      <c r="R2015" s="19" t="str">
        <f t="shared" si="133"/>
        <v>AccountDetailsChange - TRAIN</v>
      </c>
      <c r="S2015" s="10" t="s">
        <v>4599</v>
      </c>
    </row>
    <row r="2016" spans="1:19" s="19" customFormat="1" ht="25" customHeight="1" x14ac:dyDescent="0.15">
      <c r="A2016" s="19">
        <v>2015</v>
      </c>
      <c r="B2016" s="33" t="s">
        <v>894</v>
      </c>
      <c r="C2016" s="11"/>
      <c r="E2016" s="11"/>
      <c r="F2016" s="11"/>
      <c r="G2016" s="11"/>
      <c r="K2016" s="11"/>
      <c r="M2016" s="11" t="s">
        <v>3050</v>
      </c>
      <c r="N2016" s="40" t="s">
        <v>3050</v>
      </c>
      <c r="O2016" s="18" t="str">
        <f t="shared" si="131"/>
        <v>DataRolloverRequest</v>
      </c>
      <c r="P2016" s="18" t="str">
        <f t="shared" ca="1" si="132"/>
        <v>TRAIN</v>
      </c>
      <c r="Q2016" s="11" t="s">
        <v>1798</v>
      </c>
      <c r="R2016" s="19" t="str">
        <f t="shared" si="133"/>
        <v>DataRolloverRequest - TEST</v>
      </c>
      <c r="S2016" s="10" t="s">
        <v>4599</v>
      </c>
    </row>
    <row r="2017" spans="1:19" s="19" customFormat="1" ht="25" customHeight="1" x14ac:dyDescent="0.15">
      <c r="A2017" s="19">
        <v>2016</v>
      </c>
      <c r="B2017" s="33" t="s">
        <v>20</v>
      </c>
      <c r="C2017" s="11"/>
      <c r="E2017" s="11"/>
      <c r="F2017" s="11"/>
      <c r="G2017" s="11"/>
      <c r="K2017" s="11"/>
      <c r="M2017" s="10" t="s">
        <v>4046</v>
      </c>
      <c r="N2017" s="38" t="s">
        <v>4046</v>
      </c>
      <c r="O2017" s="18" t="str">
        <f t="shared" si="131"/>
        <v>BillComplain</v>
      </c>
      <c r="P2017" s="18" t="str">
        <f t="shared" ca="1" si="132"/>
        <v>TRAIN</v>
      </c>
      <c r="Q2017" s="11" t="s">
        <v>1799</v>
      </c>
      <c r="R2017" s="19" t="str">
        <f t="shared" si="133"/>
        <v>BillComplain - TRAIN</v>
      </c>
      <c r="S2017" s="10" t="s">
        <v>4599</v>
      </c>
    </row>
    <row r="2018" spans="1:19" s="19" customFormat="1" ht="25" customHeight="1" x14ac:dyDescent="0.15">
      <c r="A2018" s="19">
        <v>2017</v>
      </c>
      <c r="B2018" s="11" t="s">
        <v>20</v>
      </c>
      <c r="C2018" s="11"/>
      <c r="E2018" s="11"/>
      <c r="F2018" s="11"/>
      <c r="G2018" s="11"/>
      <c r="K2018" s="11"/>
      <c r="M2018" s="10" t="s">
        <v>3725</v>
      </c>
      <c r="N2018" s="26" t="s">
        <v>3725</v>
      </c>
      <c r="O2018" s="18" t="str">
        <f t="shared" si="131"/>
        <v>BillComplain</v>
      </c>
      <c r="P2018" s="18" t="str">
        <f t="shared" ca="1" si="132"/>
        <v>TRAIN</v>
      </c>
      <c r="Q2018" s="11" t="s">
        <v>1799</v>
      </c>
      <c r="R2018" s="19" t="str">
        <f t="shared" si="133"/>
        <v>BillComplain - TRAIN</v>
      </c>
      <c r="S2018" s="10" t="s">
        <v>4599</v>
      </c>
    </row>
    <row r="2019" spans="1:19" s="19" customFormat="1" ht="25" customHeight="1" x14ac:dyDescent="0.15">
      <c r="A2019" s="19">
        <v>2018</v>
      </c>
      <c r="B2019" s="33" t="s">
        <v>423</v>
      </c>
      <c r="C2019" s="11"/>
      <c r="E2019" s="10" t="s">
        <v>2941</v>
      </c>
      <c r="F2019" s="11"/>
      <c r="G2019" s="11"/>
      <c r="K2019" s="11"/>
      <c r="M2019" s="11" t="s">
        <v>3049</v>
      </c>
      <c r="N2019" s="40" t="s">
        <v>3049</v>
      </c>
      <c r="O2019" s="18" t="str">
        <f t="shared" si="131"/>
        <v>BillPaymentClarify</v>
      </c>
      <c r="P2019" s="18" t="str">
        <f t="shared" ca="1" si="132"/>
        <v>TRAIN</v>
      </c>
      <c r="Q2019" s="11" t="s">
        <v>1799</v>
      </c>
      <c r="R2019" s="19" t="str">
        <f t="shared" si="133"/>
        <v>BillPaymentClarify - TRAIN</v>
      </c>
      <c r="S2019" s="10" t="s">
        <v>4599</v>
      </c>
    </row>
    <row r="2020" spans="1:19" s="19" customFormat="1" ht="25" customHeight="1" x14ac:dyDescent="0.15">
      <c r="A2020" s="19">
        <v>2019</v>
      </c>
      <c r="B2020" s="33" t="s">
        <v>423</v>
      </c>
      <c r="C2020" s="11"/>
      <c r="E2020" s="10" t="s">
        <v>2941</v>
      </c>
      <c r="F2020" s="11"/>
      <c r="G2020" s="11"/>
      <c r="K2020" s="11"/>
      <c r="M2020" s="34" t="s">
        <v>4557</v>
      </c>
      <c r="N2020" s="38" t="s">
        <v>4557</v>
      </c>
      <c r="O2020" s="18" t="str">
        <f t="shared" si="131"/>
        <v>BillPaymentClarify</v>
      </c>
      <c r="P2020" s="18" t="str">
        <f t="shared" ca="1" si="132"/>
        <v>TRAIN</v>
      </c>
      <c r="Q2020" s="11" t="s">
        <v>1798</v>
      </c>
      <c r="R2020" s="19" t="str">
        <f t="shared" si="133"/>
        <v>BillPaymentClarify - TEST</v>
      </c>
      <c r="S2020" s="10" t="s">
        <v>4599</v>
      </c>
    </row>
    <row r="2021" spans="1:19" s="19" customFormat="1" ht="25" customHeight="1" x14ac:dyDescent="0.15">
      <c r="A2021" s="19">
        <v>2020</v>
      </c>
      <c r="B2021" s="11" t="s">
        <v>945</v>
      </c>
      <c r="C2021" s="11"/>
      <c r="E2021" s="10" t="s">
        <v>2941</v>
      </c>
      <c r="F2021" s="11"/>
      <c r="G2021" s="11"/>
      <c r="K2021" s="11"/>
      <c r="M2021" s="10" t="s">
        <v>3511</v>
      </c>
      <c r="N2021" s="26" t="s">
        <v>3511</v>
      </c>
      <c r="O2021" s="18" t="str">
        <f t="shared" si="131"/>
        <v>BillPaymentClarify</v>
      </c>
      <c r="P2021" s="18" t="str">
        <f t="shared" ca="1" si="132"/>
        <v>TEST</v>
      </c>
      <c r="Q2021" s="11" t="s">
        <v>1799</v>
      </c>
      <c r="R2021" s="19" t="str">
        <f t="shared" si="133"/>
        <v>BillPaymentClarify - TRAIN</v>
      </c>
      <c r="S2021" s="10" t="s">
        <v>4599</v>
      </c>
    </row>
    <row r="2022" spans="1:19" s="19" customFormat="1" ht="25" customHeight="1" x14ac:dyDescent="0.15">
      <c r="A2022" s="19">
        <v>2021</v>
      </c>
      <c r="B2022" s="11" t="s">
        <v>387</v>
      </c>
      <c r="C2022" s="11"/>
      <c r="E2022" s="11"/>
      <c r="F2022" s="11"/>
      <c r="G2022" s="11"/>
      <c r="K2022" s="11"/>
      <c r="M2022" s="11" t="s">
        <v>3000</v>
      </c>
      <c r="N2022" s="20" t="s">
        <v>3000</v>
      </c>
      <c r="O2022" s="18" t="str">
        <f t="shared" si="131"/>
        <v>CreditRequest</v>
      </c>
      <c r="P2022" s="18" t="str">
        <f t="shared" ca="1" si="132"/>
        <v>TRAIN</v>
      </c>
      <c r="Q2022" s="11" t="s">
        <v>1799</v>
      </c>
      <c r="R2022" s="19" t="str">
        <f t="shared" si="133"/>
        <v>CreditRequest - TRAIN</v>
      </c>
      <c r="S2022" s="10" t="s">
        <v>4599</v>
      </c>
    </row>
    <row r="2023" spans="1:19" s="19" customFormat="1" ht="25" customHeight="1" x14ac:dyDescent="0.15">
      <c r="A2023" s="19">
        <v>2022</v>
      </c>
      <c r="B2023" s="11" t="s">
        <v>945</v>
      </c>
      <c r="C2023" s="11"/>
      <c r="E2023" s="11"/>
      <c r="F2023" s="11"/>
      <c r="G2023" s="11"/>
      <c r="K2023" s="11"/>
      <c r="M2023" s="10" t="s">
        <v>3187</v>
      </c>
      <c r="N2023" s="26" t="s">
        <v>3187</v>
      </c>
      <c r="O2023" s="18" t="str">
        <f t="shared" si="131"/>
        <v>BalanceCheck</v>
      </c>
      <c r="P2023" s="18" t="str">
        <f t="shared" ca="1" si="132"/>
        <v>TEST</v>
      </c>
      <c r="Q2023" s="11" t="s">
        <v>1799</v>
      </c>
      <c r="R2023" s="19" t="str">
        <f t="shared" si="133"/>
        <v>BalanceCheck - TRAIN</v>
      </c>
      <c r="S2023" s="10" t="s">
        <v>4599</v>
      </c>
    </row>
    <row r="2024" spans="1:19" s="19" customFormat="1" ht="25" customHeight="1" x14ac:dyDescent="0.15">
      <c r="A2024" s="19">
        <v>2023</v>
      </c>
      <c r="B2024" s="11" t="s">
        <v>945</v>
      </c>
      <c r="C2024" s="11"/>
      <c r="E2024" s="10" t="s">
        <v>2941</v>
      </c>
      <c r="F2024" s="11"/>
      <c r="G2024" s="11"/>
      <c r="K2024" s="11"/>
      <c r="M2024" s="10" t="s">
        <v>3508</v>
      </c>
      <c r="N2024" s="26" t="s">
        <v>3508</v>
      </c>
      <c r="O2024" s="18" t="str">
        <f t="shared" si="131"/>
        <v>BillPaymentClarify</v>
      </c>
      <c r="P2024" s="18" t="str">
        <f t="shared" ca="1" si="132"/>
        <v>TEST</v>
      </c>
      <c r="Q2024" s="11" t="s">
        <v>1798</v>
      </c>
      <c r="R2024" s="19" t="str">
        <f t="shared" si="133"/>
        <v>BillPaymentClarify - TEST</v>
      </c>
      <c r="S2024" s="10" t="s">
        <v>4599</v>
      </c>
    </row>
    <row r="2025" spans="1:19" s="19" customFormat="1" ht="25" customHeight="1" x14ac:dyDescent="0.15">
      <c r="A2025" s="19">
        <v>2024</v>
      </c>
      <c r="B2025" s="33" t="s">
        <v>979</v>
      </c>
      <c r="C2025" s="11"/>
      <c r="E2025" s="11"/>
      <c r="F2025" s="11"/>
      <c r="G2025" s="11"/>
      <c r="K2025" s="11"/>
      <c r="M2025" s="10" t="s">
        <v>3297</v>
      </c>
      <c r="N2025" s="38" t="s">
        <v>3297</v>
      </c>
      <c r="O2025" s="18" t="str">
        <f t="shared" si="131"/>
        <v>PaymentExtend</v>
      </c>
      <c r="P2025" s="18" t="str">
        <f t="shared" ca="1" si="132"/>
        <v>TEST</v>
      </c>
      <c r="Q2025" s="11" t="s">
        <v>1799</v>
      </c>
      <c r="R2025" s="19" t="str">
        <f t="shared" si="133"/>
        <v>PaymentExtend - TRAIN</v>
      </c>
      <c r="S2025" s="10" t="s">
        <v>4599</v>
      </c>
    </row>
    <row r="2026" spans="1:19" s="19" customFormat="1" ht="25" customHeight="1" x14ac:dyDescent="0.15">
      <c r="A2026" s="19">
        <v>2025</v>
      </c>
      <c r="B2026" s="11" t="s">
        <v>203</v>
      </c>
      <c r="C2026" s="11"/>
      <c r="E2026" s="10" t="s">
        <v>4156</v>
      </c>
      <c r="F2026" s="11"/>
      <c r="G2026" s="11"/>
      <c r="K2026" s="11"/>
      <c r="M2026" s="10" t="s">
        <v>5196</v>
      </c>
      <c r="N2026" s="26" t="s">
        <v>5196</v>
      </c>
      <c r="O2026" s="18" t="str">
        <f t="shared" si="131"/>
        <v>PhishingCheck</v>
      </c>
      <c r="P2026" s="18" t="str">
        <f t="shared" ca="1" si="132"/>
        <v>TRAIN</v>
      </c>
      <c r="Q2026" s="10" t="s">
        <v>1798</v>
      </c>
      <c r="R2026" s="19" t="str">
        <f t="shared" si="133"/>
        <v>PhishingCheck - TEST</v>
      </c>
      <c r="S2026" s="10" t="s">
        <v>4599</v>
      </c>
    </row>
    <row r="2027" spans="1:19" s="19" customFormat="1" ht="25" customHeight="1" x14ac:dyDescent="0.15">
      <c r="A2027" s="19">
        <v>2026</v>
      </c>
      <c r="B2027" s="11" t="s">
        <v>945</v>
      </c>
      <c r="C2027" s="11"/>
      <c r="E2027" s="10" t="s">
        <v>2941</v>
      </c>
      <c r="F2027" s="11"/>
      <c r="G2027" s="11"/>
      <c r="K2027" s="11"/>
      <c r="M2027" s="10" t="s">
        <v>3517</v>
      </c>
      <c r="N2027" s="26" t="s">
        <v>3517</v>
      </c>
      <c r="O2027" s="18" t="str">
        <f t="shared" si="131"/>
        <v>BillPaymentClarify</v>
      </c>
      <c r="P2027" s="18" t="str">
        <f t="shared" ca="1" si="132"/>
        <v>TRAIN</v>
      </c>
      <c r="Q2027" s="11" t="s">
        <v>1799</v>
      </c>
      <c r="R2027" s="19" t="str">
        <f t="shared" si="133"/>
        <v>BillPaymentClarify - TRAIN</v>
      </c>
      <c r="S2027" s="10" t="s">
        <v>4599</v>
      </c>
    </row>
    <row r="2028" spans="1:19" s="19" customFormat="1" ht="25" customHeight="1" x14ac:dyDescent="0.15">
      <c r="A2028" s="19">
        <v>2027</v>
      </c>
      <c r="B2028" s="11" t="s">
        <v>2942</v>
      </c>
      <c r="C2028" s="11"/>
      <c r="E2028" s="11" t="s">
        <v>2942</v>
      </c>
      <c r="F2028" s="11"/>
      <c r="G2028" s="11"/>
      <c r="K2028" s="11"/>
      <c r="M2028" s="10" t="s">
        <v>4619</v>
      </c>
      <c r="N2028" s="26" t="s">
        <v>4619</v>
      </c>
      <c r="O2028" s="18" t="str">
        <f t="shared" si="131"/>
        <v>PaymentExtendClarify</v>
      </c>
      <c r="P2028" s="18" t="str">
        <f t="shared" ca="1" si="132"/>
        <v>TRAIN</v>
      </c>
      <c r="Q2028" s="10" t="s">
        <v>1798</v>
      </c>
      <c r="R2028" s="19" t="str">
        <f t="shared" si="133"/>
        <v>PaymentExtendClarify - TEST</v>
      </c>
      <c r="S2028" s="10" t="s">
        <v>4599</v>
      </c>
    </row>
    <row r="2029" spans="1:19" s="19" customFormat="1" ht="25" customHeight="1" x14ac:dyDescent="0.15">
      <c r="A2029" s="19">
        <v>2028</v>
      </c>
      <c r="B2029" s="11" t="s">
        <v>945</v>
      </c>
      <c r="C2029" s="11"/>
      <c r="E2029" s="10" t="s">
        <v>2942</v>
      </c>
      <c r="F2029" s="11"/>
      <c r="G2029" s="11"/>
      <c r="K2029" s="11"/>
      <c r="M2029" s="10" t="s">
        <v>3524</v>
      </c>
      <c r="N2029" s="26" t="s">
        <v>3524</v>
      </c>
      <c r="O2029" s="18" t="str">
        <f t="shared" si="131"/>
        <v>PaymentExtendClarify</v>
      </c>
      <c r="P2029" s="18" t="str">
        <f t="shared" ca="1" si="132"/>
        <v>TRAIN</v>
      </c>
      <c r="Q2029" s="11" t="s">
        <v>1799</v>
      </c>
      <c r="R2029" s="19" t="str">
        <f t="shared" si="133"/>
        <v>PaymentExtendClarify - TRAIN</v>
      </c>
      <c r="S2029" s="10" t="s">
        <v>4599</v>
      </c>
    </row>
    <row r="2030" spans="1:19" s="19" customFormat="1" ht="25" customHeight="1" x14ac:dyDescent="0.15">
      <c r="A2030" s="19">
        <v>2029</v>
      </c>
      <c r="B2030" s="11" t="s">
        <v>132</v>
      </c>
      <c r="C2030" s="11"/>
      <c r="E2030" s="10" t="s">
        <v>368</v>
      </c>
      <c r="F2030" s="11"/>
      <c r="G2030" s="11"/>
      <c r="K2030" s="11"/>
      <c r="M2030" s="11" t="s">
        <v>2955</v>
      </c>
      <c r="N2030" s="20" t="s">
        <v>2955</v>
      </c>
      <c r="O2030" s="18" t="str">
        <f t="shared" si="131"/>
        <v>AccountTransfer</v>
      </c>
      <c r="P2030" s="18" t="str">
        <f t="shared" ca="1" si="132"/>
        <v>TRAIN</v>
      </c>
      <c r="Q2030" s="11" t="s">
        <v>1799</v>
      </c>
      <c r="R2030" s="19" t="str">
        <f t="shared" si="133"/>
        <v>AccountTransfer - TRAIN</v>
      </c>
      <c r="S2030" s="10" t="s">
        <v>4599</v>
      </c>
    </row>
    <row r="2031" spans="1:19" s="19" customFormat="1" ht="25" customHeight="1" x14ac:dyDescent="0.15">
      <c r="A2031" s="19">
        <v>2030</v>
      </c>
      <c r="B2031" s="11" t="s">
        <v>423</v>
      </c>
      <c r="C2031" s="11"/>
      <c r="E2031" s="10" t="s">
        <v>2941</v>
      </c>
      <c r="F2031" s="11"/>
      <c r="G2031" s="11"/>
      <c r="K2031" s="11"/>
      <c r="M2031" s="10" t="s">
        <v>4559</v>
      </c>
      <c r="N2031" s="26" t="s">
        <v>4559</v>
      </c>
      <c r="O2031" s="18" t="str">
        <f t="shared" si="131"/>
        <v>BillPaymentClarify</v>
      </c>
      <c r="P2031" s="18" t="str">
        <f t="shared" ca="1" si="132"/>
        <v>TRAIN</v>
      </c>
      <c r="Q2031" s="11" t="s">
        <v>1799</v>
      </c>
      <c r="R2031" s="19" t="str">
        <f t="shared" si="133"/>
        <v>BillPaymentClarify - TRAIN</v>
      </c>
      <c r="S2031" s="10" t="s">
        <v>4599</v>
      </c>
    </row>
    <row r="2032" spans="1:19" s="19" customFormat="1" ht="25" customHeight="1" x14ac:dyDescent="0.15">
      <c r="A2032" s="19">
        <v>2031</v>
      </c>
      <c r="B2032" s="11" t="s">
        <v>387</v>
      </c>
      <c r="C2032" s="11"/>
      <c r="E2032" s="11"/>
      <c r="F2032" s="11"/>
      <c r="G2032" s="11"/>
      <c r="K2032" s="11"/>
      <c r="M2032" s="11" t="s">
        <v>3035</v>
      </c>
      <c r="N2032" s="20" t="s">
        <v>3035</v>
      </c>
      <c r="O2032" s="18" t="str">
        <f t="shared" si="131"/>
        <v>CreditRequest</v>
      </c>
      <c r="P2032" s="18" t="str">
        <f t="shared" ca="1" si="132"/>
        <v>TRAIN</v>
      </c>
      <c r="Q2032" s="11" t="s">
        <v>1798</v>
      </c>
      <c r="R2032" s="19" t="str">
        <f t="shared" si="133"/>
        <v>CreditRequest - TEST</v>
      </c>
      <c r="S2032" s="10" t="s">
        <v>4599</v>
      </c>
    </row>
    <row r="2033" spans="1:19" s="19" customFormat="1" ht="25" customHeight="1" x14ac:dyDescent="0.15">
      <c r="A2033" s="19">
        <v>2032</v>
      </c>
      <c r="B2033" s="33" t="s">
        <v>2941</v>
      </c>
      <c r="C2033" s="11"/>
      <c r="E2033" s="10" t="s">
        <v>2942</v>
      </c>
      <c r="F2033" s="11"/>
      <c r="G2033" s="11"/>
      <c r="K2033" s="11"/>
      <c r="M2033" s="34" t="s">
        <v>4763</v>
      </c>
      <c r="N2033" s="38" t="s">
        <v>4763</v>
      </c>
      <c r="O2033" s="18" t="str">
        <f t="shared" si="131"/>
        <v>PaymentExtendClarify</v>
      </c>
      <c r="P2033" s="18" t="str">
        <f t="shared" ca="1" si="132"/>
        <v>TEST</v>
      </c>
      <c r="Q2033" s="11" t="s">
        <v>1799</v>
      </c>
      <c r="R2033" s="19" t="str">
        <f t="shared" si="133"/>
        <v>PaymentExtendClarify - TRAIN</v>
      </c>
      <c r="S2033" s="10" t="s">
        <v>4599</v>
      </c>
    </row>
    <row r="2034" spans="1:19" s="19" customFormat="1" ht="25" customHeight="1" x14ac:dyDescent="0.15">
      <c r="A2034" s="19">
        <v>2033</v>
      </c>
      <c r="B2034" s="33" t="s">
        <v>1278</v>
      </c>
      <c r="C2034" s="11"/>
      <c r="E2034" s="11"/>
      <c r="F2034" s="11"/>
      <c r="G2034" s="11"/>
      <c r="K2034" s="11"/>
      <c r="M2034" s="10" t="s">
        <v>4748</v>
      </c>
      <c r="N2034" s="38" t="s">
        <v>4748</v>
      </c>
      <c r="O2034" s="18" t="str">
        <f t="shared" si="131"/>
        <v>SimReplace</v>
      </c>
      <c r="P2034" s="18" t="str">
        <f t="shared" ca="1" si="132"/>
        <v>TRAIN</v>
      </c>
      <c r="Q2034" s="11" t="s">
        <v>1799</v>
      </c>
      <c r="R2034" s="19" t="str">
        <f t="shared" si="133"/>
        <v>SimReplace - TRAIN</v>
      </c>
      <c r="S2034" s="10" t="s">
        <v>4599</v>
      </c>
    </row>
    <row r="2035" spans="1:19" s="19" customFormat="1" ht="25" customHeight="1" x14ac:dyDescent="0.15">
      <c r="A2035" s="19">
        <v>2034</v>
      </c>
      <c r="B2035" s="11" t="s">
        <v>20</v>
      </c>
      <c r="C2035" s="11"/>
      <c r="E2035" s="11"/>
      <c r="F2035" s="11"/>
      <c r="G2035" s="11"/>
      <c r="K2035" s="11"/>
      <c r="M2035" s="10" t="s">
        <v>4581</v>
      </c>
      <c r="N2035" s="26" t="s">
        <v>4581</v>
      </c>
      <c r="O2035" s="18" t="str">
        <f t="shared" si="131"/>
        <v>BillComplain</v>
      </c>
      <c r="P2035" s="18" t="str">
        <f t="shared" ca="1" si="132"/>
        <v>TRAIN</v>
      </c>
      <c r="Q2035" s="11" t="s">
        <v>1799</v>
      </c>
      <c r="R2035" s="19" t="str">
        <f t="shared" si="133"/>
        <v>BillComplain - TRAIN</v>
      </c>
      <c r="S2035" s="10" t="s">
        <v>4599</v>
      </c>
    </row>
    <row r="2036" spans="1:19" s="19" customFormat="1" ht="25" customHeight="1" x14ac:dyDescent="0.15">
      <c r="A2036" s="19">
        <v>2035</v>
      </c>
      <c r="B2036" s="11" t="s">
        <v>49</v>
      </c>
      <c r="C2036" s="11"/>
      <c r="E2036" s="11"/>
      <c r="F2036" s="11"/>
      <c r="G2036" s="11"/>
      <c r="K2036" s="11"/>
      <c r="M2036" s="10" t="s">
        <v>3471</v>
      </c>
      <c r="N2036" s="26" t="s">
        <v>3471</v>
      </c>
      <c r="O2036" s="18" t="str">
        <f t="shared" si="131"/>
        <v>ContractDetailsRequest</v>
      </c>
      <c r="P2036" s="18" t="str">
        <f t="shared" ca="1" si="132"/>
        <v>TRAIN</v>
      </c>
      <c r="Q2036" s="11" t="s">
        <v>1799</v>
      </c>
      <c r="R2036" s="19" t="str">
        <f t="shared" si="133"/>
        <v>ContractDetailsRequest - TRAIN</v>
      </c>
      <c r="S2036" s="10" t="s">
        <v>4599</v>
      </c>
    </row>
    <row r="2037" spans="1:19" s="19" customFormat="1" ht="25" customHeight="1" x14ac:dyDescent="0.15">
      <c r="A2037" s="19">
        <v>2036</v>
      </c>
      <c r="B2037" s="33" t="s">
        <v>20</v>
      </c>
      <c r="C2037" s="11"/>
      <c r="E2037" s="10" t="s">
        <v>4189</v>
      </c>
      <c r="F2037" s="11"/>
      <c r="G2037" s="11"/>
      <c r="K2037" s="11"/>
      <c r="M2037" s="10" t="s">
        <v>4584</v>
      </c>
      <c r="N2037" s="38" t="s">
        <v>4584</v>
      </c>
      <c r="O2037" s="18" t="str">
        <f t="shared" si="131"/>
        <v>BillLateFeeComplain</v>
      </c>
      <c r="P2037" s="18" t="str">
        <f t="shared" ca="1" si="132"/>
        <v>TRAIN</v>
      </c>
      <c r="Q2037" s="11" t="s">
        <v>1799</v>
      </c>
      <c r="R2037" s="19" t="str">
        <f t="shared" si="133"/>
        <v>BillLateFeeComplain - TRAIN</v>
      </c>
      <c r="S2037" s="10" t="s">
        <v>4599</v>
      </c>
    </row>
    <row r="2038" spans="1:19" s="19" customFormat="1" ht="25" customHeight="1" x14ac:dyDescent="0.15">
      <c r="A2038" s="19">
        <v>2037</v>
      </c>
      <c r="B2038" s="11" t="s">
        <v>2941</v>
      </c>
      <c r="C2038" s="11"/>
      <c r="E2038" s="11" t="s">
        <v>4160</v>
      </c>
      <c r="F2038" s="11"/>
      <c r="G2038" s="11"/>
      <c r="K2038" s="11"/>
      <c r="M2038" s="10" t="s">
        <v>4159</v>
      </c>
      <c r="N2038" s="26" t="s">
        <v>4159</v>
      </c>
      <c r="O2038" s="18" t="str">
        <f t="shared" si="131"/>
        <v>DirectDebitEnquire</v>
      </c>
      <c r="P2038" s="18" t="str">
        <f t="shared" ca="1" si="132"/>
        <v>TRAIN</v>
      </c>
      <c r="Q2038" s="11" t="s">
        <v>1799</v>
      </c>
      <c r="R2038" s="19" t="str">
        <f t="shared" si="133"/>
        <v>DirectDebitEnquire - TRAIN</v>
      </c>
      <c r="S2038" s="10" t="s">
        <v>4599</v>
      </c>
    </row>
    <row r="2039" spans="1:19" s="19" customFormat="1" ht="25" customHeight="1" x14ac:dyDescent="0.15">
      <c r="A2039" s="19">
        <v>2038</v>
      </c>
      <c r="B2039" s="11" t="s">
        <v>863</v>
      </c>
      <c r="C2039" s="11"/>
      <c r="E2039" s="13" t="s">
        <v>911</v>
      </c>
      <c r="F2039" s="11"/>
      <c r="G2039" s="11"/>
      <c r="K2039" s="11"/>
      <c r="M2039" s="11" t="s">
        <v>3396</v>
      </c>
      <c r="N2039" s="20" t="s">
        <v>3396</v>
      </c>
      <c r="O2039" s="18" t="str">
        <f t="shared" si="131"/>
        <v>RoamingInformationRequest</v>
      </c>
      <c r="P2039" s="18" t="str">
        <f t="shared" ca="1" si="132"/>
        <v>TRAIN</v>
      </c>
      <c r="Q2039" s="11" t="s">
        <v>1799</v>
      </c>
      <c r="R2039" s="19" t="str">
        <f t="shared" si="133"/>
        <v>RoamingInformationRequest - TRAIN</v>
      </c>
      <c r="S2039" s="10" t="s">
        <v>4599</v>
      </c>
    </row>
    <row r="2040" spans="1:19" s="19" customFormat="1" ht="25" customHeight="1" x14ac:dyDescent="0.15">
      <c r="A2040" s="19">
        <v>2039</v>
      </c>
      <c r="B2040" s="33" t="s">
        <v>234</v>
      </c>
      <c r="C2040" s="11"/>
      <c r="E2040" s="11"/>
      <c r="F2040" s="11"/>
      <c r="G2040" s="11"/>
      <c r="K2040" s="11"/>
      <c r="M2040" s="11" t="s">
        <v>3046</v>
      </c>
      <c r="N2040" s="40" t="s">
        <v>3046</v>
      </c>
      <c r="O2040" s="18" t="str">
        <f t="shared" si="131"/>
        <v>ContractCancel</v>
      </c>
      <c r="P2040" s="18" t="str">
        <f t="shared" ca="1" si="132"/>
        <v>TEST</v>
      </c>
      <c r="Q2040" s="11" t="s">
        <v>1799</v>
      </c>
      <c r="R2040" s="19" t="str">
        <f t="shared" si="133"/>
        <v>ContractCancel - TRAIN</v>
      </c>
      <c r="S2040" s="10" t="s">
        <v>4599</v>
      </c>
    </row>
    <row r="2041" spans="1:19" s="19" customFormat="1" ht="25" customHeight="1" x14ac:dyDescent="0.15">
      <c r="A2041" s="19">
        <v>2040</v>
      </c>
      <c r="B2041" s="11" t="s">
        <v>234</v>
      </c>
      <c r="C2041" s="11"/>
      <c r="E2041" s="11"/>
      <c r="F2041" s="11"/>
      <c r="G2041" s="11"/>
      <c r="K2041" s="11"/>
      <c r="M2041" s="11" t="s">
        <v>2987</v>
      </c>
      <c r="N2041" s="20" t="s">
        <v>2987</v>
      </c>
      <c r="O2041" s="18" t="str">
        <f t="shared" si="131"/>
        <v>ContractCancel</v>
      </c>
      <c r="P2041" s="18" t="str">
        <f t="shared" ca="1" si="132"/>
        <v>TRAIN</v>
      </c>
      <c r="Q2041" s="11" t="s">
        <v>1799</v>
      </c>
      <c r="R2041" s="19" t="str">
        <f t="shared" si="133"/>
        <v>ContractCancel - TRAIN</v>
      </c>
      <c r="S2041" s="10" t="s">
        <v>4599</v>
      </c>
    </row>
    <row r="2042" spans="1:19" s="19" customFormat="1" ht="25" customHeight="1" x14ac:dyDescent="0.15">
      <c r="A2042" s="19">
        <v>2041</v>
      </c>
      <c r="B2042" s="11" t="s">
        <v>132</v>
      </c>
      <c r="C2042" s="11"/>
      <c r="E2042" s="11"/>
      <c r="F2042" s="11"/>
      <c r="G2042" s="11"/>
      <c r="K2042" s="11"/>
      <c r="M2042" s="11" t="s">
        <v>3015</v>
      </c>
      <c r="N2042" s="20" t="s">
        <v>3015</v>
      </c>
      <c r="O2042" s="18" t="str">
        <f t="shared" si="131"/>
        <v>AccountDetailsChange</v>
      </c>
      <c r="P2042" s="18" t="str">
        <f t="shared" ca="1" si="132"/>
        <v>TRAIN</v>
      </c>
      <c r="Q2042" s="11" t="s">
        <v>1798</v>
      </c>
      <c r="R2042" s="19" t="str">
        <f t="shared" si="133"/>
        <v>AccountDetailsChange - TEST</v>
      </c>
      <c r="S2042" s="10" t="s">
        <v>4599</v>
      </c>
    </row>
    <row r="2043" spans="1:19" s="19" customFormat="1" ht="25" customHeight="1" x14ac:dyDescent="0.15">
      <c r="A2043" s="19">
        <v>2042</v>
      </c>
      <c r="B2043" s="33" t="s">
        <v>107</v>
      </c>
      <c r="C2043" s="11"/>
      <c r="E2043" s="11"/>
      <c r="F2043" s="11"/>
      <c r="G2043" s="11"/>
      <c r="K2043" s="11"/>
      <c r="M2043" s="11" t="s">
        <v>3079</v>
      </c>
      <c r="N2043" s="40" t="s">
        <v>3079</v>
      </c>
      <c r="O2043" s="18" t="str">
        <f t="shared" si="131"/>
        <v>BillRequest</v>
      </c>
      <c r="P2043" s="18" t="str">
        <f t="shared" ca="1" si="132"/>
        <v>TEST</v>
      </c>
      <c r="Q2043" s="11" t="s">
        <v>1799</v>
      </c>
      <c r="R2043" s="19" t="str">
        <f t="shared" si="133"/>
        <v>BillRequest - TRAIN</v>
      </c>
      <c r="S2043" s="10" t="s">
        <v>4599</v>
      </c>
    </row>
    <row r="2044" spans="1:19" s="19" customFormat="1" ht="25" customHeight="1" x14ac:dyDescent="0.15">
      <c r="A2044" s="19">
        <v>2043</v>
      </c>
      <c r="B2044" s="11" t="s">
        <v>234</v>
      </c>
      <c r="C2044" s="11"/>
      <c r="E2044" s="11"/>
      <c r="F2044" s="11"/>
      <c r="G2044" s="11"/>
      <c r="K2044" s="11"/>
      <c r="M2044" s="11" t="s">
        <v>2949</v>
      </c>
      <c r="N2044" s="20" t="s">
        <v>2949</v>
      </c>
      <c r="O2044" s="18" t="str">
        <f t="shared" si="131"/>
        <v>ContractCancel</v>
      </c>
      <c r="P2044" s="18" t="str">
        <f t="shared" ca="1" si="132"/>
        <v>TEST</v>
      </c>
      <c r="Q2044" s="11" t="s">
        <v>1798</v>
      </c>
      <c r="R2044" s="19" t="str">
        <f t="shared" si="133"/>
        <v>ContractCancel - TEST</v>
      </c>
      <c r="S2044" s="10" t="s">
        <v>4599</v>
      </c>
    </row>
    <row r="2045" spans="1:19" s="19" customFormat="1" ht="25" customHeight="1" x14ac:dyDescent="0.15">
      <c r="A2045" s="19">
        <v>2044</v>
      </c>
      <c r="B2045" s="11" t="s">
        <v>1368</v>
      </c>
      <c r="C2045" s="11"/>
      <c r="E2045" s="11"/>
      <c r="F2045" s="11"/>
      <c r="G2045" s="11"/>
      <c r="K2045" s="11"/>
      <c r="M2045" s="11" t="s">
        <v>2962</v>
      </c>
      <c r="N2045" s="20" t="s">
        <v>2962</v>
      </c>
      <c r="O2045" s="18" t="str">
        <f t="shared" si="131"/>
        <v>BillExplain</v>
      </c>
      <c r="P2045" s="18" t="str">
        <f t="shared" ca="1" si="132"/>
        <v>TRAIN</v>
      </c>
      <c r="Q2045" s="11" t="s">
        <v>1799</v>
      </c>
      <c r="R2045" s="19" t="str">
        <f t="shared" si="133"/>
        <v>BillExplain - TRAIN</v>
      </c>
      <c r="S2045" s="10" t="s">
        <v>4599</v>
      </c>
    </row>
    <row r="2046" spans="1:19" s="19" customFormat="1" ht="25" customHeight="1" x14ac:dyDescent="0.15">
      <c r="A2046" s="19">
        <v>2045</v>
      </c>
      <c r="B2046" s="11" t="s">
        <v>49</v>
      </c>
      <c r="C2046" s="11"/>
      <c r="E2046" s="11"/>
      <c r="F2046" s="11"/>
      <c r="G2046" s="11"/>
      <c r="K2046" s="11"/>
      <c r="M2046" s="10" t="s">
        <v>3472</v>
      </c>
      <c r="N2046" s="26" t="s">
        <v>3472</v>
      </c>
      <c r="O2046" s="18" t="str">
        <f t="shared" si="131"/>
        <v>ContractDetailsRequest</v>
      </c>
      <c r="P2046" s="18" t="str">
        <f t="shared" ca="1" si="132"/>
        <v>TRAIN</v>
      </c>
      <c r="Q2046" s="11" t="s">
        <v>1799</v>
      </c>
      <c r="R2046" s="19" t="str">
        <f t="shared" si="133"/>
        <v>ContractDetailsRequest - TRAIN</v>
      </c>
      <c r="S2046" s="10" t="s">
        <v>4599</v>
      </c>
    </row>
    <row r="2047" spans="1:19" s="19" customFormat="1" ht="25" customHeight="1" x14ac:dyDescent="0.15">
      <c r="A2047" s="19">
        <v>2046</v>
      </c>
      <c r="B2047" s="33" t="s">
        <v>123</v>
      </c>
      <c r="C2047" s="11"/>
      <c r="E2047" s="11"/>
      <c r="F2047" s="11"/>
      <c r="G2047" s="11"/>
      <c r="K2047" s="11"/>
      <c r="M2047" s="33" t="s">
        <v>3138</v>
      </c>
      <c r="N2047" s="40" t="s">
        <v>3138</v>
      </c>
      <c r="O2047" s="18" t="str">
        <f t="shared" si="131"/>
        <v>ContractExpiryRequest</v>
      </c>
      <c r="P2047" s="18" t="str">
        <f t="shared" ca="1" si="132"/>
        <v>TRAIN</v>
      </c>
      <c r="Q2047" s="11" t="s">
        <v>1798</v>
      </c>
      <c r="R2047" s="19" t="str">
        <f t="shared" si="133"/>
        <v>ContractExpiryRequest - TEST</v>
      </c>
      <c r="S2047" s="10" t="s">
        <v>4599</v>
      </c>
    </row>
    <row r="2048" spans="1:19" s="19" customFormat="1" ht="25" customHeight="1" x14ac:dyDescent="0.15">
      <c r="A2048" s="19">
        <v>2047</v>
      </c>
      <c r="B2048" s="11" t="s">
        <v>234</v>
      </c>
      <c r="C2048" s="11"/>
      <c r="E2048" s="11"/>
      <c r="F2048" s="11"/>
      <c r="G2048" s="11"/>
      <c r="K2048" s="11"/>
      <c r="M2048" s="11" t="s">
        <v>3041</v>
      </c>
      <c r="N2048" s="20" t="s">
        <v>3041</v>
      </c>
      <c r="O2048" s="18" t="str">
        <f t="shared" si="131"/>
        <v>ContractCancel</v>
      </c>
      <c r="P2048" s="18" t="str">
        <f t="shared" ca="1" si="132"/>
        <v>TRAIN</v>
      </c>
      <c r="Q2048" s="11" t="s">
        <v>1799</v>
      </c>
      <c r="R2048" s="19" t="str">
        <f t="shared" si="133"/>
        <v>ContractCancel - TRAIN</v>
      </c>
      <c r="S2048" s="10" t="s">
        <v>4599</v>
      </c>
    </row>
    <row r="2049" spans="1:19" s="19" customFormat="1" ht="25" customHeight="1" x14ac:dyDescent="0.15">
      <c r="A2049" s="19">
        <v>2048</v>
      </c>
      <c r="B2049" s="33" t="s">
        <v>369</v>
      </c>
      <c r="C2049" s="11"/>
      <c r="E2049" s="11"/>
      <c r="F2049" s="11"/>
      <c r="G2049" s="11"/>
      <c r="K2049" s="11"/>
      <c r="M2049" s="33" t="s">
        <v>3137</v>
      </c>
      <c r="N2049" s="40" t="s">
        <v>3137</v>
      </c>
      <c r="O2049" s="18" t="str">
        <f t="shared" si="131"/>
        <v>DataComplain</v>
      </c>
      <c r="P2049" s="18" t="str">
        <f t="shared" ca="1" si="132"/>
        <v>TRAIN</v>
      </c>
      <c r="Q2049" s="11" t="s">
        <v>1799</v>
      </c>
      <c r="R2049" s="19" t="str">
        <f t="shared" si="133"/>
        <v>DataComplain - TRAIN</v>
      </c>
      <c r="S2049" s="10" t="s">
        <v>4599</v>
      </c>
    </row>
    <row r="2050" spans="1:19" s="19" customFormat="1" ht="25" customHeight="1" x14ac:dyDescent="0.15">
      <c r="A2050" s="19">
        <v>2049</v>
      </c>
      <c r="B2050" s="11" t="s">
        <v>81</v>
      </c>
      <c r="C2050" s="11"/>
      <c r="E2050" s="11"/>
      <c r="F2050" s="11"/>
      <c r="G2050" s="11"/>
      <c r="K2050" s="11"/>
      <c r="M2050" s="11" t="s">
        <v>3021</v>
      </c>
      <c r="N2050" s="20" t="s">
        <v>3021</v>
      </c>
      <c r="O2050" s="18" t="str">
        <f t="shared" si="131"/>
        <v>ContractUpgrade</v>
      </c>
      <c r="P2050" s="18" t="str">
        <f t="shared" ca="1" si="132"/>
        <v>TRAIN</v>
      </c>
      <c r="Q2050" s="11" t="s">
        <v>1799</v>
      </c>
      <c r="R2050" s="19" t="str">
        <f t="shared" si="133"/>
        <v>ContractUpgrade - TRAIN</v>
      </c>
      <c r="S2050" s="10" t="s">
        <v>4599</v>
      </c>
    </row>
    <row r="2051" spans="1:19" s="19" customFormat="1" ht="25" customHeight="1" x14ac:dyDescent="0.15">
      <c r="A2051" s="19">
        <v>2050</v>
      </c>
      <c r="B2051" s="11" t="s">
        <v>81</v>
      </c>
      <c r="C2051" s="11"/>
      <c r="E2051" s="11"/>
      <c r="F2051" s="11"/>
      <c r="G2051" s="11"/>
      <c r="K2051" s="11"/>
      <c r="M2051" s="11" t="s">
        <v>3026</v>
      </c>
      <c r="N2051" s="20" t="s">
        <v>3026</v>
      </c>
      <c r="O2051" s="18" t="str">
        <f t="shared" si="131"/>
        <v>ContractUpgrade</v>
      </c>
      <c r="P2051" s="18" t="str">
        <f t="shared" ca="1" si="132"/>
        <v>TRAIN</v>
      </c>
      <c r="Q2051" s="11" t="s">
        <v>1799</v>
      </c>
      <c r="R2051" s="19" t="str">
        <f t="shared" si="133"/>
        <v>ContractUpgrade - TRAIN</v>
      </c>
      <c r="S2051" s="10" t="s">
        <v>4599</v>
      </c>
    </row>
    <row r="2052" spans="1:19" s="19" customFormat="1" ht="25" customHeight="1" x14ac:dyDescent="0.15">
      <c r="A2052" s="19">
        <v>2051</v>
      </c>
      <c r="B2052" s="33" t="s">
        <v>234</v>
      </c>
      <c r="C2052" s="11"/>
      <c r="E2052" s="11"/>
      <c r="F2052" s="11"/>
      <c r="G2052" s="11"/>
      <c r="K2052" s="11"/>
      <c r="M2052" s="11" t="s">
        <v>3085</v>
      </c>
      <c r="N2052" s="40" t="s">
        <v>3085</v>
      </c>
      <c r="O2052" s="18" t="str">
        <f t="shared" si="131"/>
        <v>ContractCancel</v>
      </c>
      <c r="P2052" s="18" t="str">
        <f t="shared" ca="1" si="132"/>
        <v>TRAIN</v>
      </c>
      <c r="Q2052" s="11" t="s">
        <v>1799</v>
      </c>
      <c r="R2052" s="19" t="str">
        <f t="shared" si="133"/>
        <v>ContractCancel - TRAIN</v>
      </c>
      <c r="S2052" s="10" t="s">
        <v>4599</v>
      </c>
    </row>
    <row r="2053" spans="1:19" s="19" customFormat="1" ht="25" customHeight="1" x14ac:dyDescent="0.15">
      <c r="A2053" s="19">
        <v>2052</v>
      </c>
      <c r="B2053" s="33" t="s">
        <v>20</v>
      </c>
      <c r="C2053" s="11"/>
      <c r="E2053" s="11"/>
      <c r="F2053" s="11"/>
      <c r="G2053" s="11"/>
      <c r="K2053" s="11"/>
      <c r="M2053" s="10" t="s">
        <v>4051</v>
      </c>
      <c r="N2053" s="38" t="s">
        <v>4051</v>
      </c>
      <c r="O2053" s="18" t="str">
        <f t="shared" si="131"/>
        <v>BillComplain</v>
      </c>
      <c r="P2053" s="18" t="str">
        <f t="shared" ca="1" si="132"/>
        <v>TRAIN</v>
      </c>
      <c r="Q2053" s="11" t="s">
        <v>1798</v>
      </c>
      <c r="R2053" s="19" t="str">
        <f t="shared" si="133"/>
        <v>BillComplain - TEST</v>
      </c>
      <c r="S2053" s="10" t="s">
        <v>4599</v>
      </c>
    </row>
    <row r="2054" spans="1:19" s="19" customFormat="1" ht="25" customHeight="1" x14ac:dyDescent="0.15">
      <c r="A2054" s="19">
        <v>2053</v>
      </c>
      <c r="B2054" s="33" t="s">
        <v>3062</v>
      </c>
      <c r="C2054" s="10"/>
      <c r="E2054" s="10" t="s">
        <v>3434</v>
      </c>
      <c r="F2054" s="11"/>
      <c r="G2054" s="11"/>
      <c r="K2054" s="11"/>
      <c r="M2054" s="11" t="s">
        <v>3100</v>
      </c>
      <c r="N2054" s="40" t="s">
        <v>3100</v>
      </c>
      <c r="O2054" s="18" t="str">
        <f t="shared" si="131"/>
        <v>DataRemove</v>
      </c>
      <c r="P2054" s="18" t="str">
        <f t="shared" ca="1" si="132"/>
        <v>TEST</v>
      </c>
      <c r="Q2054" s="11" t="s">
        <v>1799</v>
      </c>
      <c r="R2054" s="19" t="str">
        <f t="shared" si="133"/>
        <v>DataRemove - TRAIN</v>
      </c>
      <c r="S2054" s="10" t="s">
        <v>4599</v>
      </c>
    </row>
    <row r="2055" spans="1:19" s="19" customFormat="1" ht="25" customHeight="1" x14ac:dyDescent="0.15">
      <c r="A2055" s="19">
        <v>2054</v>
      </c>
      <c r="B2055" s="11" t="s">
        <v>234</v>
      </c>
      <c r="C2055" s="11"/>
      <c r="E2055" s="11"/>
      <c r="F2055" s="11"/>
      <c r="G2055" s="11"/>
      <c r="K2055" s="11"/>
      <c r="M2055" s="11" t="s">
        <v>5197</v>
      </c>
      <c r="N2055" s="20" t="s">
        <v>5197</v>
      </c>
      <c r="O2055" s="18" t="str">
        <f t="shared" si="131"/>
        <v>ContractCancel</v>
      </c>
      <c r="P2055" s="18" t="str">
        <f t="shared" ca="1" si="132"/>
        <v>TEST</v>
      </c>
      <c r="Q2055" s="11" t="s">
        <v>1799</v>
      </c>
      <c r="R2055" s="19" t="str">
        <f t="shared" si="133"/>
        <v>ContractCancel - TRAIN</v>
      </c>
      <c r="S2055" s="10" t="s">
        <v>4599</v>
      </c>
    </row>
    <row r="2056" spans="1:19" s="19" customFormat="1" ht="25" customHeight="1" x14ac:dyDescent="0.15">
      <c r="A2056" s="19">
        <v>2055</v>
      </c>
      <c r="B2056" s="11" t="s">
        <v>132</v>
      </c>
      <c r="C2056" s="11"/>
      <c r="E2056" s="11"/>
      <c r="F2056" s="11"/>
      <c r="G2056" s="11"/>
      <c r="K2056" s="11"/>
      <c r="M2056" s="10" t="s">
        <v>4791</v>
      </c>
      <c r="N2056" s="26" t="s">
        <v>4791</v>
      </c>
      <c r="O2056" s="18" t="str">
        <f t="shared" si="131"/>
        <v>AccountDetailsChange</v>
      </c>
      <c r="P2056" s="18" t="str">
        <f t="shared" ca="1" si="132"/>
        <v>TEST</v>
      </c>
      <c r="Q2056" s="11" t="s">
        <v>1799</v>
      </c>
      <c r="R2056" s="19" t="str">
        <f t="shared" si="133"/>
        <v>AccountDetailsChange - TRAIN</v>
      </c>
      <c r="S2056" s="10" t="s">
        <v>4599</v>
      </c>
    </row>
    <row r="2057" spans="1:19" s="19" customFormat="1" ht="25" customHeight="1" x14ac:dyDescent="0.15">
      <c r="A2057" s="19">
        <v>2056</v>
      </c>
      <c r="B2057" s="11" t="s">
        <v>979</v>
      </c>
      <c r="C2057" s="11"/>
      <c r="E2057" s="11"/>
      <c r="F2057" s="11"/>
      <c r="G2057" s="11"/>
      <c r="K2057" s="11"/>
      <c r="M2057" s="10" t="s">
        <v>3298</v>
      </c>
      <c r="N2057" s="26" t="s">
        <v>3298</v>
      </c>
      <c r="O2057" s="18" t="str">
        <f t="shared" si="131"/>
        <v>PaymentExtend</v>
      </c>
      <c r="P2057" s="18" t="str">
        <f t="shared" ca="1" si="132"/>
        <v>TRAIN</v>
      </c>
      <c r="Q2057" s="11" t="s">
        <v>1799</v>
      </c>
      <c r="R2057" s="19" t="str">
        <f t="shared" si="133"/>
        <v>PaymentExtend - TRAIN</v>
      </c>
      <c r="S2057" s="10" t="s">
        <v>4599</v>
      </c>
    </row>
    <row r="2058" spans="1:19" s="19" customFormat="1" ht="25" customHeight="1" x14ac:dyDescent="0.15">
      <c r="A2058" s="19">
        <v>2057</v>
      </c>
      <c r="B2058" s="11" t="s">
        <v>123</v>
      </c>
      <c r="C2058" s="11"/>
      <c r="E2058" s="11"/>
      <c r="F2058" s="11"/>
      <c r="G2058" s="11"/>
      <c r="K2058" s="11"/>
      <c r="M2058" s="11" t="s">
        <v>3012</v>
      </c>
      <c r="N2058" s="20" t="s">
        <v>3012</v>
      </c>
      <c r="O2058" s="18" t="str">
        <f t="shared" si="131"/>
        <v>ContractExpiryRequest</v>
      </c>
      <c r="P2058" s="18" t="str">
        <f t="shared" ca="1" si="132"/>
        <v>TRAIN</v>
      </c>
      <c r="Q2058" s="11" t="s">
        <v>1799</v>
      </c>
      <c r="R2058" s="19" t="str">
        <f t="shared" si="133"/>
        <v>ContractExpiryRequest - TRAIN</v>
      </c>
      <c r="S2058" s="10" t="s">
        <v>4599</v>
      </c>
    </row>
    <row r="2059" spans="1:19" s="19" customFormat="1" ht="25" customHeight="1" x14ac:dyDescent="0.15">
      <c r="A2059" s="19">
        <v>2058</v>
      </c>
      <c r="B2059" s="11" t="s">
        <v>123</v>
      </c>
      <c r="C2059" s="11"/>
      <c r="E2059" s="11"/>
      <c r="F2059" s="11"/>
      <c r="G2059" s="11"/>
      <c r="K2059" s="11"/>
      <c r="M2059" s="11" t="s">
        <v>2972</v>
      </c>
      <c r="N2059" s="20" t="s">
        <v>2972</v>
      </c>
      <c r="O2059" s="18" t="str">
        <f t="shared" si="131"/>
        <v>ContractExpiryRequest</v>
      </c>
      <c r="P2059" s="18" t="str">
        <f t="shared" ca="1" si="132"/>
        <v>TRAIN</v>
      </c>
      <c r="Q2059" s="11" t="s">
        <v>1799</v>
      </c>
      <c r="R2059" s="19" t="str">
        <f t="shared" si="133"/>
        <v>ContractExpiryRequest - TRAIN</v>
      </c>
      <c r="S2059" s="10" t="s">
        <v>4599</v>
      </c>
    </row>
    <row r="2060" spans="1:19" s="19" customFormat="1" ht="25" customHeight="1" x14ac:dyDescent="0.15">
      <c r="A2060" s="19">
        <v>2059</v>
      </c>
      <c r="B2060" s="11" t="s">
        <v>49</v>
      </c>
      <c r="C2060" s="11"/>
      <c r="E2060" s="11"/>
      <c r="F2060" s="11"/>
      <c r="G2060" s="11"/>
      <c r="K2060" s="11"/>
      <c r="M2060" s="11" t="s">
        <v>2978</v>
      </c>
      <c r="N2060" s="26" t="s">
        <v>2978</v>
      </c>
      <c r="O2060" s="18" t="str">
        <f t="shared" si="131"/>
        <v>ContractDetailsRequest</v>
      </c>
      <c r="P2060" s="18" t="str">
        <f t="shared" ca="1" si="132"/>
        <v>TRAIN</v>
      </c>
      <c r="Q2060" s="11" t="s">
        <v>1799</v>
      </c>
      <c r="R2060" s="19" t="str">
        <f t="shared" si="133"/>
        <v>ContractDetailsRequest - TRAIN</v>
      </c>
      <c r="S2060" s="10" t="s">
        <v>4599</v>
      </c>
    </row>
    <row r="2061" spans="1:19" s="19" customFormat="1" ht="25" customHeight="1" x14ac:dyDescent="0.15">
      <c r="A2061" s="19">
        <v>2060</v>
      </c>
      <c r="B2061" s="33" t="s">
        <v>979</v>
      </c>
      <c r="C2061" s="11"/>
      <c r="E2061" s="11"/>
      <c r="F2061" s="11"/>
      <c r="G2061" s="11"/>
      <c r="K2061" s="11"/>
      <c r="M2061" s="11" t="s">
        <v>3075</v>
      </c>
      <c r="N2061" s="40" t="s">
        <v>3075</v>
      </c>
      <c r="O2061" s="18" t="str">
        <f t="shared" si="131"/>
        <v>PaymentExtend</v>
      </c>
      <c r="P2061" s="18" t="str">
        <f t="shared" ca="1" si="132"/>
        <v>TRAIN</v>
      </c>
      <c r="Q2061" s="11" t="s">
        <v>1799</v>
      </c>
      <c r="R2061" s="19" t="str">
        <f t="shared" si="133"/>
        <v>PaymentExtend - TRAIN</v>
      </c>
      <c r="S2061" s="10" t="s">
        <v>4599</v>
      </c>
    </row>
    <row r="2062" spans="1:19" s="19" customFormat="1" ht="25" customHeight="1" x14ac:dyDescent="0.15">
      <c r="A2062" s="19">
        <v>2061</v>
      </c>
      <c r="B2062" s="11" t="s">
        <v>20</v>
      </c>
      <c r="C2062" s="11"/>
      <c r="E2062" s="11"/>
      <c r="F2062" s="11"/>
      <c r="G2062" s="11"/>
      <c r="K2062" s="11"/>
      <c r="M2062" s="10" t="s">
        <v>4054</v>
      </c>
      <c r="N2062" s="26" t="s">
        <v>4054</v>
      </c>
      <c r="O2062" s="18" t="str">
        <f t="shared" si="131"/>
        <v>BillComplain</v>
      </c>
      <c r="P2062" s="18" t="str">
        <f t="shared" ca="1" si="132"/>
        <v>TRAIN</v>
      </c>
      <c r="Q2062" s="11" t="s">
        <v>1799</v>
      </c>
      <c r="R2062" s="19" t="str">
        <f t="shared" si="133"/>
        <v>BillComplain - TRAIN</v>
      </c>
      <c r="S2062" s="10" t="s">
        <v>4599</v>
      </c>
    </row>
    <row r="2063" spans="1:19" s="19" customFormat="1" ht="25" customHeight="1" x14ac:dyDescent="0.15">
      <c r="A2063" s="19">
        <v>2062</v>
      </c>
      <c r="B2063" s="11" t="s">
        <v>20</v>
      </c>
      <c r="C2063" s="11"/>
      <c r="E2063" s="10" t="s">
        <v>4194</v>
      </c>
      <c r="F2063" s="11"/>
      <c r="G2063" s="11"/>
      <c r="K2063" s="11"/>
      <c r="M2063" s="10" t="s">
        <v>4585</v>
      </c>
      <c r="N2063" s="26" t="s">
        <v>4585</v>
      </c>
      <c r="O2063" s="18" t="str">
        <f t="shared" si="131"/>
        <v>BillIssueRepeatComplain</v>
      </c>
      <c r="P2063" s="18" t="str">
        <f t="shared" ca="1" si="132"/>
        <v>TRAIN</v>
      </c>
      <c r="Q2063" s="11" t="s">
        <v>1799</v>
      </c>
      <c r="R2063" s="19" t="str">
        <f t="shared" si="133"/>
        <v>BillIssueRepeatComplain - TRAIN</v>
      </c>
      <c r="S2063" s="10" t="s">
        <v>4599</v>
      </c>
    </row>
    <row r="2064" spans="1:19" s="19" customFormat="1" ht="25" customHeight="1" x14ac:dyDescent="0.15">
      <c r="A2064" s="19">
        <v>2063</v>
      </c>
      <c r="B2064" s="33" t="s">
        <v>947</v>
      </c>
      <c r="C2064" s="11"/>
      <c r="E2064" s="10" t="s">
        <v>4194</v>
      </c>
      <c r="F2064" s="11"/>
      <c r="G2064" s="11"/>
      <c r="K2064" s="11"/>
      <c r="M2064" s="10" t="s">
        <v>4552</v>
      </c>
      <c r="N2064" s="38" t="s">
        <v>4552</v>
      </c>
      <c r="O2064" s="18" t="str">
        <f t="shared" si="131"/>
        <v>BillIssueRepeatComplain</v>
      </c>
      <c r="P2064" s="18" t="str">
        <f t="shared" ca="1" si="132"/>
        <v>TRAIN</v>
      </c>
      <c r="Q2064" s="11" t="s">
        <v>1799</v>
      </c>
      <c r="R2064" s="19" t="str">
        <f t="shared" si="133"/>
        <v>BillIssueRepeatComplain - TRAIN</v>
      </c>
      <c r="S2064" s="10" t="s">
        <v>4599</v>
      </c>
    </row>
    <row r="2065" spans="1:19" s="19" customFormat="1" ht="25" customHeight="1" x14ac:dyDescent="0.15">
      <c r="A2065" s="19">
        <v>2064</v>
      </c>
      <c r="B2065" s="33" t="s">
        <v>20</v>
      </c>
      <c r="C2065" s="11"/>
      <c r="E2065" s="11"/>
      <c r="F2065" s="11"/>
      <c r="G2065" s="11"/>
      <c r="K2065" s="11"/>
      <c r="M2065" s="11" t="s">
        <v>3045</v>
      </c>
      <c r="N2065" s="40" t="s">
        <v>3045</v>
      </c>
      <c r="O2065" s="18" t="str">
        <f t="shared" si="131"/>
        <v>BillComplain</v>
      </c>
      <c r="P2065" s="18" t="str">
        <f t="shared" ca="1" si="132"/>
        <v>TEST</v>
      </c>
      <c r="Q2065" s="11" t="s">
        <v>1799</v>
      </c>
      <c r="R2065" s="19" t="str">
        <f t="shared" si="133"/>
        <v>BillComplain - TRAIN</v>
      </c>
      <c r="S2065" s="10" t="s">
        <v>4599</v>
      </c>
    </row>
    <row r="2066" spans="1:19" s="19" customFormat="1" ht="25" customHeight="1" x14ac:dyDescent="0.15">
      <c r="A2066" s="19">
        <v>2065</v>
      </c>
      <c r="B2066" s="33" t="s">
        <v>396</v>
      </c>
      <c r="C2066" s="11"/>
      <c r="E2066" s="11"/>
      <c r="F2066" s="11"/>
      <c r="G2066" s="11"/>
      <c r="K2066" s="11"/>
      <c r="M2066" s="11" t="s">
        <v>3107</v>
      </c>
      <c r="N2066" s="40" t="s">
        <v>3107</v>
      </c>
      <c r="O2066" s="18" t="str">
        <f t="shared" si="131"/>
        <v>PhonePlanEnquire</v>
      </c>
      <c r="P2066" s="18" t="str">
        <f t="shared" ca="1" si="132"/>
        <v>TEST</v>
      </c>
      <c r="Q2066" s="11" t="s">
        <v>1799</v>
      </c>
      <c r="R2066" s="19" t="str">
        <f t="shared" si="133"/>
        <v>PhonePlanEnquire - TRAIN</v>
      </c>
      <c r="S2066" s="10" t="s">
        <v>4599</v>
      </c>
    </row>
    <row r="2067" spans="1:19" s="19" customFormat="1" ht="25" customHeight="1" x14ac:dyDescent="0.15">
      <c r="A2067" s="19">
        <v>2066</v>
      </c>
      <c r="B2067" s="11" t="s">
        <v>979</v>
      </c>
      <c r="C2067" s="11"/>
      <c r="E2067" s="10" t="s">
        <v>3130</v>
      </c>
      <c r="F2067" s="11"/>
      <c r="G2067" s="11"/>
      <c r="K2067" s="11"/>
      <c r="M2067" s="10" t="s">
        <v>4565</v>
      </c>
      <c r="N2067" s="26" t="s">
        <v>4565</v>
      </c>
      <c r="O2067" s="18" t="str">
        <f t="shared" si="131"/>
        <v>PaymentPlan</v>
      </c>
      <c r="P2067" s="18" t="str">
        <f t="shared" ca="1" si="132"/>
        <v>TEST</v>
      </c>
      <c r="Q2067" s="11" t="s">
        <v>1799</v>
      </c>
      <c r="R2067" s="19" t="str">
        <f t="shared" si="133"/>
        <v>PaymentPlan - TRAIN</v>
      </c>
      <c r="S2067" s="10" t="s">
        <v>4599</v>
      </c>
    </row>
    <row r="2068" spans="1:19" s="19" customFormat="1" ht="25" customHeight="1" x14ac:dyDescent="0.15">
      <c r="A2068" s="19">
        <v>2067</v>
      </c>
      <c r="B2068" s="33" t="s">
        <v>979</v>
      </c>
      <c r="C2068" s="11"/>
      <c r="E2068" s="11"/>
      <c r="F2068" s="11"/>
      <c r="G2068" s="11"/>
      <c r="K2068" s="11"/>
      <c r="M2068" s="11" t="s">
        <v>3065</v>
      </c>
      <c r="N2068" s="40" t="s">
        <v>3065</v>
      </c>
      <c r="O2068" s="18" t="str">
        <f t="shared" si="131"/>
        <v>PaymentExtend</v>
      </c>
      <c r="P2068" s="18" t="str">
        <f t="shared" ca="1" si="132"/>
        <v>TRAIN</v>
      </c>
      <c r="Q2068" s="11" t="s">
        <v>1799</v>
      </c>
      <c r="R2068" s="19" t="str">
        <f t="shared" si="133"/>
        <v>PaymentExtend - TRAIN</v>
      </c>
      <c r="S2068" s="10" t="s">
        <v>4599</v>
      </c>
    </row>
    <row r="2069" spans="1:19" s="19" customFormat="1" ht="25" customHeight="1" x14ac:dyDescent="0.15">
      <c r="A2069" s="19">
        <v>2068</v>
      </c>
      <c r="B2069" s="33" t="s">
        <v>3062</v>
      </c>
      <c r="C2069" s="10"/>
      <c r="E2069" s="10" t="s">
        <v>3434</v>
      </c>
      <c r="F2069" s="11"/>
      <c r="G2069" s="11"/>
      <c r="K2069" s="11"/>
      <c r="M2069" s="11" t="s">
        <v>3057</v>
      </c>
      <c r="N2069" s="40" t="s">
        <v>3057</v>
      </c>
      <c r="O2069" s="18" t="str">
        <f t="shared" si="131"/>
        <v>DataRemove</v>
      </c>
      <c r="P2069" s="18" t="str">
        <f t="shared" ca="1" si="132"/>
        <v>TRAIN</v>
      </c>
      <c r="Q2069" s="11" t="s">
        <v>1799</v>
      </c>
      <c r="R2069" s="19" t="str">
        <f t="shared" si="133"/>
        <v>DataRemove - TRAIN</v>
      </c>
      <c r="S2069" s="10" t="s">
        <v>4599</v>
      </c>
    </row>
    <row r="2070" spans="1:19" s="19" customFormat="1" ht="25" customHeight="1" x14ac:dyDescent="0.15">
      <c r="A2070" s="19">
        <v>2069</v>
      </c>
      <c r="B2070" s="11" t="s">
        <v>49</v>
      </c>
      <c r="C2070" s="11"/>
      <c r="E2070" s="10" t="s">
        <v>3501</v>
      </c>
      <c r="F2070" s="11"/>
      <c r="G2070" s="11"/>
      <c r="K2070" s="11"/>
      <c r="M2070" s="10" t="s">
        <v>3500</v>
      </c>
      <c r="N2070" s="26" t="s">
        <v>3500</v>
      </c>
      <c r="O2070" s="18" t="str">
        <f t="shared" si="131"/>
        <v>SimEnquire</v>
      </c>
      <c r="P2070" s="18" t="str">
        <f t="shared" ca="1" si="132"/>
        <v>TRAIN</v>
      </c>
      <c r="Q2070" s="10" t="s">
        <v>1798</v>
      </c>
      <c r="R2070" s="19" t="str">
        <f t="shared" si="133"/>
        <v>SimEnquire - TEST</v>
      </c>
      <c r="S2070" s="10" t="s">
        <v>4599</v>
      </c>
    </row>
    <row r="2071" spans="1:19" s="19" customFormat="1" ht="25" customHeight="1" x14ac:dyDescent="0.15">
      <c r="A2071" s="19">
        <v>2070</v>
      </c>
      <c r="B2071" s="11" t="s">
        <v>1368</v>
      </c>
      <c r="C2071" s="11"/>
      <c r="E2071" s="11" t="s">
        <v>20</v>
      </c>
      <c r="F2071" s="11"/>
      <c r="G2071" s="11"/>
      <c r="K2071" s="11"/>
      <c r="M2071" s="11" t="s">
        <v>2995</v>
      </c>
      <c r="N2071" s="20" t="s">
        <v>2995</v>
      </c>
      <c r="O2071" s="18" t="str">
        <f t="shared" si="131"/>
        <v>BillComplain</v>
      </c>
      <c r="P2071" s="18" t="str">
        <f t="shared" ca="1" si="132"/>
        <v>TRAIN</v>
      </c>
      <c r="Q2071" s="10" t="s">
        <v>1798</v>
      </c>
      <c r="R2071" s="19" t="str">
        <f t="shared" si="133"/>
        <v>BillComplain - TEST</v>
      </c>
      <c r="S2071" s="10" t="s">
        <v>4599</v>
      </c>
    </row>
    <row r="2072" spans="1:19" s="19" customFormat="1" ht="25" customHeight="1" x14ac:dyDescent="0.15">
      <c r="A2072" s="19">
        <v>2071</v>
      </c>
      <c r="B2072" s="11" t="s">
        <v>259</v>
      </c>
      <c r="C2072" s="11"/>
      <c r="E2072" s="11"/>
      <c r="F2072" s="11"/>
      <c r="G2072" s="11"/>
      <c r="K2072" s="11"/>
      <c r="M2072" s="11" t="s">
        <v>3726</v>
      </c>
      <c r="N2072" s="20" t="s">
        <v>3726</v>
      </c>
      <c r="O2072" s="18" t="str">
        <f t="shared" si="131"/>
        <v>PhonePlanCancel</v>
      </c>
      <c r="P2072" s="18" t="str">
        <f t="shared" ca="1" si="132"/>
        <v>TRAIN</v>
      </c>
      <c r="Q2072" s="11" t="s">
        <v>1799</v>
      </c>
      <c r="R2072" s="19" t="str">
        <f t="shared" si="133"/>
        <v>PhonePlanCancel - TRAIN</v>
      </c>
      <c r="S2072" s="10" t="s">
        <v>4599</v>
      </c>
    </row>
    <row r="2073" spans="1:19" s="19" customFormat="1" ht="25" customHeight="1" x14ac:dyDescent="0.15">
      <c r="A2073" s="19">
        <v>2072</v>
      </c>
      <c r="B2073" s="11" t="s">
        <v>20</v>
      </c>
      <c r="C2073" s="11"/>
      <c r="E2073" s="10" t="s">
        <v>4189</v>
      </c>
      <c r="F2073" s="11"/>
      <c r="G2073" s="11"/>
      <c r="K2073" s="11"/>
      <c r="M2073" s="10" t="s">
        <v>4586</v>
      </c>
      <c r="N2073" s="26" t="s">
        <v>4586</v>
      </c>
      <c r="O2073" s="18" t="str">
        <f t="shared" si="131"/>
        <v>BillLateFeeComplain</v>
      </c>
      <c r="P2073" s="18" t="str">
        <f t="shared" ca="1" si="132"/>
        <v>TEST</v>
      </c>
      <c r="Q2073" s="11" t="s">
        <v>1799</v>
      </c>
      <c r="R2073" s="19" t="str">
        <f t="shared" si="133"/>
        <v>BillLateFeeComplain - TRAIN</v>
      </c>
      <c r="S2073" s="10" t="s">
        <v>4599</v>
      </c>
    </row>
    <row r="2074" spans="1:19" s="19" customFormat="1" ht="25" customHeight="1" x14ac:dyDescent="0.15">
      <c r="A2074" s="19">
        <v>2073</v>
      </c>
      <c r="B2074" s="11" t="s">
        <v>132</v>
      </c>
      <c r="C2074" s="11"/>
      <c r="E2074" s="10" t="s">
        <v>368</v>
      </c>
      <c r="F2074" s="11"/>
      <c r="G2074" s="11"/>
      <c r="K2074" s="11"/>
      <c r="M2074" s="11" t="s">
        <v>2956</v>
      </c>
      <c r="N2074" s="20" t="s">
        <v>2956</v>
      </c>
      <c r="O2074" s="18" t="str">
        <f t="shared" si="131"/>
        <v>AccountTransfer</v>
      </c>
      <c r="P2074" s="18" t="str">
        <f t="shared" ca="1" si="132"/>
        <v>TRAIN</v>
      </c>
      <c r="Q2074" s="11" t="s">
        <v>1798</v>
      </c>
      <c r="R2074" s="19" t="str">
        <f t="shared" si="133"/>
        <v>AccountTransfer - TEST</v>
      </c>
      <c r="S2074" s="10" t="s">
        <v>4599</v>
      </c>
    </row>
    <row r="2075" spans="1:19" s="19" customFormat="1" ht="25" customHeight="1" x14ac:dyDescent="0.15">
      <c r="A2075" s="19">
        <v>2074</v>
      </c>
      <c r="B2075" s="13" t="s">
        <v>132</v>
      </c>
      <c r="C2075" s="11" t="s">
        <v>564</v>
      </c>
      <c r="D2075" s="20" t="str">
        <f>IF(ISERR(FIND("):",C2075,1)),C2075,MID(C2075,FIND("):",C2075,1)+2,999))</f>
        <v>Hi I would love to change my login email</v>
      </c>
      <c r="E2075" s="10" t="s">
        <v>2945</v>
      </c>
      <c r="F2075" s="11"/>
      <c r="G2075" s="10" t="s">
        <v>717</v>
      </c>
      <c r="H2075" s="19" t="str">
        <f>IFERROR(IF(ISBLANK(G2075),"",LEFT(G2075, FIND(":",G2075) - 1)),"")</f>
        <v>CredentialType</v>
      </c>
      <c r="I2075" s="19" t="str">
        <f>IFERROR(IF(ISBLANK(G2075),"",RIGHT(G2075, LEN(G2075)-FIND(":",G2075) )),"")</f>
        <v>Email</v>
      </c>
      <c r="K2075" s="10" t="s">
        <v>1057</v>
      </c>
      <c r="L2075" s="19" t="str">
        <f>IF(K2075="",C2075,K2075)</f>
        <v>I would love to change my &lt;login email&gt;</v>
      </c>
      <c r="M2075" s="10" t="s">
        <v>4792</v>
      </c>
      <c r="N2075" s="26" t="s">
        <v>4792</v>
      </c>
      <c r="O2075" s="18" t="str">
        <f t="shared" si="131"/>
        <v>CredentialsChange</v>
      </c>
      <c r="P2075" s="18" t="str">
        <f t="shared" ca="1" si="132"/>
        <v>TRAIN</v>
      </c>
      <c r="Q2075" s="11" t="s">
        <v>1799</v>
      </c>
      <c r="R2075" s="19" t="str">
        <f t="shared" si="133"/>
        <v>CredentialsChange - TRAIN</v>
      </c>
      <c r="S2075" s="10" t="s">
        <v>4598</v>
      </c>
    </row>
    <row r="2076" spans="1:19" s="19" customFormat="1" ht="25" customHeight="1" x14ac:dyDescent="0.15">
      <c r="A2076" s="19">
        <v>2075</v>
      </c>
      <c r="B2076" s="11" t="s">
        <v>132</v>
      </c>
      <c r="C2076" s="11" t="s">
        <v>489</v>
      </c>
      <c r="D2076" s="20" t="str">
        <f>IF(ISERR(FIND("):",C2076,1)),C2076,MID(C2076,FIND("):",C2076,1)+2,999))</f>
        <v>I'm trying to get my bill and account for number XXX XXX XXX name Bradley Salter keeps coming up with an old number of mine is XXX XXX XXX I need to delete that account as well</v>
      </c>
      <c r="E2076" s="11"/>
      <c r="F2076" s="11"/>
      <c r="G2076" s="11"/>
      <c r="H2076" s="19" t="str">
        <f>IFERROR(IF(ISBLANK(G2076),"",LEFT(G2076, FIND(":",G2076) - 1)),"")</f>
        <v/>
      </c>
      <c r="I2076" s="19" t="str">
        <f>IFERROR(IF(ISBLANK(G2076),"",RIGHT(G2076, LEN(G2076)-FIND(":",G2076) )),"")</f>
        <v/>
      </c>
      <c r="K2076" s="10" t="s">
        <v>986</v>
      </c>
      <c r="L2076" s="19" t="str">
        <f>IF(K2076="",C2076,K2076)</f>
        <v>I'm trying to get my bill and account for number XXX XXX XXX keeps coming up with an old number of mine is XXX XXX XXX I need to delete that account as well</v>
      </c>
      <c r="M2076" s="10" t="s">
        <v>4778</v>
      </c>
      <c r="N2076" s="26" t="s">
        <v>4778</v>
      </c>
      <c r="O2076" s="18" t="str">
        <f t="shared" si="131"/>
        <v>AccountDetailsChange</v>
      </c>
      <c r="P2076" s="18" t="str">
        <f t="shared" ca="1" si="132"/>
        <v>TRAIN</v>
      </c>
      <c r="Q2076" s="11" t="s">
        <v>1799</v>
      </c>
      <c r="R2076" s="19" t="str">
        <f t="shared" si="133"/>
        <v>AccountDetailsChange - TRAIN</v>
      </c>
      <c r="S2076" s="10" t="s">
        <v>4598</v>
      </c>
    </row>
    <row r="2077" spans="1:19" s="19" customFormat="1" ht="25" customHeight="1" x14ac:dyDescent="0.15">
      <c r="A2077" s="19">
        <v>2076</v>
      </c>
      <c r="B2077" s="33" t="s">
        <v>935</v>
      </c>
      <c r="C2077" s="11"/>
      <c r="E2077" s="11"/>
      <c r="F2077" s="11"/>
      <c r="G2077" s="11"/>
      <c r="K2077" s="11"/>
      <c r="M2077" s="11" t="s">
        <v>3105</v>
      </c>
      <c r="N2077" s="40" t="s">
        <v>3105</v>
      </c>
      <c r="O2077" s="18" t="str">
        <f t="shared" ref="O2077:O2140" si="134">IF(E2077="",B2077,E2077)</f>
        <v>HandsetRepair</v>
      </c>
      <c r="P2077" s="18" t="str">
        <f t="shared" ref="P2077:P2140" ca="1" si="135">IF(RAND()&gt;0.2,"TRAIN", "TEST")</f>
        <v>TRAIN</v>
      </c>
      <c r="Q2077" s="11" t="s">
        <v>1799</v>
      </c>
      <c r="R2077" s="19" t="str">
        <f t="shared" ref="R2077:R2140" si="136">O2077 &amp; " - " &amp; Q2077</f>
        <v>HandsetRepair - TRAIN</v>
      </c>
      <c r="S2077" s="10" t="s">
        <v>4599</v>
      </c>
    </row>
    <row r="2078" spans="1:19" s="19" customFormat="1" ht="25" customHeight="1" x14ac:dyDescent="0.15">
      <c r="A2078" s="19">
        <v>2077</v>
      </c>
      <c r="B2078" s="11" t="s">
        <v>132</v>
      </c>
      <c r="C2078" s="11"/>
      <c r="E2078" s="11"/>
      <c r="F2078" s="11"/>
      <c r="G2078" s="11"/>
      <c r="K2078" s="11"/>
      <c r="M2078" s="11" t="s">
        <v>4183</v>
      </c>
      <c r="N2078" s="20" t="s">
        <v>4183</v>
      </c>
      <c r="O2078" s="18" t="str">
        <f t="shared" si="134"/>
        <v>AccountDetailsChange</v>
      </c>
      <c r="P2078" s="18" t="str">
        <f t="shared" ca="1" si="135"/>
        <v>TRAIN</v>
      </c>
      <c r="Q2078" s="11" t="s">
        <v>1799</v>
      </c>
      <c r="R2078" s="19" t="str">
        <f t="shared" si="136"/>
        <v>AccountDetailsChange - TRAIN</v>
      </c>
      <c r="S2078" s="10" t="s">
        <v>4599</v>
      </c>
    </row>
    <row r="2079" spans="1:19" s="19" customFormat="1" ht="25" customHeight="1" x14ac:dyDescent="0.15">
      <c r="A2079" s="19">
        <v>2078</v>
      </c>
      <c r="B2079" s="11" t="s">
        <v>952</v>
      </c>
      <c r="C2079" s="11"/>
      <c r="E2079" s="11"/>
      <c r="F2079" s="11"/>
      <c r="G2079" s="11"/>
      <c r="K2079" s="11"/>
      <c r="M2079" s="10" t="s">
        <v>4687</v>
      </c>
      <c r="N2079" s="26" t="s">
        <v>4687</v>
      </c>
      <c r="O2079" s="18" t="str">
        <f t="shared" si="134"/>
        <v>SimActivate</v>
      </c>
      <c r="P2079" s="18" t="str">
        <f t="shared" ca="1" si="135"/>
        <v>TRAIN</v>
      </c>
      <c r="Q2079" s="11" t="s">
        <v>1799</v>
      </c>
      <c r="R2079" s="19" t="str">
        <f t="shared" si="136"/>
        <v>SimActivate - TRAIN</v>
      </c>
      <c r="S2079" s="10" t="s">
        <v>4599</v>
      </c>
    </row>
    <row r="2080" spans="1:19" s="19" customFormat="1" ht="25" customHeight="1" x14ac:dyDescent="0.15">
      <c r="A2080" s="19">
        <v>2079</v>
      </c>
      <c r="B2080" s="11" t="s">
        <v>945</v>
      </c>
      <c r="C2080" s="11"/>
      <c r="E2080" s="11"/>
      <c r="F2080" s="11"/>
      <c r="G2080" s="11"/>
      <c r="K2080" s="11"/>
      <c r="M2080" s="10" t="s">
        <v>3540</v>
      </c>
      <c r="N2080" s="26" t="s">
        <v>3540</v>
      </c>
      <c r="O2080" s="18" t="str">
        <f t="shared" si="134"/>
        <v>BalanceCheck</v>
      </c>
      <c r="P2080" s="18" t="str">
        <f t="shared" ca="1" si="135"/>
        <v>TRAIN</v>
      </c>
      <c r="Q2080" s="11" t="s">
        <v>1799</v>
      </c>
      <c r="R2080" s="19" t="str">
        <f t="shared" si="136"/>
        <v>BalanceCheck - TRAIN</v>
      </c>
      <c r="S2080" s="10" t="s">
        <v>4599</v>
      </c>
    </row>
    <row r="2081" spans="1:19" s="19" customFormat="1" ht="25" customHeight="1" x14ac:dyDescent="0.15">
      <c r="A2081" s="19">
        <v>2080</v>
      </c>
      <c r="B2081" s="11" t="s">
        <v>1368</v>
      </c>
      <c r="C2081" s="11"/>
      <c r="E2081" s="11" t="s">
        <v>20</v>
      </c>
      <c r="F2081" s="11"/>
      <c r="G2081" s="11"/>
      <c r="K2081" s="11"/>
      <c r="M2081" s="11" t="s">
        <v>4161</v>
      </c>
      <c r="N2081" s="20" t="s">
        <v>4161</v>
      </c>
      <c r="O2081" s="18" t="str">
        <f t="shared" si="134"/>
        <v>BillComplain</v>
      </c>
      <c r="P2081" s="18" t="str">
        <f t="shared" ca="1" si="135"/>
        <v>TRAIN</v>
      </c>
      <c r="Q2081" s="11" t="s">
        <v>1799</v>
      </c>
      <c r="R2081" s="19" t="str">
        <f t="shared" si="136"/>
        <v>BillComplain - TRAIN</v>
      </c>
      <c r="S2081" s="10" t="s">
        <v>4599</v>
      </c>
    </row>
    <row r="2082" spans="1:19" s="19" customFormat="1" ht="25" customHeight="1" x14ac:dyDescent="0.15">
      <c r="A2082" s="19">
        <v>2081</v>
      </c>
      <c r="B2082" s="33" t="s">
        <v>315</v>
      </c>
      <c r="C2082" s="11"/>
      <c r="E2082" s="11"/>
      <c r="F2082" s="11"/>
      <c r="G2082" s="11"/>
      <c r="K2082" s="11"/>
      <c r="M2082" s="11" t="s">
        <v>3095</v>
      </c>
      <c r="N2082" s="40" t="s">
        <v>3095</v>
      </c>
      <c r="O2082" s="18" t="str">
        <f t="shared" si="134"/>
        <v>ContractReactivate</v>
      </c>
      <c r="P2082" s="18" t="str">
        <f t="shared" ca="1" si="135"/>
        <v>TRAIN</v>
      </c>
      <c r="Q2082" s="11" t="s">
        <v>1799</v>
      </c>
      <c r="R2082" s="19" t="str">
        <f t="shared" si="136"/>
        <v>ContractReactivate - TRAIN</v>
      </c>
      <c r="S2082" s="10" t="s">
        <v>4599</v>
      </c>
    </row>
    <row r="2083" spans="1:19" s="19" customFormat="1" ht="25" customHeight="1" x14ac:dyDescent="0.15">
      <c r="A2083" s="19">
        <v>2082</v>
      </c>
      <c r="B2083" s="33" t="s">
        <v>3062</v>
      </c>
      <c r="C2083" s="11"/>
      <c r="E2083" s="10" t="s">
        <v>3434</v>
      </c>
      <c r="F2083" s="11"/>
      <c r="G2083" s="11"/>
      <c r="K2083" s="11"/>
      <c r="M2083" s="11" t="s">
        <v>3108</v>
      </c>
      <c r="N2083" s="40" t="s">
        <v>3108</v>
      </c>
      <c r="O2083" s="18" t="str">
        <f t="shared" si="134"/>
        <v>DataRemove</v>
      </c>
      <c r="P2083" s="18" t="str">
        <f t="shared" ca="1" si="135"/>
        <v>TRAIN</v>
      </c>
      <c r="Q2083" s="11" t="s">
        <v>1798</v>
      </c>
      <c r="R2083" s="19" t="str">
        <f t="shared" si="136"/>
        <v>DataRemove - TEST</v>
      </c>
      <c r="S2083" s="10" t="s">
        <v>4599</v>
      </c>
    </row>
    <row r="2084" spans="1:19" s="19" customFormat="1" ht="25" customHeight="1" x14ac:dyDescent="0.15">
      <c r="A2084" s="19">
        <v>2083</v>
      </c>
      <c r="B2084" s="11" t="s">
        <v>979</v>
      </c>
      <c r="C2084" s="11"/>
      <c r="E2084" s="11"/>
      <c r="F2084" s="11"/>
      <c r="G2084" s="11"/>
      <c r="K2084" s="11"/>
      <c r="M2084" s="11" t="s">
        <v>3018</v>
      </c>
      <c r="N2084" s="20" t="s">
        <v>3018</v>
      </c>
      <c r="O2084" s="18" t="str">
        <f t="shared" si="134"/>
        <v>PaymentExtend</v>
      </c>
      <c r="P2084" s="18" t="str">
        <f t="shared" ca="1" si="135"/>
        <v>TRAIN</v>
      </c>
      <c r="Q2084" s="11" t="s">
        <v>1799</v>
      </c>
      <c r="R2084" s="19" t="str">
        <f t="shared" si="136"/>
        <v>PaymentExtend - TRAIN</v>
      </c>
      <c r="S2084" s="10" t="s">
        <v>4599</v>
      </c>
    </row>
    <row r="2085" spans="1:19" s="19" customFormat="1" ht="25" customHeight="1" x14ac:dyDescent="0.15">
      <c r="A2085" s="19">
        <v>2084</v>
      </c>
      <c r="B2085" s="33" t="s">
        <v>979</v>
      </c>
      <c r="C2085" s="11"/>
      <c r="E2085" s="11"/>
      <c r="F2085" s="11"/>
      <c r="G2085" s="11"/>
      <c r="K2085" s="11"/>
      <c r="M2085" s="11" t="s">
        <v>5198</v>
      </c>
      <c r="N2085" s="40" t="s">
        <v>5198</v>
      </c>
      <c r="O2085" s="18" t="str">
        <f t="shared" si="134"/>
        <v>PaymentExtend</v>
      </c>
      <c r="P2085" s="18" t="str">
        <f t="shared" ca="1" si="135"/>
        <v>TRAIN</v>
      </c>
      <c r="Q2085" s="11" t="s">
        <v>1799</v>
      </c>
      <c r="R2085" s="19" t="str">
        <f t="shared" si="136"/>
        <v>PaymentExtend - TRAIN</v>
      </c>
      <c r="S2085" s="10" t="s">
        <v>4599</v>
      </c>
    </row>
    <row r="2086" spans="1:19" s="19" customFormat="1" ht="25" customHeight="1" x14ac:dyDescent="0.15">
      <c r="A2086" s="19">
        <v>2085</v>
      </c>
      <c r="B2086" s="33" t="s">
        <v>3130</v>
      </c>
      <c r="C2086" s="11"/>
      <c r="E2086" s="11"/>
      <c r="F2086" s="11"/>
      <c r="G2086" s="11"/>
      <c r="K2086" s="11"/>
      <c r="M2086" s="33" t="s">
        <v>3139</v>
      </c>
      <c r="N2086" s="40" t="s">
        <v>3139</v>
      </c>
      <c r="O2086" s="18" t="str">
        <f t="shared" si="134"/>
        <v>PaymentPlan</v>
      </c>
      <c r="P2086" s="18" t="str">
        <f t="shared" ca="1" si="135"/>
        <v>TRAIN</v>
      </c>
      <c r="Q2086" s="11" t="s">
        <v>1799</v>
      </c>
      <c r="R2086" s="19" t="str">
        <f t="shared" si="136"/>
        <v>PaymentPlan - TRAIN</v>
      </c>
      <c r="S2086" s="10" t="s">
        <v>4599</v>
      </c>
    </row>
    <row r="2087" spans="1:19" s="19" customFormat="1" ht="25" customHeight="1" x14ac:dyDescent="0.15">
      <c r="A2087" s="19">
        <v>2086</v>
      </c>
      <c r="B2087" s="33" t="s">
        <v>1790</v>
      </c>
      <c r="C2087" s="11"/>
      <c r="E2087" s="11"/>
      <c r="F2087" s="11"/>
      <c r="G2087" s="11"/>
      <c r="K2087" s="11"/>
      <c r="M2087" s="33" t="s">
        <v>3151</v>
      </c>
      <c r="N2087" s="40" t="s">
        <v>3151</v>
      </c>
      <c r="O2087" s="18" t="str">
        <f t="shared" si="134"/>
        <v>DirectDebitChange</v>
      </c>
      <c r="P2087" s="18" t="str">
        <f t="shared" ca="1" si="135"/>
        <v>TRAIN</v>
      </c>
      <c r="Q2087" s="11" t="s">
        <v>1799</v>
      </c>
      <c r="R2087" s="19" t="str">
        <f t="shared" si="136"/>
        <v>DirectDebitChange - TRAIN</v>
      </c>
      <c r="S2087" s="10" t="s">
        <v>4599</v>
      </c>
    </row>
    <row r="2088" spans="1:19" s="19" customFormat="1" ht="25" customHeight="1" x14ac:dyDescent="0.15">
      <c r="A2088" s="19">
        <v>2087</v>
      </c>
      <c r="B2088" s="11" t="s">
        <v>20</v>
      </c>
      <c r="C2088" s="11"/>
      <c r="E2088" s="10" t="s">
        <v>4194</v>
      </c>
      <c r="F2088" s="11"/>
      <c r="G2088" s="11"/>
      <c r="K2088" s="11"/>
      <c r="M2088" s="10" t="s">
        <v>4587</v>
      </c>
      <c r="N2088" s="26" t="s">
        <v>4587</v>
      </c>
      <c r="O2088" s="18" t="str">
        <f t="shared" si="134"/>
        <v>BillIssueRepeatComplain</v>
      </c>
      <c r="P2088" s="18" t="str">
        <f t="shared" ca="1" si="135"/>
        <v>TRAIN</v>
      </c>
      <c r="Q2088" s="11" t="s">
        <v>1799</v>
      </c>
      <c r="R2088" s="19" t="str">
        <f t="shared" si="136"/>
        <v>BillIssueRepeatComplain - TRAIN</v>
      </c>
      <c r="S2088" s="10" t="s">
        <v>4599</v>
      </c>
    </row>
    <row r="2089" spans="1:19" s="19" customFormat="1" ht="25" customHeight="1" x14ac:dyDescent="0.15">
      <c r="A2089" s="19">
        <v>2088</v>
      </c>
      <c r="B2089" s="33" t="s">
        <v>4842</v>
      </c>
      <c r="C2089" s="11"/>
      <c r="E2089" s="11"/>
      <c r="F2089" s="11"/>
      <c r="G2089" s="11"/>
      <c r="K2089" s="11"/>
      <c r="M2089" s="11" t="s">
        <v>3064</v>
      </c>
      <c r="N2089" s="40" t="s">
        <v>3064</v>
      </c>
      <c r="O2089" s="18" t="str">
        <f t="shared" si="134"/>
        <v>PlanChange</v>
      </c>
      <c r="P2089" s="18" t="str">
        <f t="shared" ca="1" si="135"/>
        <v>TRAIN</v>
      </c>
      <c r="Q2089" s="11" t="s">
        <v>1798</v>
      </c>
      <c r="R2089" s="19" t="str">
        <f t="shared" si="136"/>
        <v>PlanChange - TEST</v>
      </c>
      <c r="S2089" s="10" t="s">
        <v>4599</v>
      </c>
    </row>
    <row r="2090" spans="1:19" s="19" customFormat="1" ht="25" customHeight="1" x14ac:dyDescent="0.15">
      <c r="A2090" s="19">
        <v>2089</v>
      </c>
      <c r="B2090" s="11" t="s">
        <v>123</v>
      </c>
      <c r="C2090" s="11"/>
      <c r="E2090" s="11"/>
      <c r="F2090" s="11"/>
      <c r="G2090" s="11"/>
      <c r="K2090" s="11"/>
      <c r="M2090" s="11" t="s">
        <v>2992</v>
      </c>
      <c r="N2090" s="20" t="s">
        <v>2992</v>
      </c>
      <c r="O2090" s="18" t="str">
        <f t="shared" si="134"/>
        <v>ContractExpiryRequest</v>
      </c>
      <c r="P2090" s="18" t="str">
        <f t="shared" ca="1" si="135"/>
        <v>TRAIN</v>
      </c>
      <c r="Q2090" s="11" t="s">
        <v>1798</v>
      </c>
      <c r="R2090" s="19" t="str">
        <f t="shared" si="136"/>
        <v>ContractExpiryRequest - TEST</v>
      </c>
      <c r="S2090" s="10" t="s">
        <v>4599</v>
      </c>
    </row>
    <row r="2091" spans="1:19" s="19" customFormat="1" ht="25" customHeight="1" x14ac:dyDescent="0.15">
      <c r="A2091" s="19">
        <v>2090</v>
      </c>
      <c r="B2091" s="11" t="s">
        <v>423</v>
      </c>
      <c r="C2091" s="11"/>
      <c r="E2091" s="11"/>
      <c r="F2091" s="11"/>
      <c r="G2091" s="11"/>
      <c r="K2091" s="11"/>
      <c r="M2091" s="10" t="s">
        <v>4628</v>
      </c>
      <c r="N2091" s="26" t="s">
        <v>4628</v>
      </c>
      <c r="O2091" s="18" t="str">
        <f t="shared" si="134"/>
        <v>PaymentReport</v>
      </c>
      <c r="P2091" s="18" t="str">
        <f t="shared" ca="1" si="135"/>
        <v>TEST</v>
      </c>
      <c r="Q2091" s="11" t="s">
        <v>1798</v>
      </c>
      <c r="R2091" s="19" t="str">
        <f t="shared" si="136"/>
        <v>PaymentReport - TEST</v>
      </c>
      <c r="S2091" s="10" t="s">
        <v>4599</v>
      </c>
    </row>
    <row r="2092" spans="1:19" s="19" customFormat="1" ht="25" customHeight="1" x14ac:dyDescent="0.15">
      <c r="A2092" s="19">
        <v>2091</v>
      </c>
      <c r="B2092" s="11" t="s">
        <v>234</v>
      </c>
      <c r="C2092" s="11"/>
      <c r="E2092" s="11"/>
      <c r="F2092" s="11"/>
      <c r="G2092" s="11"/>
      <c r="K2092" s="11"/>
      <c r="M2092" s="11" t="s">
        <v>3010</v>
      </c>
      <c r="N2092" s="26" t="s">
        <v>3010</v>
      </c>
      <c r="O2092" s="18" t="str">
        <f t="shared" si="134"/>
        <v>ContractCancel</v>
      </c>
      <c r="P2092" s="18" t="str">
        <f t="shared" ca="1" si="135"/>
        <v>TEST</v>
      </c>
      <c r="Q2092" s="11" t="s">
        <v>1799</v>
      </c>
      <c r="R2092" s="19" t="str">
        <f t="shared" si="136"/>
        <v>ContractCancel - TRAIN</v>
      </c>
      <c r="S2092" s="10" t="s">
        <v>4599</v>
      </c>
    </row>
    <row r="2093" spans="1:19" s="19" customFormat="1" ht="25" customHeight="1" x14ac:dyDescent="0.15">
      <c r="A2093" s="19">
        <v>2092</v>
      </c>
      <c r="B2093" s="33" t="s">
        <v>1368</v>
      </c>
      <c r="C2093" s="11"/>
      <c r="E2093" s="11" t="s">
        <v>20</v>
      </c>
      <c r="F2093" s="11"/>
      <c r="G2093" s="11"/>
      <c r="K2093" s="11"/>
      <c r="M2093" s="11" t="s">
        <v>4162</v>
      </c>
      <c r="N2093" s="40" t="s">
        <v>4162</v>
      </c>
      <c r="O2093" s="18" t="str">
        <f t="shared" si="134"/>
        <v>BillComplain</v>
      </c>
      <c r="P2093" s="18" t="str">
        <f t="shared" ca="1" si="135"/>
        <v>TRAIN</v>
      </c>
      <c r="Q2093" s="11" t="s">
        <v>1798</v>
      </c>
      <c r="R2093" s="19" t="str">
        <f t="shared" si="136"/>
        <v>BillComplain - TEST</v>
      </c>
      <c r="S2093" s="10" t="s">
        <v>4599</v>
      </c>
    </row>
    <row r="2094" spans="1:19" s="19" customFormat="1" ht="25" customHeight="1" x14ac:dyDescent="0.15">
      <c r="A2094" s="19">
        <v>2093</v>
      </c>
      <c r="B2094" s="11" t="s">
        <v>938</v>
      </c>
      <c r="C2094" s="11"/>
      <c r="E2094" s="11"/>
      <c r="F2094" s="11"/>
      <c r="G2094" s="11"/>
      <c r="K2094" s="11"/>
      <c r="M2094" s="11" t="s">
        <v>2975</v>
      </c>
      <c r="N2094" s="26" t="s">
        <v>2975</v>
      </c>
      <c r="O2094" s="18" t="str">
        <f t="shared" si="134"/>
        <v>CallDivert</v>
      </c>
      <c r="P2094" s="18" t="str">
        <f t="shared" ca="1" si="135"/>
        <v>TRAIN</v>
      </c>
      <c r="Q2094" s="11" t="s">
        <v>1799</v>
      </c>
      <c r="R2094" s="19" t="str">
        <f t="shared" si="136"/>
        <v>CallDivert - TRAIN</v>
      </c>
      <c r="S2094" s="10" t="s">
        <v>4599</v>
      </c>
    </row>
    <row r="2095" spans="1:19" s="19" customFormat="1" ht="25" customHeight="1" x14ac:dyDescent="0.15">
      <c r="A2095" s="19">
        <v>2094</v>
      </c>
      <c r="B2095" s="11" t="s">
        <v>979</v>
      </c>
      <c r="C2095" s="11"/>
      <c r="E2095" s="11"/>
      <c r="F2095" s="11"/>
      <c r="G2095" s="11"/>
      <c r="K2095" s="11"/>
      <c r="M2095" s="10" t="s">
        <v>3310</v>
      </c>
      <c r="N2095" s="26" t="s">
        <v>3310</v>
      </c>
      <c r="O2095" s="18" t="str">
        <f t="shared" si="134"/>
        <v>PaymentExtend</v>
      </c>
      <c r="P2095" s="18" t="str">
        <f t="shared" ca="1" si="135"/>
        <v>TEST</v>
      </c>
      <c r="Q2095" s="11" t="s">
        <v>1799</v>
      </c>
      <c r="R2095" s="19" t="str">
        <f t="shared" si="136"/>
        <v>PaymentExtend - TRAIN</v>
      </c>
      <c r="S2095" s="10" t="s">
        <v>4599</v>
      </c>
    </row>
    <row r="2096" spans="1:19" s="19" customFormat="1" ht="25" customHeight="1" x14ac:dyDescent="0.15">
      <c r="A2096" s="19">
        <v>2095</v>
      </c>
      <c r="B2096" s="33" t="s">
        <v>911</v>
      </c>
      <c r="C2096" s="11"/>
      <c r="E2096" s="13" t="s">
        <v>911</v>
      </c>
      <c r="F2096" s="11"/>
      <c r="G2096" s="11"/>
      <c r="K2096" s="11"/>
      <c r="M2096" s="10" t="s">
        <v>3887</v>
      </c>
      <c r="N2096" s="40" t="s">
        <v>3887</v>
      </c>
      <c r="O2096" s="18" t="str">
        <f t="shared" si="134"/>
        <v>RoamingInformationRequest</v>
      </c>
      <c r="P2096" s="18" t="str">
        <f t="shared" ca="1" si="135"/>
        <v>TRAIN</v>
      </c>
      <c r="Q2096" s="11" t="s">
        <v>1799</v>
      </c>
      <c r="R2096" s="19" t="str">
        <f t="shared" si="136"/>
        <v>RoamingInformationRequest - TRAIN</v>
      </c>
      <c r="S2096" s="10" t="s">
        <v>4599</v>
      </c>
    </row>
    <row r="2097" spans="1:19" s="19" customFormat="1" ht="25" customHeight="1" x14ac:dyDescent="0.15">
      <c r="A2097" s="19">
        <v>2096</v>
      </c>
      <c r="B2097" s="11" t="s">
        <v>208</v>
      </c>
      <c r="C2097" s="11"/>
      <c r="E2097" s="10" t="s">
        <v>979</v>
      </c>
      <c r="F2097" s="11"/>
      <c r="G2097" s="11"/>
      <c r="K2097" s="11"/>
      <c r="M2097" s="10" t="s">
        <v>3591</v>
      </c>
      <c r="N2097" s="26" t="s">
        <v>3591</v>
      </c>
      <c r="O2097" s="18" t="str">
        <f t="shared" si="134"/>
        <v>PaymentExtend</v>
      </c>
      <c r="P2097" s="18" t="str">
        <f t="shared" ca="1" si="135"/>
        <v>TRAIN</v>
      </c>
      <c r="Q2097" s="11" t="s">
        <v>1798</v>
      </c>
      <c r="R2097" s="19" t="str">
        <f t="shared" si="136"/>
        <v>PaymentExtend - TEST</v>
      </c>
      <c r="S2097" s="10" t="s">
        <v>4599</v>
      </c>
    </row>
    <row r="2098" spans="1:19" s="19" customFormat="1" ht="25" customHeight="1" x14ac:dyDescent="0.15">
      <c r="A2098" s="19">
        <v>2097</v>
      </c>
      <c r="B2098" s="11" t="s">
        <v>123</v>
      </c>
      <c r="C2098" s="11"/>
      <c r="E2098" s="11"/>
      <c r="F2098" s="11"/>
      <c r="G2098" s="11"/>
      <c r="K2098" s="11"/>
      <c r="M2098" s="11" t="s">
        <v>3011</v>
      </c>
      <c r="N2098" s="20" t="s">
        <v>3011</v>
      </c>
      <c r="O2098" s="18" t="str">
        <f t="shared" si="134"/>
        <v>ContractExpiryRequest</v>
      </c>
      <c r="P2098" s="18" t="str">
        <f t="shared" ca="1" si="135"/>
        <v>TRAIN</v>
      </c>
      <c r="Q2098" s="11" t="s">
        <v>1799</v>
      </c>
      <c r="R2098" s="19" t="str">
        <f t="shared" si="136"/>
        <v>ContractExpiryRequest - TRAIN</v>
      </c>
      <c r="S2098" s="10" t="s">
        <v>4599</v>
      </c>
    </row>
    <row r="2099" spans="1:19" s="19" customFormat="1" ht="25" customHeight="1" x14ac:dyDescent="0.15">
      <c r="A2099" s="19">
        <v>2098</v>
      </c>
      <c r="B2099" s="11" t="s">
        <v>945</v>
      </c>
      <c r="C2099" s="11"/>
      <c r="E2099" s="10" t="s">
        <v>2941</v>
      </c>
      <c r="F2099" s="11"/>
      <c r="G2099" s="11"/>
      <c r="K2099" s="11"/>
      <c r="M2099" s="10" t="s">
        <v>3513</v>
      </c>
      <c r="N2099" s="26" t="s">
        <v>3513</v>
      </c>
      <c r="O2099" s="18" t="str">
        <f t="shared" si="134"/>
        <v>BillPaymentClarify</v>
      </c>
      <c r="P2099" s="18" t="str">
        <f t="shared" ca="1" si="135"/>
        <v>TRAIN</v>
      </c>
      <c r="Q2099" s="11" t="s">
        <v>1799</v>
      </c>
      <c r="R2099" s="19" t="str">
        <f t="shared" si="136"/>
        <v>BillPaymentClarify - TRAIN</v>
      </c>
      <c r="S2099" s="10" t="s">
        <v>4599</v>
      </c>
    </row>
    <row r="2100" spans="1:19" s="19" customFormat="1" ht="25" customHeight="1" x14ac:dyDescent="0.15">
      <c r="A2100" s="19">
        <v>2099</v>
      </c>
      <c r="B2100" s="11" t="s">
        <v>911</v>
      </c>
      <c r="C2100" s="11"/>
      <c r="E2100" s="13" t="s">
        <v>911</v>
      </c>
      <c r="F2100" s="11"/>
      <c r="G2100" s="11"/>
      <c r="K2100" s="11"/>
      <c r="M2100" s="11" t="s">
        <v>3003</v>
      </c>
      <c r="N2100" s="20" t="s">
        <v>3003</v>
      </c>
      <c r="O2100" s="18" t="str">
        <f t="shared" si="134"/>
        <v>RoamingInformationRequest</v>
      </c>
      <c r="P2100" s="18" t="str">
        <f t="shared" ca="1" si="135"/>
        <v>TEST</v>
      </c>
      <c r="Q2100" s="11" t="s">
        <v>1799</v>
      </c>
      <c r="R2100" s="19" t="str">
        <f t="shared" si="136"/>
        <v>RoamingInformationRequest - TRAIN</v>
      </c>
      <c r="S2100" s="10" t="s">
        <v>4599</v>
      </c>
    </row>
    <row r="2101" spans="1:19" s="19" customFormat="1" ht="25" customHeight="1" x14ac:dyDescent="0.15">
      <c r="A2101" s="19">
        <v>2100</v>
      </c>
      <c r="B2101" s="11" t="s">
        <v>234</v>
      </c>
      <c r="C2101" s="11"/>
      <c r="E2101" s="11"/>
      <c r="F2101" s="11"/>
      <c r="G2101" s="11"/>
      <c r="K2101" s="11"/>
      <c r="M2101" s="11" t="s">
        <v>2993</v>
      </c>
      <c r="N2101" s="28" t="s">
        <v>2993</v>
      </c>
      <c r="O2101" s="18" t="str">
        <f t="shared" si="134"/>
        <v>ContractCancel</v>
      </c>
      <c r="P2101" s="18" t="str">
        <f t="shared" ca="1" si="135"/>
        <v>TRAIN</v>
      </c>
      <c r="Q2101" s="11" t="s">
        <v>1799</v>
      </c>
      <c r="R2101" s="19" t="str">
        <f t="shared" si="136"/>
        <v>ContractCancel - TRAIN</v>
      </c>
      <c r="S2101" s="10" t="s">
        <v>4599</v>
      </c>
    </row>
    <row r="2102" spans="1:19" s="19" customFormat="1" ht="25" customHeight="1" x14ac:dyDescent="0.15">
      <c r="A2102" s="19">
        <v>2101</v>
      </c>
      <c r="B2102" s="11" t="s">
        <v>4842</v>
      </c>
      <c r="C2102" s="11"/>
      <c r="E2102" s="10" t="s">
        <v>123</v>
      </c>
      <c r="F2102" s="11"/>
      <c r="G2102" s="11"/>
      <c r="K2102" s="11"/>
      <c r="M2102" s="10" t="s">
        <v>3462</v>
      </c>
      <c r="N2102" s="26" t="s">
        <v>3462</v>
      </c>
      <c r="O2102" s="18" t="str">
        <f t="shared" si="134"/>
        <v>ContractExpiryRequest</v>
      </c>
      <c r="P2102" s="18" t="str">
        <f t="shared" ca="1" si="135"/>
        <v>TEST</v>
      </c>
      <c r="Q2102" s="11" t="s">
        <v>1798</v>
      </c>
      <c r="R2102" s="19" t="str">
        <f t="shared" si="136"/>
        <v>ContractExpiryRequest - TEST</v>
      </c>
      <c r="S2102" s="10" t="s">
        <v>4599</v>
      </c>
    </row>
    <row r="2103" spans="1:19" s="19" customFormat="1" ht="25" customHeight="1" x14ac:dyDescent="0.15">
      <c r="A2103" s="19">
        <v>2102</v>
      </c>
      <c r="B2103" s="11" t="s">
        <v>1368</v>
      </c>
      <c r="C2103" s="11"/>
      <c r="E2103" s="11" t="s">
        <v>2941</v>
      </c>
      <c r="F2103" s="11"/>
      <c r="G2103" s="11"/>
      <c r="K2103" s="11"/>
      <c r="M2103" s="11" t="s">
        <v>4163</v>
      </c>
      <c r="N2103" s="26" t="s">
        <v>4163</v>
      </c>
      <c r="O2103" s="18" t="str">
        <f t="shared" si="134"/>
        <v>BillPaymentClarify</v>
      </c>
      <c r="P2103" s="18" t="str">
        <f t="shared" ca="1" si="135"/>
        <v>TRAIN</v>
      </c>
      <c r="Q2103" s="11" t="s">
        <v>1798</v>
      </c>
      <c r="R2103" s="19" t="str">
        <f t="shared" si="136"/>
        <v>BillPaymentClarify - TEST</v>
      </c>
      <c r="S2103" s="10" t="s">
        <v>4599</v>
      </c>
    </row>
    <row r="2104" spans="1:19" s="19" customFormat="1" ht="25" customHeight="1" x14ac:dyDescent="0.15">
      <c r="A2104" s="19">
        <v>2103</v>
      </c>
      <c r="B2104" s="33" t="s">
        <v>123</v>
      </c>
      <c r="C2104" s="11"/>
      <c r="E2104" s="11"/>
      <c r="F2104" s="11"/>
      <c r="G2104" s="11"/>
      <c r="K2104" s="11"/>
      <c r="M2104" s="11" t="s">
        <v>3047</v>
      </c>
      <c r="N2104" s="40" t="s">
        <v>3047</v>
      </c>
      <c r="O2104" s="18" t="str">
        <f t="shared" si="134"/>
        <v>ContractExpiryRequest</v>
      </c>
      <c r="P2104" s="18" t="str">
        <f t="shared" ca="1" si="135"/>
        <v>TRAIN</v>
      </c>
      <c r="Q2104" s="11" t="s">
        <v>1799</v>
      </c>
      <c r="R2104" s="19" t="str">
        <f t="shared" si="136"/>
        <v>ContractExpiryRequest - TRAIN</v>
      </c>
      <c r="S2104" s="10" t="s">
        <v>4599</v>
      </c>
    </row>
    <row r="2105" spans="1:19" s="19" customFormat="1" ht="25" customHeight="1" x14ac:dyDescent="0.15">
      <c r="A2105" s="19">
        <v>2104</v>
      </c>
      <c r="B2105" s="11" t="s">
        <v>979</v>
      </c>
      <c r="C2105" s="11"/>
      <c r="E2105" s="11"/>
      <c r="F2105" s="11"/>
      <c r="G2105" s="11"/>
      <c r="K2105" s="11"/>
      <c r="M2105" s="11" t="s">
        <v>3032</v>
      </c>
      <c r="N2105" s="20" t="s">
        <v>3032</v>
      </c>
      <c r="O2105" s="18" t="str">
        <f t="shared" si="134"/>
        <v>PaymentExtend</v>
      </c>
      <c r="P2105" s="18" t="str">
        <f t="shared" ca="1" si="135"/>
        <v>TRAIN</v>
      </c>
      <c r="Q2105" s="11" t="s">
        <v>1798</v>
      </c>
      <c r="R2105" s="19" t="str">
        <f t="shared" si="136"/>
        <v>PaymentExtend - TEST</v>
      </c>
      <c r="S2105" s="10" t="s">
        <v>4599</v>
      </c>
    </row>
    <row r="2106" spans="1:19" s="19" customFormat="1" ht="25" customHeight="1" x14ac:dyDescent="0.15">
      <c r="A2106" s="19">
        <v>2105</v>
      </c>
      <c r="B2106" s="11" t="s">
        <v>107</v>
      </c>
      <c r="C2106" s="11"/>
      <c r="E2106" s="11" t="s">
        <v>107</v>
      </c>
      <c r="F2106" s="11"/>
      <c r="G2106" s="11"/>
      <c r="K2106" s="11"/>
      <c r="M2106" s="11" t="s">
        <v>3412</v>
      </c>
      <c r="N2106" s="20" t="s">
        <v>3412</v>
      </c>
      <c r="O2106" s="18" t="str">
        <f t="shared" si="134"/>
        <v>BillRequest</v>
      </c>
      <c r="P2106" s="18" t="str">
        <f t="shared" ca="1" si="135"/>
        <v>TEST</v>
      </c>
      <c r="Q2106" s="10" t="s">
        <v>1798</v>
      </c>
      <c r="R2106" s="19" t="str">
        <f t="shared" si="136"/>
        <v>BillRequest - TEST</v>
      </c>
      <c r="S2106" s="10" t="s">
        <v>4599</v>
      </c>
    </row>
    <row r="2107" spans="1:19" s="19" customFormat="1" ht="25" customHeight="1" x14ac:dyDescent="0.15">
      <c r="A2107" s="19">
        <v>2106</v>
      </c>
      <c r="B2107" s="11" t="s">
        <v>107</v>
      </c>
      <c r="C2107" s="11"/>
      <c r="E2107" s="11"/>
      <c r="F2107" s="11"/>
      <c r="G2107" s="11"/>
      <c r="K2107" s="11"/>
      <c r="M2107" s="11" t="s">
        <v>2980</v>
      </c>
      <c r="N2107" s="20" t="s">
        <v>2980</v>
      </c>
      <c r="O2107" s="18" t="str">
        <f t="shared" si="134"/>
        <v>BillRequest</v>
      </c>
      <c r="P2107" s="18" t="str">
        <f t="shared" ca="1" si="135"/>
        <v>TEST</v>
      </c>
      <c r="Q2107" s="10" t="s">
        <v>1799</v>
      </c>
      <c r="R2107" s="19" t="str">
        <f t="shared" si="136"/>
        <v>BillRequest - TRAIN</v>
      </c>
      <c r="S2107" s="10" t="s">
        <v>4599</v>
      </c>
    </row>
    <row r="2108" spans="1:19" s="19" customFormat="1" ht="25" customHeight="1" x14ac:dyDescent="0.15">
      <c r="A2108" s="19">
        <v>2107</v>
      </c>
      <c r="B2108" s="33" t="s">
        <v>979</v>
      </c>
      <c r="C2108" s="11"/>
      <c r="E2108" s="11"/>
      <c r="F2108" s="11"/>
      <c r="G2108" s="11"/>
      <c r="K2108" s="11"/>
      <c r="M2108" s="11" t="s">
        <v>3088</v>
      </c>
      <c r="N2108" s="40" t="s">
        <v>3088</v>
      </c>
      <c r="O2108" s="18" t="str">
        <f t="shared" si="134"/>
        <v>PaymentExtend</v>
      </c>
      <c r="P2108" s="18" t="str">
        <f t="shared" ca="1" si="135"/>
        <v>TRAIN</v>
      </c>
      <c r="Q2108" s="11" t="s">
        <v>1799</v>
      </c>
      <c r="R2108" s="19" t="str">
        <f t="shared" si="136"/>
        <v>PaymentExtend - TRAIN</v>
      </c>
      <c r="S2108" s="10" t="s">
        <v>4599</v>
      </c>
    </row>
    <row r="2109" spans="1:19" s="19" customFormat="1" ht="25" customHeight="1" x14ac:dyDescent="0.15">
      <c r="A2109" s="19">
        <v>2108</v>
      </c>
      <c r="B2109" s="11" t="s">
        <v>208</v>
      </c>
      <c r="C2109" s="11"/>
      <c r="E2109" s="11"/>
      <c r="F2109" s="11"/>
      <c r="G2109" s="11"/>
      <c r="K2109" s="11"/>
      <c r="M2109" s="10" t="s">
        <v>3379</v>
      </c>
      <c r="N2109" s="26" t="s">
        <v>3379</v>
      </c>
      <c r="O2109" s="18" t="str">
        <f t="shared" si="134"/>
        <v>BillPay</v>
      </c>
      <c r="P2109" s="18" t="str">
        <f t="shared" ca="1" si="135"/>
        <v>TRAIN</v>
      </c>
      <c r="Q2109" s="11" t="s">
        <v>1799</v>
      </c>
      <c r="R2109" s="19" t="str">
        <f t="shared" si="136"/>
        <v>BillPay - TRAIN</v>
      </c>
      <c r="S2109" s="10" t="s">
        <v>4599</v>
      </c>
    </row>
    <row r="2110" spans="1:19" s="19" customFormat="1" ht="25" customHeight="1" x14ac:dyDescent="0.15">
      <c r="A2110" s="19">
        <v>2109</v>
      </c>
      <c r="B2110" s="11" t="s">
        <v>419</v>
      </c>
      <c r="C2110" s="11"/>
      <c r="E2110" s="11"/>
      <c r="F2110" s="11"/>
      <c r="G2110" s="11"/>
      <c r="K2110" s="11"/>
      <c r="M2110" s="11" t="s">
        <v>2979</v>
      </c>
      <c r="N2110" s="26" t="s">
        <v>2979</v>
      </c>
      <c r="O2110" s="18" t="str">
        <f t="shared" si="134"/>
        <v>InsuranceClaim</v>
      </c>
      <c r="P2110" s="18" t="str">
        <f t="shared" ca="1" si="135"/>
        <v>TRAIN</v>
      </c>
      <c r="Q2110" s="11" t="s">
        <v>1799</v>
      </c>
      <c r="R2110" s="19" t="str">
        <f t="shared" si="136"/>
        <v>InsuranceClaim - TRAIN</v>
      </c>
      <c r="S2110" s="10" t="s">
        <v>4599</v>
      </c>
    </row>
    <row r="2111" spans="1:19" s="19" customFormat="1" ht="25" customHeight="1" x14ac:dyDescent="0.15">
      <c r="A2111" s="19">
        <v>2110</v>
      </c>
      <c r="B2111" s="33" t="s">
        <v>979</v>
      </c>
      <c r="C2111" s="11"/>
      <c r="E2111" s="11"/>
      <c r="F2111" s="11"/>
      <c r="G2111" s="11"/>
      <c r="K2111" s="11"/>
      <c r="M2111" s="11" t="s">
        <v>3073</v>
      </c>
      <c r="N2111" s="40" t="s">
        <v>3073</v>
      </c>
      <c r="O2111" s="18" t="str">
        <f t="shared" si="134"/>
        <v>PaymentExtend</v>
      </c>
      <c r="P2111" s="18" t="str">
        <f t="shared" ca="1" si="135"/>
        <v>TEST</v>
      </c>
      <c r="Q2111" s="11" t="s">
        <v>1799</v>
      </c>
      <c r="R2111" s="19" t="str">
        <f t="shared" si="136"/>
        <v>PaymentExtend - TRAIN</v>
      </c>
      <c r="S2111" s="10" t="s">
        <v>4599</v>
      </c>
    </row>
    <row r="2112" spans="1:19" s="19" customFormat="1" ht="25" customHeight="1" x14ac:dyDescent="0.15">
      <c r="A2112" s="19">
        <v>2111</v>
      </c>
      <c r="B2112" s="33" t="s">
        <v>81</v>
      </c>
      <c r="C2112" s="11"/>
      <c r="E2112" s="11"/>
      <c r="F2112" s="11"/>
      <c r="G2112" s="11"/>
      <c r="K2112" s="11"/>
      <c r="M2112" s="11" t="s">
        <v>3091</v>
      </c>
      <c r="N2112" s="40" t="s">
        <v>3091</v>
      </c>
      <c r="O2112" s="18" t="str">
        <f t="shared" si="134"/>
        <v>ContractUpgrade</v>
      </c>
      <c r="P2112" s="18" t="str">
        <f t="shared" ca="1" si="135"/>
        <v>TRAIN</v>
      </c>
      <c r="Q2112" s="11" t="s">
        <v>1799</v>
      </c>
      <c r="R2112" s="19" t="str">
        <f t="shared" si="136"/>
        <v>ContractUpgrade - TRAIN</v>
      </c>
      <c r="S2112" s="10" t="s">
        <v>4599</v>
      </c>
    </row>
    <row r="2113" spans="1:19" s="19" customFormat="1" ht="25" customHeight="1" x14ac:dyDescent="0.15">
      <c r="A2113" s="19">
        <v>2112</v>
      </c>
      <c r="B2113" s="33" t="s">
        <v>945</v>
      </c>
      <c r="C2113" s="11"/>
      <c r="E2113" s="11"/>
      <c r="F2113" s="11"/>
      <c r="G2113" s="11"/>
      <c r="K2113" s="11"/>
      <c r="M2113" s="10" t="s">
        <v>3502</v>
      </c>
      <c r="N2113" s="38" t="s">
        <v>3502</v>
      </c>
      <c r="O2113" s="18" t="str">
        <f t="shared" si="134"/>
        <v>BalanceCheck</v>
      </c>
      <c r="P2113" s="18" t="str">
        <f t="shared" ca="1" si="135"/>
        <v>TRAIN</v>
      </c>
      <c r="Q2113" s="11" t="s">
        <v>1799</v>
      </c>
      <c r="R2113" s="19" t="str">
        <f t="shared" si="136"/>
        <v>BalanceCheck - TRAIN</v>
      </c>
      <c r="S2113" s="10" t="s">
        <v>4599</v>
      </c>
    </row>
    <row r="2114" spans="1:19" s="19" customFormat="1" ht="25" customHeight="1" x14ac:dyDescent="0.15">
      <c r="A2114" s="19">
        <v>2113</v>
      </c>
      <c r="B2114" s="11" t="s">
        <v>267</v>
      </c>
      <c r="C2114" s="11"/>
      <c r="E2114" s="11"/>
      <c r="F2114" s="11"/>
      <c r="G2114" s="11"/>
      <c r="K2114" s="11"/>
      <c r="M2114" s="11" t="s">
        <v>2977</v>
      </c>
      <c r="N2114" s="26" t="s">
        <v>2977</v>
      </c>
      <c r="O2114" s="18" t="str">
        <f t="shared" si="134"/>
        <v>DataCheck</v>
      </c>
      <c r="P2114" s="18" t="str">
        <f t="shared" ca="1" si="135"/>
        <v>TRAIN</v>
      </c>
      <c r="Q2114" s="11" t="s">
        <v>1799</v>
      </c>
      <c r="R2114" s="19" t="str">
        <f t="shared" si="136"/>
        <v>DataCheck - TRAIN</v>
      </c>
      <c r="S2114" s="10" t="s">
        <v>4599</v>
      </c>
    </row>
    <row r="2115" spans="1:19" s="19" customFormat="1" ht="25" customHeight="1" x14ac:dyDescent="0.15">
      <c r="A2115" s="19">
        <v>2114</v>
      </c>
      <c r="B2115" s="33" t="s">
        <v>1368</v>
      </c>
      <c r="C2115" s="11"/>
      <c r="E2115" s="11" t="s">
        <v>20</v>
      </c>
      <c r="F2115" s="11"/>
      <c r="G2115" s="11"/>
      <c r="K2115" s="11"/>
      <c r="M2115" s="11" t="s">
        <v>3058</v>
      </c>
      <c r="N2115" s="40" t="s">
        <v>3058</v>
      </c>
      <c r="O2115" s="18" t="str">
        <f t="shared" si="134"/>
        <v>BillComplain</v>
      </c>
      <c r="P2115" s="18" t="str">
        <f t="shared" ca="1" si="135"/>
        <v>TRAIN</v>
      </c>
      <c r="Q2115" s="11" t="s">
        <v>1799</v>
      </c>
      <c r="R2115" s="19" t="str">
        <f t="shared" si="136"/>
        <v>BillComplain - TRAIN</v>
      </c>
      <c r="S2115" s="10" t="s">
        <v>4599</v>
      </c>
    </row>
    <row r="2116" spans="1:19" s="19" customFormat="1" ht="25" customHeight="1" x14ac:dyDescent="0.15">
      <c r="A2116" s="19">
        <v>2115</v>
      </c>
      <c r="B2116" s="11" t="s">
        <v>20</v>
      </c>
      <c r="C2116" s="11"/>
      <c r="E2116" s="10" t="s">
        <v>2942</v>
      </c>
      <c r="F2116" s="11"/>
      <c r="G2116" s="11"/>
      <c r="K2116" s="11"/>
      <c r="M2116" s="10" t="s">
        <v>4102</v>
      </c>
      <c r="N2116" s="26" t="s">
        <v>4102</v>
      </c>
      <c r="O2116" s="18" t="str">
        <f t="shared" si="134"/>
        <v>PaymentExtendClarify</v>
      </c>
      <c r="P2116" s="18" t="str">
        <f t="shared" ca="1" si="135"/>
        <v>TRAIN</v>
      </c>
      <c r="Q2116" s="11" t="s">
        <v>1799</v>
      </c>
      <c r="R2116" s="19" t="str">
        <f t="shared" si="136"/>
        <v>PaymentExtendClarify - TRAIN</v>
      </c>
      <c r="S2116" s="10" t="s">
        <v>4599</v>
      </c>
    </row>
    <row r="2117" spans="1:19" s="19" customFormat="1" ht="25" customHeight="1" x14ac:dyDescent="0.15">
      <c r="A2117" s="19">
        <v>2116</v>
      </c>
      <c r="B2117" s="33" t="s">
        <v>979</v>
      </c>
      <c r="C2117" s="11"/>
      <c r="E2117" s="10" t="s">
        <v>2942</v>
      </c>
      <c r="F2117" s="11"/>
      <c r="G2117" s="11"/>
      <c r="K2117" s="11"/>
      <c r="M2117" s="10" t="s">
        <v>4633</v>
      </c>
      <c r="N2117" s="38" t="s">
        <v>4633</v>
      </c>
      <c r="O2117" s="18" t="str">
        <f t="shared" si="134"/>
        <v>PaymentExtendClarify</v>
      </c>
      <c r="P2117" s="18" t="str">
        <f t="shared" ca="1" si="135"/>
        <v>TRAIN</v>
      </c>
      <c r="Q2117" s="11" t="s">
        <v>1799</v>
      </c>
      <c r="R2117" s="19" t="str">
        <f t="shared" si="136"/>
        <v>PaymentExtendClarify - TRAIN</v>
      </c>
      <c r="S2117" s="10" t="s">
        <v>4599</v>
      </c>
    </row>
    <row r="2118" spans="1:19" s="19" customFormat="1" ht="25" customHeight="1" x14ac:dyDescent="0.15">
      <c r="A2118" s="19">
        <v>2117</v>
      </c>
      <c r="B2118" s="11" t="s">
        <v>20</v>
      </c>
      <c r="C2118" s="11"/>
      <c r="E2118" s="10" t="s">
        <v>4194</v>
      </c>
      <c r="F2118" s="11"/>
      <c r="G2118" s="11"/>
      <c r="K2118" s="11"/>
      <c r="M2118" s="10" t="s">
        <v>4588</v>
      </c>
      <c r="N2118" s="26" t="s">
        <v>4588</v>
      </c>
      <c r="O2118" s="18" t="str">
        <f t="shared" si="134"/>
        <v>BillIssueRepeatComplain</v>
      </c>
      <c r="P2118" s="18" t="str">
        <f t="shared" ca="1" si="135"/>
        <v>TRAIN</v>
      </c>
      <c r="Q2118" s="11" t="s">
        <v>1799</v>
      </c>
      <c r="R2118" s="19" t="str">
        <f t="shared" si="136"/>
        <v>BillIssueRepeatComplain - TRAIN</v>
      </c>
      <c r="S2118" s="10" t="s">
        <v>4599</v>
      </c>
    </row>
    <row r="2119" spans="1:19" s="19" customFormat="1" ht="25" customHeight="1" x14ac:dyDescent="0.15">
      <c r="A2119" s="19">
        <v>2118</v>
      </c>
      <c r="B2119" s="11" t="s">
        <v>203</v>
      </c>
      <c r="C2119" s="11"/>
      <c r="E2119" s="11"/>
      <c r="F2119" s="11"/>
      <c r="G2119" s="11"/>
      <c r="K2119" s="11"/>
      <c r="M2119" s="10" t="s">
        <v>3727</v>
      </c>
      <c r="N2119" s="26" t="s">
        <v>3727</v>
      </c>
      <c r="O2119" s="18" t="str">
        <f t="shared" si="134"/>
        <v>BillNotificationClarify</v>
      </c>
      <c r="P2119" s="18" t="str">
        <f t="shared" ca="1" si="135"/>
        <v>TRAIN</v>
      </c>
      <c r="Q2119" s="11" t="s">
        <v>1798</v>
      </c>
      <c r="R2119" s="19" t="str">
        <f t="shared" si="136"/>
        <v>BillNotificationClarify - TEST</v>
      </c>
      <c r="S2119" s="10" t="s">
        <v>4599</v>
      </c>
    </row>
    <row r="2120" spans="1:19" s="19" customFormat="1" ht="25" customHeight="1" x14ac:dyDescent="0.15">
      <c r="A2120" s="19">
        <v>2119</v>
      </c>
      <c r="B2120" s="11" t="s">
        <v>387</v>
      </c>
      <c r="C2120" s="11"/>
      <c r="E2120" s="11"/>
      <c r="F2120" s="11"/>
      <c r="G2120" s="11"/>
      <c r="K2120" s="11"/>
      <c r="M2120" s="11" t="s">
        <v>2997</v>
      </c>
      <c r="N2120" s="20" t="s">
        <v>2997</v>
      </c>
      <c r="O2120" s="18" t="str">
        <f t="shared" si="134"/>
        <v>CreditRequest</v>
      </c>
      <c r="P2120" s="18" t="str">
        <f t="shared" ca="1" si="135"/>
        <v>TRAIN</v>
      </c>
      <c r="Q2120" s="11" t="s">
        <v>1799</v>
      </c>
      <c r="R2120" s="19" t="str">
        <f t="shared" si="136"/>
        <v>CreditRequest - TRAIN</v>
      </c>
      <c r="S2120" s="10" t="s">
        <v>4599</v>
      </c>
    </row>
    <row r="2121" spans="1:19" s="19" customFormat="1" ht="25" customHeight="1" x14ac:dyDescent="0.15">
      <c r="A2121" s="19">
        <v>2120</v>
      </c>
      <c r="B2121" s="33" t="s">
        <v>911</v>
      </c>
      <c r="C2121" s="11"/>
      <c r="E2121" s="13" t="s">
        <v>911</v>
      </c>
      <c r="F2121" s="11"/>
      <c r="G2121" s="11"/>
      <c r="K2121" s="11"/>
      <c r="M2121" s="10" t="s">
        <v>3888</v>
      </c>
      <c r="N2121" s="38" t="s">
        <v>3888</v>
      </c>
      <c r="O2121" s="18" t="str">
        <f t="shared" si="134"/>
        <v>RoamingInformationRequest</v>
      </c>
      <c r="P2121" s="18" t="str">
        <f t="shared" ca="1" si="135"/>
        <v>TRAIN</v>
      </c>
      <c r="Q2121" s="11" t="s">
        <v>1799</v>
      </c>
      <c r="R2121" s="19" t="str">
        <f t="shared" si="136"/>
        <v>RoamingInformationRequest - TRAIN</v>
      </c>
      <c r="S2121" s="10" t="s">
        <v>4599</v>
      </c>
    </row>
    <row r="2122" spans="1:19" s="19" customFormat="1" ht="25" customHeight="1" x14ac:dyDescent="0.15">
      <c r="A2122" s="19">
        <v>2121</v>
      </c>
      <c r="B2122" s="33" t="s">
        <v>423</v>
      </c>
      <c r="C2122" s="11"/>
      <c r="E2122" s="10" t="s">
        <v>2941</v>
      </c>
      <c r="F2122" s="11"/>
      <c r="G2122" s="11"/>
      <c r="K2122" s="11"/>
      <c r="M2122" s="10" t="s">
        <v>4560</v>
      </c>
      <c r="N2122" s="38" t="s">
        <v>4560</v>
      </c>
      <c r="O2122" s="18" t="str">
        <f t="shared" si="134"/>
        <v>BillPaymentClarify</v>
      </c>
      <c r="P2122" s="18" t="str">
        <f t="shared" ca="1" si="135"/>
        <v>TRAIN</v>
      </c>
      <c r="Q2122" s="11" t="s">
        <v>1799</v>
      </c>
      <c r="R2122" s="19" t="str">
        <f t="shared" si="136"/>
        <v>BillPaymentClarify - TRAIN</v>
      </c>
      <c r="S2122" s="10" t="s">
        <v>4599</v>
      </c>
    </row>
    <row r="2123" spans="1:19" s="19" customFormat="1" ht="25" customHeight="1" x14ac:dyDescent="0.15">
      <c r="A2123" s="19">
        <v>2122</v>
      </c>
      <c r="B2123" s="11" t="s">
        <v>317</v>
      </c>
      <c r="C2123" s="11"/>
      <c r="E2123" s="11"/>
      <c r="F2123" s="11"/>
      <c r="G2123" s="11"/>
      <c r="K2123" s="11"/>
      <c r="M2123" s="11" t="s">
        <v>3040</v>
      </c>
      <c r="N2123" s="20" t="s">
        <v>3040</v>
      </c>
      <c r="O2123" s="18" t="str">
        <f t="shared" si="134"/>
        <v>DataSharingRequest</v>
      </c>
      <c r="P2123" s="18" t="str">
        <f t="shared" ca="1" si="135"/>
        <v>TEST</v>
      </c>
      <c r="Q2123" s="11" t="s">
        <v>1799</v>
      </c>
      <c r="R2123" s="19" t="str">
        <f t="shared" si="136"/>
        <v>DataSharingRequest - TRAIN</v>
      </c>
      <c r="S2123" s="10" t="s">
        <v>4599</v>
      </c>
    </row>
    <row r="2124" spans="1:19" s="19" customFormat="1" ht="25" customHeight="1" x14ac:dyDescent="0.15">
      <c r="A2124" s="19">
        <v>2123</v>
      </c>
      <c r="B2124" s="11" t="s">
        <v>979</v>
      </c>
      <c r="C2124" s="11"/>
      <c r="E2124" s="10" t="s">
        <v>3130</v>
      </c>
      <c r="F2124" s="11"/>
      <c r="G2124" s="11"/>
      <c r="K2124" s="11"/>
      <c r="M2124" s="10" t="s">
        <v>4634</v>
      </c>
      <c r="N2124" s="26" t="s">
        <v>4634</v>
      </c>
      <c r="O2124" s="18" t="str">
        <f t="shared" si="134"/>
        <v>PaymentPlan</v>
      </c>
      <c r="P2124" s="18" t="str">
        <f t="shared" ca="1" si="135"/>
        <v>TRAIN</v>
      </c>
      <c r="Q2124" s="10" t="s">
        <v>1798</v>
      </c>
      <c r="R2124" s="19" t="str">
        <f t="shared" si="136"/>
        <v>PaymentPlan - TEST</v>
      </c>
      <c r="S2124" s="10" t="s">
        <v>4599</v>
      </c>
    </row>
    <row r="2125" spans="1:19" s="19" customFormat="1" ht="25" customHeight="1" x14ac:dyDescent="0.15">
      <c r="A2125" s="19">
        <v>2124</v>
      </c>
      <c r="B2125" s="33" t="s">
        <v>132</v>
      </c>
      <c r="C2125" s="11"/>
      <c r="E2125" s="11"/>
      <c r="F2125" s="11"/>
      <c r="G2125" s="11"/>
      <c r="K2125" s="11"/>
      <c r="M2125" s="10" t="s">
        <v>4793</v>
      </c>
      <c r="N2125" s="38" t="s">
        <v>4793</v>
      </c>
      <c r="O2125" s="18" t="str">
        <f t="shared" si="134"/>
        <v>AccountDetailsChange</v>
      </c>
      <c r="P2125" s="18" t="str">
        <f t="shared" ca="1" si="135"/>
        <v>TRAIN</v>
      </c>
      <c r="Q2125" s="11" t="s">
        <v>1799</v>
      </c>
      <c r="R2125" s="19" t="str">
        <f t="shared" si="136"/>
        <v>AccountDetailsChange - TRAIN</v>
      </c>
      <c r="S2125" s="10" t="s">
        <v>4599</v>
      </c>
    </row>
    <row r="2126" spans="1:19" s="19" customFormat="1" ht="25" customHeight="1" x14ac:dyDescent="0.15">
      <c r="A2126" s="19">
        <v>2125</v>
      </c>
      <c r="B2126" s="33" t="s">
        <v>423</v>
      </c>
      <c r="C2126" s="11"/>
      <c r="E2126" s="10" t="s">
        <v>2941</v>
      </c>
      <c r="F2126" s="11"/>
      <c r="G2126" s="11"/>
      <c r="K2126" s="11"/>
      <c r="M2126" s="10" t="s">
        <v>4561</v>
      </c>
      <c r="N2126" s="38" t="s">
        <v>4561</v>
      </c>
      <c r="O2126" s="18" t="str">
        <f t="shared" si="134"/>
        <v>BillPaymentClarify</v>
      </c>
      <c r="P2126" s="18" t="str">
        <f t="shared" ca="1" si="135"/>
        <v>TEST</v>
      </c>
      <c r="Q2126" s="11" t="s">
        <v>1799</v>
      </c>
      <c r="R2126" s="19" t="str">
        <f t="shared" si="136"/>
        <v>BillPaymentClarify - TRAIN</v>
      </c>
      <c r="S2126" s="10" t="s">
        <v>4599</v>
      </c>
    </row>
    <row r="2127" spans="1:19" s="19" customFormat="1" ht="25" customHeight="1" x14ac:dyDescent="0.15">
      <c r="A2127" s="19">
        <v>2126</v>
      </c>
      <c r="B2127" s="33" t="s">
        <v>2940</v>
      </c>
      <c r="C2127" s="11"/>
      <c r="E2127" s="11"/>
      <c r="F2127" s="11"/>
      <c r="G2127" s="11"/>
      <c r="K2127" s="11"/>
      <c r="M2127" s="11" t="s">
        <v>3106</v>
      </c>
      <c r="N2127" s="40" t="s">
        <v>3106</v>
      </c>
      <c r="O2127" s="18" t="str">
        <f t="shared" si="134"/>
        <v>DirectDebitComplain</v>
      </c>
      <c r="P2127" s="18" t="str">
        <f t="shared" ca="1" si="135"/>
        <v>TRAIN</v>
      </c>
      <c r="Q2127" s="11" t="s">
        <v>1799</v>
      </c>
      <c r="R2127" s="19" t="str">
        <f t="shared" si="136"/>
        <v>DirectDebitComplain - TRAIN</v>
      </c>
      <c r="S2127" s="10" t="s">
        <v>4599</v>
      </c>
    </row>
    <row r="2128" spans="1:19" s="19" customFormat="1" ht="25" customHeight="1" x14ac:dyDescent="0.15">
      <c r="A2128" s="19">
        <v>2127</v>
      </c>
      <c r="B2128" s="33" t="s">
        <v>2940</v>
      </c>
      <c r="C2128" s="11"/>
      <c r="E2128" s="11"/>
      <c r="F2128" s="11"/>
      <c r="G2128" s="11"/>
      <c r="K2128" s="11"/>
      <c r="M2128" s="11" t="s">
        <v>3103</v>
      </c>
      <c r="N2128" s="40" t="s">
        <v>3103</v>
      </c>
      <c r="O2128" s="18" t="str">
        <f t="shared" si="134"/>
        <v>DirectDebitComplain</v>
      </c>
      <c r="P2128" s="18" t="str">
        <f t="shared" ca="1" si="135"/>
        <v>TRAIN</v>
      </c>
      <c r="Q2128" s="11" t="s">
        <v>1798</v>
      </c>
      <c r="R2128" s="19" t="str">
        <f t="shared" si="136"/>
        <v>DirectDebitComplain - TEST</v>
      </c>
      <c r="S2128" s="10" t="s">
        <v>4599</v>
      </c>
    </row>
    <row r="2129" spans="1:19" s="19" customFormat="1" ht="25" customHeight="1" x14ac:dyDescent="0.15">
      <c r="A2129" s="19">
        <v>2128</v>
      </c>
      <c r="B2129" s="11" t="s">
        <v>945</v>
      </c>
      <c r="C2129" s="11"/>
      <c r="E2129" s="10" t="s">
        <v>2940</v>
      </c>
      <c r="F2129" s="11"/>
      <c r="G2129" s="11"/>
      <c r="K2129" s="11"/>
      <c r="M2129" s="10" t="s">
        <v>3523</v>
      </c>
      <c r="N2129" s="26" t="s">
        <v>3523</v>
      </c>
      <c r="O2129" s="18" t="str">
        <f t="shared" si="134"/>
        <v>DirectDebitComplain</v>
      </c>
      <c r="P2129" s="18" t="str">
        <f t="shared" ca="1" si="135"/>
        <v>TRAIN</v>
      </c>
      <c r="Q2129" s="11" t="s">
        <v>1799</v>
      </c>
      <c r="R2129" s="19" t="str">
        <f t="shared" si="136"/>
        <v>DirectDebitComplain - TRAIN</v>
      </c>
      <c r="S2129" s="10" t="s">
        <v>4599</v>
      </c>
    </row>
    <row r="2130" spans="1:19" s="19" customFormat="1" ht="25" customHeight="1" x14ac:dyDescent="0.15">
      <c r="A2130" s="19">
        <v>2129</v>
      </c>
      <c r="B2130" s="33" t="s">
        <v>1368</v>
      </c>
      <c r="C2130" s="11"/>
      <c r="E2130" s="11"/>
      <c r="F2130" s="11"/>
      <c r="G2130" s="11"/>
      <c r="K2130" s="11"/>
      <c r="M2130" s="11" t="s">
        <v>4164</v>
      </c>
      <c r="N2130" s="40" t="s">
        <v>4164</v>
      </c>
      <c r="O2130" s="18" t="str">
        <f t="shared" si="134"/>
        <v>BillExplain</v>
      </c>
      <c r="P2130" s="18" t="str">
        <f t="shared" ca="1" si="135"/>
        <v>TEST</v>
      </c>
      <c r="Q2130" s="11" t="s">
        <v>1798</v>
      </c>
      <c r="R2130" s="19" t="str">
        <f t="shared" si="136"/>
        <v>BillExplain - TEST</v>
      </c>
      <c r="S2130" s="10" t="s">
        <v>4599</v>
      </c>
    </row>
    <row r="2131" spans="1:19" s="19" customFormat="1" ht="25" customHeight="1" x14ac:dyDescent="0.15">
      <c r="A2131" s="19">
        <v>2130</v>
      </c>
      <c r="B2131" s="11" t="s">
        <v>979</v>
      </c>
      <c r="C2131" s="11"/>
      <c r="E2131" s="11"/>
      <c r="F2131" s="11"/>
      <c r="G2131" s="11"/>
      <c r="K2131" s="11"/>
      <c r="M2131" s="11" t="s">
        <v>3014</v>
      </c>
      <c r="N2131" s="20" t="s">
        <v>3014</v>
      </c>
      <c r="O2131" s="18" t="str">
        <f t="shared" si="134"/>
        <v>PaymentExtend</v>
      </c>
      <c r="P2131" s="18" t="str">
        <f t="shared" ca="1" si="135"/>
        <v>TRAIN</v>
      </c>
      <c r="Q2131" s="11" t="s">
        <v>1799</v>
      </c>
      <c r="R2131" s="19" t="str">
        <f t="shared" si="136"/>
        <v>PaymentExtend - TRAIN</v>
      </c>
      <c r="S2131" s="10" t="s">
        <v>4599</v>
      </c>
    </row>
    <row r="2132" spans="1:19" s="19" customFormat="1" ht="25" customHeight="1" x14ac:dyDescent="0.15">
      <c r="A2132" s="19">
        <v>2131</v>
      </c>
      <c r="B2132" s="11" t="s">
        <v>978</v>
      </c>
      <c r="C2132" s="11"/>
      <c r="E2132" s="11"/>
      <c r="F2132" s="11"/>
      <c r="G2132" s="11"/>
      <c r="K2132" s="11"/>
      <c r="M2132" s="11" t="s">
        <v>2996</v>
      </c>
      <c r="N2132" s="20" t="s">
        <v>2996</v>
      </c>
      <c r="O2132" s="18" t="str">
        <f t="shared" si="134"/>
        <v>SalesEnquire</v>
      </c>
      <c r="P2132" s="18" t="str">
        <f t="shared" ca="1" si="135"/>
        <v>TRAIN</v>
      </c>
      <c r="Q2132" s="11" t="s">
        <v>1798</v>
      </c>
      <c r="R2132" s="19" t="str">
        <f t="shared" si="136"/>
        <v>SalesEnquire - TEST</v>
      </c>
      <c r="S2132" s="10" t="s">
        <v>4599</v>
      </c>
    </row>
    <row r="2133" spans="1:19" s="19" customFormat="1" ht="25" customHeight="1" x14ac:dyDescent="0.15">
      <c r="A2133" s="19">
        <v>2132</v>
      </c>
      <c r="B2133" s="33" t="s">
        <v>4842</v>
      </c>
      <c r="C2133" s="11"/>
      <c r="E2133" s="11"/>
      <c r="F2133" s="11"/>
      <c r="G2133" s="11"/>
      <c r="K2133" s="11"/>
      <c r="M2133" s="34" t="s">
        <v>3463</v>
      </c>
      <c r="N2133" s="38" t="s">
        <v>3463</v>
      </c>
      <c r="O2133" s="18" t="str">
        <f t="shared" si="134"/>
        <v>PlanChange</v>
      </c>
      <c r="P2133" s="18" t="str">
        <f t="shared" ca="1" si="135"/>
        <v>TRAIN</v>
      </c>
      <c r="Q2133" s="11" t="s">
        <v>1798</v>
      </c>
      <c r="R2133" s="19" t="str">
        <f t="shared" si="136"/>
        <v>PlanChange - TEST</v>
      </c>
      <c r="S2133" s="10" t="s">
        <v>4599</v>
      </c>
    </row>
    <row r="2134" spans="1:19" s="19" customFormat="1" ht="25" customHeight="1" x14ac:dyDescent="0.15">
      <c r="A2134" s="19">
        <v>2133</v>
      </c>
      <c r="B2134" s="33" t="s">
        <v>20</v>
      </c>
      <c r="C2134" s="11"/>
      <c r="E2134" s="11"/>
      <c r="F2134" s="11"/>
      <c r="G2134" s="11"/>
      <c r="K2134" s="11"/>
      <c r="M2134" s="10" t="s">
        <v>4071</v>
      </c>
      <c r="N2134" s="38" t="s">
        <v>4071</v>
      </c>
      <c r="O2134" s="18" t="str">
        <f t="shared" si="134"/>
        <v>BillComplain</v>
      </c>
      <c r="P2134" s="18" t="str">
        <f t="shared" ca="1" si="135"/>
        <v>TRAIN</v>
      </c>
      <c r="Q2134" s="11" t="s">
        <v>1799</v>
      </c>
      <c r="R2134" s="19" t="str">
        <f t="shared" si="136"/>
        <v>BillComplain - TRAIN</v>
      </c>
      <c r="S2134" s="10" t="s">
        <v>4599</v>
      </c>
    </row>
    <row r="2135" spans="1:19" s="19" customFormat="1" ht="25" customHeight="1" x14ac:dyDescent="0.15">
      <c r="A2135" s="19">
        <v>2134</v>
      </c>
      <c r="B2135" s="11" t="s">
        <v>423</v>
      </c>
      <c r="C2135" s="11"/>
      <c r="E2135" s="11"/>
      <c r="F2135" s="11"/>
      <c r="G2135" s="11"/>
      <c r="K2135" s="11"/>
      <c r="M2135" s="11" t="s">
        <v>2965</v>
      </c>
      <c r="N2135" s="20" t="s">
        <v>2965</v>
      </c>
      <c r="O2135" s="18" t="str">
        <f t="shared" si="134"/>
        <v>PaymentReport</v>
      </c>
      <c r="P2135" s="18" t="str">
        <f t="shared" ca="1" si="135"/>
        <v>TRAIN</v>
      </c>
      <c r="Q2135" s="11" t="s">
        <v>1798</v>
      </c>
      <c r="R2135" s="19" t="str">
        <f t="shared" si="136"/>
        <v>PaymentReport - TEST</v>
      </c>
      <c r="S2135" s="10" t="s">
        <v>4599</v>
      </c>
    </row>
    <row r="2136" spans="1:19" s="19" customFormat="1" ht="25" customHeight="1" x14ac:dyDescent="0.15">
      <c r="A2136" s="19">
        <v>2135</v>
      </c>
      <c r="B2136" s="33" t="s">
        <v>123</v>
      </c>
      <c r="C2136" s="11"/>
      <c r="E2136" s="11"/>
      <c r="F2136" s="11"/>
      <c r="G2136" s="11"/>
      <c r="K2136" s="11"/>
      <c r="M2136" s="11" t="s">
        <v>3081</v>
      </c>
      <c r="N2136" s="40" t="s">
        <v>3081</v>
      </c>
      <c r="O2136" s="18" t="str">
        <f t="shared" si="134"/>
        <v>ContractExpiryRequest</v>
      </c>
      <c r="P2136" s="18" t="str">
        <f t="shared" ca="1" si="135"/>
        <v>TRAIN</v>
      </c>
      <c r="Q2136" s="11" t="s">
        <v>1799</v>
      </c>
      <c r="R2136" s="19" t="str">
        <f t="shared" si="136"/>
        <v>ContractExpiryRequest - TRAIN</v>
      </c>
      <c r="S2136" s="10" t="s">
        <v>4599</v>
      </c>
    </row>
    <row r="2137" spans="1:19" s="19" customFormat="1" ht="25" customHeight="1" x14ac:dyDescent="0.15">
      <c r="A2137" s="19">
        <v>2136</v>
      </c>
      <c r="B2137" s="33" t="s">
        <v>979</v>
      </c>
      <c r="C2137" s="11"/>
      <c r="E2137" s="11"/>
      <c r="F2137" s="11"/>
      <c r="G2137" s="11"/>
      <c r="K2137" s="11"/>
      <c r="M2137" s="11" t="s">
        <v>3090</v>
      </c>
      <c r="N2137" s="40" t="s">
        <v>3090</v>
      </c>
      <c r="O2137" s="18" t="str">
        <f t="shared" si="134"/>
        <v>PaymentExtend</v>
      </c>
      <c r="P2137" s="18" t="str">
        <f t="shared" ca="1" si="135"/>
        <v>TRAIN</v>
      </c>
      <c r="Q2137" s="11" t="s">
        <v>1798</v>
      </c>
      <c r="R2137" s="19" t="str">
        <f t="shared" si="136"/>
        <v>PaymentExtend - TEST</v>
      </c>
      <c r="S2137" s="10" t="s">
        <v>4599</v>
      </c>
    </row>
    <row r="2138" spans="1:19" s="19" customFormat="1" ht="25" customHeight="1" x14ac:dyDescent="0.15">
      <c r="A2138" s="19">
        <v>2137</v>
      </c>
      <c r="B2138" s="11" t="s">
        <v>911</v>
      </c>
      <c r="C2138" s="11"/>
      <c r="E2138" s="13" t="s">
        <v>911</v>
      </c>
      <c r="F2138" s="11"/>
      <c r="G2138" s="11"/>
      <c r="K2138" s="11"/>
      <c r="M2138" s="10" t="s">
        <v>3889</v>
      </c>
      <c r="N2138" s="26" t="s">
        <v>3889</v>
      </c>
      <c r="O2138" s="18" t="str">
        <f t="shared" si="134"/>
        <v>RoamingInformationRequest</v>
      </c>
      <c r="P2138" s="18" t="str">
        <f t="shared" ca="1" si="135"/>
        <v>TEST</v>
      </c>
      <c r="Q2138" s="11" t="s">
        <v>1799</v>
      </c>
      <c r="R2138" s="19" t="str">
        <f t="shared" si="136"/>
        <v>RoamingInformationRequest - TRAIN</v>
      </c>
      <c r="S2138" s="10" t="s">
        <v>4599</v>
      </c>
    </row>
    <row r="2139" spans="1:19" s="19" customFormat="1" ht="25" customHeight="1" x14ac:dyDescent="0.15">
      <c r="A2139" s="19">
        <v>2138</v>
      </c>
      <c r="B2139" s="11" t="s">
        <v>423</v>
      </c>
      <c r="C2139" s="11"/>
      <c r="E2139" s="10" t="s">
        <v>2941</v>
      </c>
      <c r="F2139" s="11"/>
      <c r="G2139" s="11"/>
      <c r="K2139" s="11"/>
      <c r="M2139" s="10" t="s">
        <v>4563</v>
      </c>
      <c r="N2139" s="26" t="s">
        <v>4563</v>
      </c>
      <c r="O2139" s="18" t="str">
        <f t="shared" si="134"/>
        <v>BillPaymentClarify</v>
      </c>
      <c r="P2139" s="18" t="str">
        <f t="shared" ca="1" si="135"/>
        <v>TRAIN</v>
      </c>
      <c r="Q2139" s="11" t="s">
        <v>1799</v>
      </c>
      <c r="R2139" s="19" t="str">
        <f t="shared" si="136"/>
        <v>BillPaymentClarify - TRAIN</v>
      </c>
      <c r="S2139" s="10" t="s">
        <v>4599</v>
      </c>
    </row>
    <row r="2140" spans="1:19" s="19" customFormat="1" ht="25" customHeight="1" x14ac:dyDescent="0.15">
      <c r="A2140" s="19">
        <v>2139</v>
      </c>
      <c r="B2140" s="11" t="s">
        <v>414</v>
      </c>
      <c r="C2140" s="11"/>
      <c r="E2140" s="11"/>
      <c r="F2140" s="11"/>
      <c r="G2140" s="11"/>
      <c r="K2140" s="11"/>
      <c r="M2140" s="11" t="s">
        <v>2950</v>
      </c>
      <c r="N2140" s="20" t="s">
        <v>2950</v>
      </c>
      <c r="O2140" s="18" t="str">
        <f t="shared" si="134"/>
        <v>AgentHandover</v>
      </c>
      <c r="P2140" s="18" t="str">
        <f t="shared" ca="1" si="135"/>
        <v>TRAIN</v>
      </c>
      <c r="Q2140" s="11" t="s">
        <v>1799</v>
      </c>
      <c r="R2140" s="19" t="str">
        <f t="shared" si="136"/>
        <v>AgentHandover - TRAIN</v>
      </c>
      <c r="S2140" s="10" t="s">
        <v>4599</v>
      </c>
    </row>
    <row r="2141" spans="1:19" s="19" customFormat="1" ht="25" customHeight="1" x14ac:dyDescent="0.15">
      <c r="A2141" s="19">
        <v>2140</v>
      </c>
      <c r="B2141" s="33" t="s">
        <v>1368</v>
      </c>
      <c r="C2141" s="11"/>
      <c r="E2141" s="11" t="s">
        <v>20</v>
      </c>
      <c r="F2141" s="11"/>
      <c r="G2141" s="11"/>
      <c r="K2141" s="11"/>
      <c r="M2141" s="11" t="s">
        <v>4165</v>
      </c>
      <c r="N2141" s="40" t="s">
        <v>4165</v>
      </c>
      <c r="O2141" s="18" t="str">
        <f t="shared" ref="O2141:O2204" si="137">IF(E2141="",B2141,E2141)</f>
        <v>BillComplain</v>
      </c>
      <c r="P2141" s="18" t="str">
        <f t="shared" ref="P2141:P2204" ca="1" si="138">IF(RAND()&gt;0.2,"TRAIN", "TEST")</f>
        <v>TEST</v>
      </c>
      <c r="Q2141" s="11" t="s">
        <v>1799</v>
      </c>
      <c r="R2141" s="19" t="str">
        <f t="shared" ref="R2141:R2204" si="139">O2141 &amp; " - " &amp; Q2141</f>
        <v>BillComplain - TRAIN</v>
      </c>
      <c r="S2141" s="10" t="s">
        <v>4599</v>
      </c>
    </row>
    <row r="2142" spans="1:19" s="19" customFormat="1" ht="25" customHeight="1" x14ac:dyDescent="0.15">
      <c r="A2142" s="19">
        <v>2141</v>
      </c>
      <c r="B2142" s="11" t="s">
        <v>49</v>
      </c>
      <c r="C2142" s="11"/>
      <c r="E2142" s="11"/>
      <c r="F2142" s="11"/>
      <c r="G2142" s="11"/>
      <c r="K2142" s="11"/>
      <c r="M2142" s="10" t="s">
        <v>3473</v>
      </c>
      <c r="N2142" s="26" t="s">
        <v>3473</v>
      </c>
      <c r="O2142" s="18" t="str">
        <f t="shared" si="137"/>
        <v>ContractDetailsRequest</v>
      </c>
      <c r="P2142" s="18" t="str">
        <f t="shared" ca="1" si="138"/>
        <v>TRAIN</v>
      </c>
      <c r="Q2142" s="11" t="s">
        <v>1799</v>
      </c>
      <c r="R2142" s="19" t="str">
        <f t="shared" si="139"/>
        <v>ContractDetailsRequest - TRAIN</v>
      </c>
      <c r="S2142" s="10" t="s">
        <v>4599</v>
      </c>
    </row>
    <row r="2143" spans="1:19" s="19" customFormat="1" ht="25" customHeight="1" x14ac:dyDescent="0.15">
      <c r="A2143" s="19">
        <v>2142</v>
      </c>
      <c r="B2143" s="33" t="s">
        <v>369</v>
      </c>
      <c r="C2143" s="11"/>
      <c r="E2143" s="11"/>
      <c r="F2143" s="11"/>
      <c r="G2143" s="11"/>
      <c r="K2143" s="11"/>
      <c r="M2143" s="11" t="s">
        <v>3053</v>
      </c>
      <c r="N2143" s="40" t="s">
        <v>3053</v>
      </c>
      <c r="O2143" s="18" t="str">
        <f t="shared" si="137"/>
        <v>DataComplain</v>
      </c>
      <c r="P2143" s="18" t="str">
        <f t="shared" ca="1" si="138"/>
        <v>TRAIN</v>
      </c>
      <c r="Q2143" s="11" t="s">
        <v>1798</v>
      </c>
      <c r="R2143" s="19" t="str">
        <f t="shared" si="139"/>
        <v>DataComplain - TEST</v>
      </c>
      <c r="S2143" s="10" t="s">
        <v>4599</v>
      </c>
    </row>
    <row r="2144" spans="1:19" s="19" customFormat="1" ht="25" customHeight="1" x14ac:dyDescent="0.15">
      <c r="A2144" s="19">
        <v>2143</v>
      </c>
      <c r="B2144" s="33" t="s">
        <v>20</v>
      </c>
      <c r="C2144" s="11"/>
      <c r="E2144" s="11"/>
      <c r="F2144" s="11"/>
      <c r="G2144" s="11"/>
      <c r="K2144" s="11"/>
      <c r="M2144" s="10" t="s">
        <v>4075</v>
      </c>
      <c r="N2144" s="38" t="s">
        <v>4075</v>
      </c>
      <c r="O2144" s="18" t="str">
        <f t="shared" si="137"/>
        <v>BillComplain</v>
      </c>
      <c r="P2144" s="18" t="str">
        <f t="shared" ca="1" si="138"/>
        <v>TRAIN</v>
      </c>
      <c r="Q2144" s="11" t="s">
        <v>1799</v>
      </c>
      <c r="R2144" s="19" t="str">
        <f t="shared" si="139"/>
        <v>BillComplain - TRAIN</v>
      </c>
      <c r="S2144" s="10" t="s">
        <v>4599</v>
      </c>
    </row>
    <row r="2145" spans="1:19" s="19" customFormat="1" ht="25" customHeight="1" x14ac:dyDescent="0.15">
      <c r="A2145" s="19">
        <v>2144</v>
      </c>
      <c r="B2145" s="11" t="s">
        <v>1368</v>
      </c>
      <c r="C2145" s="11"/>
      <c r="E2145" s="11" t="s">
        <v>1368</v>
      </c>
      <c r="F2145" s="11"/>
      <c r="G2145" s="11"/>
      <c r="K2145" s="11"/>
      <c r="M2145" s="11" t="s">
        <v>3728</v>
      </c>
      <c r="N2145" s="20" t="s">
        <v>3728</v>
      </c>
      <c r="O2145" s="18" t="str">
        <f t="shared" si="137"/>
        <v>BillExplain</v>
      </c>
      <c r="P2145" s="18" t="str">
        <f t="shared" ca="1" si="138"/>
        <v>TRAIN</v>
      </c>
      <c r="Q2145" s="11" t="s">
        <v>1799</v>
      </c>
      <c r="R2145" s="19" t="str">
        <f t="shared" si="139"/>
        <v>BillExplain - TRAIN</v>
      </c>
      <c r="S2145" s="10" t="s">
        <v>4599</v>
      </c>
    </row>
    <row r="2146" spans="1:19" s="19" customFormat="1" ht="25" customHeight="1" x14ac:dyDescent="0.15">
      <c r="A2146" s="19">
        <v>2145</v>
      </c>
      <c r="B2146" s="33" t="s">
        <v>945</v>
      </c>
      <c r="C2146" s="11"/>
      <c r="E2146" s="11"/>
      <c r="F2146" s="11"/>
      <c r="G2146" s="11"/>
      <c r="K2146" s="11"/>
      <c r="M2146" s="10" t="s">
        <v>3548</v>
      </c>
      <c r="N2146" s="38" t="s">
        <v>3548</v>
      </c>
      <c r="O2146" s="18" t="str">
        <f t="shared" si="137"/>
        <v>BalanceCheck</v>
      </c>
      <c r="P2146" s="18" t="str">
        <f t="shared" ca="1" si="138"/>
        <v>TEST</v>
      </c>
      <c r="Q2146" s="11" t="s">
        <v>1799</v>
      </c>
      <c r="R2146" s="19" t="str">
        <f t="shared" si="139"/>
        <v>BalanceCheck - TRAIN</v>
      </c>
      <c r="S2146" s="10" t="s">
        <v>4599</v>
      </c>
    </row>
    <row r="2147" spans="1:19" s="19" customFormat="1" ht="25" customHeight="1" x14ac:dyDescent="0.15">
      <c r="A2147" s="19">
        <v>2146</v>
      </c>
      <c r="B2147" s="33" t="s">
        <v>20</v>
      </c>
      <c r="C2147" s="11"/>
      <c r="E2147" s="11"/>
      <c r="F2147" s="11"/>
      <c r="G2147" s="11"/>
      <c r="K2147" s="11"/>
      <c r="M2147" s="34" t="s">
        <v>4077</v>
      </c>
      <c r="N2147" s="38" t="s">
        <v>4077</v>
      </c>
      <c r="O2147" s="18" t="str">
        <f t="shared" si="137"/>
        <v>BillComplain</v>
      </c>
      <c r="P2147" s="18" t="str">
        <f t="shared" ca="1" si="138"/>
        <v>TRAIN</v>
      </c>
      <c r="Q2147" s="11" t="s">
        <v>1799</v>
      </c>
      <c r="R2147" s="19" t="str">
        <f t="shared" si="139"/>
        <v>BillComplain - TRAIN</v>
      </c>
      <c r="S2147" s="10" t="s">
        <v>4599</v>
      </c>
    </row>
    <row r="2148" spans="1:19" s="19" customFormat="1" ht="25" customHeight="1" x14ac:dyDescent="0.15">
      <c r="A2148" s="19">
        <v>2147</v>
      </c>
      <c r="B2148" s="11" t="s">
        <v>1368</v>
      </c>
      <c r="C2148" s="11"/>
      <c r="E2148" s="11" t="s">
        <v>20</v>
      </c>
      <c r="F2148" s="11"/>
      <c r="G2148" s="11"/>
      <c r="K2148" s="11"/>
      <c r="M2148" s="11" t="s">
        <v>4166</v>
      </c>
      <c r="N2148" s="20" t="s">
        <v>4166</v>
      </c>
      <c r="O2148" s="18" t="str">
        <f t="shared" si="137"/>
        <v>BillComplain</v>
      </c>
      <c r="P2148" s="18" t="str">
        <f t="shared" ca="1" si="138"/>
        <v>TRAIN</v>
      </c>
      <c r="Q2148" s="11" t="s">
        <v>1799</v>
      </c>
      <c r="R2148" s="19" t="str">
        <f t="shared" si="139"/>
        <v>BillComplain - TRAIN</v>
      </c>
      <c r="S2148" s="10" t="s">
        <v>4599</v>
      </c>
    </row>
    <row r="2149" spans="1:19" s="19" customFormat="1" ht="25" customHeight="1" x14ac:dyDescent="0.15">
      <c r="A2149" s="19">
        <v>2148</v>
      </c>
      <c r="B2149" s="11" t="s">
        <v>1368</v>
      </c>
      <c r="C2149" s="11"/>
      <c r="E2149" s="11" t="s">
        <v>1368</v>
      </c>
      <c r="F2149" s="11"/>
      <c r="G2149" s="11"/>
      <c r="K2149" s="11"/>
      <c r="M2149" s="11" t="s">
        <v>4167</v>
      </c>
      <c r="N2149" s="20" t="s">
        <v>4167</v>
      </c>
      <c r="O2149" s="18" t="str">
        <f t="shared" si="137"/>
        <v>BillExplain</v>
      </c>
      <c r="P2149" s="18" t="str">
        <f t="shared" ca="1" si="138"/>
        <v>TRAIN</v>
      </c>
      <c r="Q2149" s="11" t="s">
        <v>1799</v>
      </c>
      <c r="R2149" s="19" t="str">
        <f t="shared" si="139"/>
        <v>BillExplain - TRAIN</v>
      </c>
      <c r="S2149" s="10" t="s">
        <v>4599</v>
      </c>
    </row>
    <row r="2150" spans="1:19" s="19" customFormat="1" ht="25" customHeight="1" x14ac:dyDescent="0.15">
      <c r="A2150" s="19">
        <v>2149</v>
      </c>
      <c r="B2150" s="11" t="s">
        <v>1368</v>
      </c>
      <c r="C2150" s="11"/>
      <c r="E2150" s="11" t="s">
        <v>20</v>
      </c>
      <c r="F2150" s="11"/>
      <c r="G2150" s="11"/>
      <c r="K2150" s="11"/>
      <c r="M2150" s="11" t="s">
        <v>4168</v>
      </c>
      <c r="N2150" s="20" t="s">
        <v>4168</v>
      </c>
      <c r="O2150" s="18" t="str">
        <f t="shared" si="137"/>
        <v>BillComplain</v>
      </c>
      <c r="P2150" s="18" t="str">
        <f t="shared" ca="1" si="138"/>
        <v>TEST</v>
      </c>
      <c r="Q2150" s="11" t="s">
        <v>1799</v>
      </c>
      <c r="R2150" s="19" t="str">
        <f t="shared" si="139"/>
        <v>BillComplain - TRAIN</v>
      </c>
      <c r="S2150" s="10" t="s">
        <v>4599</v>
      </c>
    </row>
    <row r="2151" spans="1:19" s="19" customFormat="1" ht="25" customHeight="1" x14ac:dyDescent="0.15">
      <c r="A2151" s="19">
        <v>2150</v>
      </c>
      <c r="B2151" s="33" t="s">
        <v>20</v>
      </c>
      <c r="C2151" s="11"/>
      <c r="E2151" s="11"/>
      <c r="F2151" s="11"/>
      <c r="G2151" s="11"/>
      <c r="K2151" s="11"/>
      <c r="M2151" s="11" t="s">
        <v>3110</v>
      </c>
      <c r="N2151" s="40" t="s">
        <v>3110</v>
      </c>
      <c r="O2151" s="18" t="str">
        <f t="shared" si="137"/>
        <v>BillComplain</v>
      </c>
      <c r="P2151" s="18" t="str">
        <f t="shared" ca="1" si="138"/>
        <v>TRAIN</v>
      </c>
      <c r="Q2151" s="11" t="s">
        <v>1799</v>
      </c>
      <c r="R2151" s="19" t="str">
        <f t="shared" si="139"/>
        <v>BillComplain - TRAIN</v>
      </c>
      <c r="S2151" s="10" t="s">
        <v>4599</v>
      </c>
    </row>
    <row r="2152" spans="1:19" s="19" customFormat="1" ht="25" customHeight="1" x14ac:dyDescent="0.15">
      <c r="A2152" s="19">
        <v>2151</v>
      </c>
      <c r="B2152" s="33" t="s">
        <v>20</v>
      </c>
      <c r="C2152" s="11"/>
      <c r="E2152" s="11"/>
      <c r="F2152" s="11"/>
      <c r="G2152" s="11"/>
      <c r="K2152" s="11"/>
      <c r="M2152" s="10" t="s">
        <v>4079</v>
      </c>
      <c r="N2152" s="38" t="s">
        <v>4079</v>
      </c>
      <c r="O2152" s="18" t="str">
        <f t="shared" si="137"/>
        <v>BillComplain</v>
      </c>
      <c r="P2152" s="18" t="str">
        <f t="shared" ca="1" si="138"/>
        <v>TRAIN</v>
      </c>
      <c r="Q2152" s="11" t="s">
        <v>1799</v>
      </c>
      <c r="R2152" s="19" t="str">
        <f t="shared" si="139"/>
        <v>BillComplain - TRAIN</v>
      </c>
      <c r="S2152" s="10" t="s">
        <v>4599</v>
      </c>
    </row>
    <row r="2153" spans="1:19" s="19" customFormat="1" ht="25" customHeight="1" x14ac:dyDescent="0.15">
      <c r="A2153" s="19">
        <v>2152</v>
      </c>
      <c r="B2153" s="33" t="s">
        <v>234</v>
      </c>
      <c r="C2153" s="11"/>
      <c r="E2153" s="11"/>
      <c r="F2153" s="11"/>
      <c r="G2153" s="11"/>
      <c r="K2153" s="11"/>
      <c r="M2153" s="33" t="s">
        <v>3147</v>
      </c>
      <c r="N2153" s="40" t="s">
        <v>3147</v>
      </c>
      <c r="O2153" s="18" t="str">
        <f t="shared" si="137"/>
        <v>ContractCancel</v>
      </c>
      <c r="P2153" s="18" t="str">
        <f t="shared" ca="1" si="138"/>
        <v>TRAIN</v>
      </c>
      <c r="Q2153" s="11" t="s">
        <v>1799</v>
      </c>
      <c r="R2153" s="19" t="str">
        <f t="shared" si="139"/>
        <v>ContractCancel - TRAIN</v>
      </c>
      <c r="S2153" s="10" t="s">
        <v>4599</v>
      </c>
    </row>
    <row r="2154" spans="1:19" s="19" customFormat="1" ht="25" customHeight="1" x14ac:dyDescent="0.15">
      <c r="A2154" s="19">
        <v>2153</v>
      </c>
      <c r="B2154" s="11" t="s">
        <v>234</v>
      </c>
      <c r="C2154" s="11"/>
      <c r="E2154" s="11"/>
      <c r="F2154" s="11"/>
      <c r="G2154" s="11"/>
      <c r="K2154" s="11"/>
      <c r="M2154" s="11" t="s">
        <v>5199</v>
      </c>
      <c r="N2154" s="20" t="s">
        <v>5199</v>
      </c>
      <c r="O2154" s="18" t="str">
        <f t="shared" si="137"/>
        <v>ContractCancel</v>
      </c>
      <c r="P2154" s="18" t="str">
        <f t="shared" ca="1" si="138"/>
        <v>TEST</v>
      </c>
      <c r="Q2154" s="11" t="s">
        <v>1798</v>
      </c>
      <c r="R2154" s="19" t="str">
        <f t="shared" si="139"/>
        <v>ContractCancel - TEST</v>
      </c>
      <c r="S2154" s="10" t="s">
        <v>4599</v>
      </c>
    </row>
    <row r="2155" spans="1:19" s="19" customFormat="1" ht="25" customHeight="1" x14ac:dyDescent="0.15">
      <c r="A2155" s="19">
        <v>2154</v>
      </c>
      <c r="B2155" s="33" t="s">
        <v>978</v>
      </c>
      <c r="C2155" s="11"/>
      <c r="E2155" s="11"/>
      <c r="F2155" s="11"/>
      <c r="G2155" s="11"/>
      <c r="K2155" s="11"/>
      <c r="M2155" s="11" t="s">
        <v>3063</v>
      </c>
      <c r="N2155" s="40" t="s">
        <v>3063</v>
      </c>
      <c r="O2155" s="18" t="str">
        <f t="shared" si="137"/>
        <v>SalesEnquire</v>
      </c>
      <c r="P2155" s="18" t="str">
        <f t="shared" ca="1" si="138"/>
        <v>TRAIN</v>
      </c>
      <c r="Q2155" s="11" t="s">
        <v>1799</v>
      </c>
      <c r="R2155" s="19" t="str">
        <f t="shared" si="139"/>
        <v>SalesEnquire - TRAIN</v>
      </c>
      <c r="S2155" s="10" t="s">
        <v>4599</v>
      </c>
    </row>
    <row r="2156" spans="1:19" s="19" customFormat="1" ht="25" customHeight="1" x14ac:dyDescent="0.15">
      <c r="A2156" s="19">
        <v>2155</v>
      </c>
      <c r="B2156" s="11" t="s">
        <v>979</v>
      </c>
      <c r="C2156" s="11"/>
      <c r="E2156" s="11"/>
      <c r="F2156" s="11"/>
      <c r="G2156" s="11"/>
      <c r="K2156" s="11"/>
      <c r="M2156" s="10" t="s">
        <v>3315</v>
      </c>
      <c r="N2156" s="26" t="s">
        <v>3315</v>
      </c>
      <c r="O2156" s="18" t="str">
        <f t="shared" si="137"/>
        <v>PaymentExtend</v>
      </c>
      <c r="P2156" s="18" t="str">
        <f t="shared" ca="1" si="138"/>
        <v>TRAIN</v>
      </c>
      <c r="Q2156" s="11" t="s">
        <v>1798</v>
      </c>
      <c r="R2156" s="19" t="str">
        <f t="shared" si="139"/>
        <v>PaymentExtend - TEST</v>
      </c>
      <c r="S2156" s="10" t="s">
        <v>4599</v>
      </c>
    </row>
    <row r="2157" spans="1:19" s="19" customFormat="1" ht="25" customHeight="1" x14ac:dyDescent="0.15">
      <c r="A2157" s="19">
        <v>2156</v>
      </c>
      <c r="B2157" s="33" t="s">
        <v>123</v>
      </c>
      <c r="C2157" s="11"/>
      <c r="E2157" s="11"/>
      <c r="F2157" s="11"/>
      <c r="G2157" s="11"/>
      <c r="K2157" s="11"/>
      <c r="M2157" s="11" t="s">
        <v>3113</v>
      </c>
      <c r="N2157" s="40" t="s">
        <v>3113</v>
      </c>
      <c r="O2157" s="18" t="str">
        <f t="shared" si="137"/>
        <v>ContractExpiryRequest</v>
      </c>
      <c r="P2157" s="18" t="str">
        <f t="shared" ca="1" si="138"/>
        <v>TRAIN</v>
      </c>
      <c r="Q2157" s="11" t="s">
        <v>1799</v>
      </c>
      <c r="R2157" s="19" t="str">
        <f t="shared" si="139"/>
        <v>ContractExpiryRequest - TRAIN</v>
      </c>
      <c r="S2157" s="10" t="s">
        <v>4599</v>
      </c>
    </row>
    <row r="2158" spans="1:19" s="19" customFormat="1" ht="25" customHeight="1" x14ac:dyDescent="0.15">
      <c r="A2158" s="19">
        <v>2157</v>
      </c>
      <c r="B2158" s="11" t="s">
        <v>81</v>
      </c>
      <c r="C2158" s="11"/>
      <c r="E2158" s="11"/>
      <c r="F2158" s="11"/>
      <c r="G2158" s="11"/>
      <c r="K2158" s="11"/>
      <c r="M2158" s="10" t="s">
        <v>3998</v>
      </c>
      <c r="N2158" s="26" t="s">
        <v>3998</v>
      </c>
      <c r="O2158" s="18" t="str">
        <f t="shared" si="137"/>
        <v>ContractUpgrade</v>
      </c>
      <c r="P2158" s="18" t="str">
        <f t="shared" ca="1" si="138"/>
        <v>TEST</v>
      </c>
      <c r="Q2158" s="11" t="s">
        <v>1799</v>
      </c>
      <c r="R2158" s="19" t="str">
        <f t="shared" si="139"/>
        <v>ContractUpgrade - TRAIN</v>
      </c>
      <c r="S2158" s="10" t="s">
        <v>4599</v>
      </c>
    </row>
    <row r="2159" spans="1:19" s="19" customFormat="1" ht="25" customHeight="1" x14ac:dyDescent="0.15">
      <c r="A2159" s="19">
        <v>2158</v>
      </c>
      <c r="B2159" s="11" t="s">
        <v>979</v>
      </c>
      <c r="C2159" s="11"/>
      <c r="E2159" s="11"/>
      <c r="F2159" s="11"/>
      <c r="G2159" s="11"/>
      <c r="K2159" s="11"/>
      <c r="M2159" s="11" t="s">
        <v>5200</v>
      </c>
      <c r="N2159" s="28" t="s">
        <v>5200</v>
      </c>
      <c r="O2159" s="18" t="str">
        <f t="shared" si="137"/>
        <v>PaymentExtend</v>
      </c>
      <c r="P2159" s="18" t="str">
        <f t="shared" ca="1" si="138"/>
        <v>TEST</v>
      </c>
      <c r="Q2159" s="11" t="s">
        <v>1798</v>
      </c>
      <c r="R2159" s="19" t="str">
        <f t="shared" si="139"/>
        <v>PaymentExtend - TEST</v>
      </c>
      <c r="S2159" s="10" t="s">
        <v>4599</v>
      </c>
    </row>
    <row r="2160" spans="1:19" s="19" customFormat="1" ht="25" customHeight="1" x14ac:dyDescent="0.15">
      <c r="A2160" s="19">
        <v>2159</v>
      </c>
      <c r="B2160" s="11" t="s">
        <v>1368</v>
      </c>
      <c r="C2160" s="11"/>
      <c r="E2160" s="11" t="s">
        <v>20</v>
      </c>
      <c r="F2160" s="11"/>
      <c r="G2160" s="11"/>
      <c r="K2160" s="11"/>
      <c r="M2160" s="11" t="s">
        <v>5201</v>
      </c>
      <c r="N2160" s="20" t="s">
        <v>5201</v>
      </c>
      <c r="O2160" s="18" t="str">
        <f t="shared" si="137"/>
        <v>BillComplain</v>
      </c>
      <c r="P2160" s="18" t="str">
        <f t="shared" ca="1" si="138"/>
        <v>TRAIN</v>
      </c>
      <c r="Q2160" s="11" t="s">
        <v>1799</v>
      </c>
      <c r="R2160" s="19" t="str">
        <f t="shared" si="139"/>
        <v>BillComplain - TRAIN</v>
      </c>
      <c r="S2160" s="10" t="s">
        <v>4599</v>
      </c>
    </row>
    <row r="2161" spans="1:19" s="19" customFormat="1" ht="25" customHeight="1" x14ac:dyDescent="0.15">
      <c r="A2161" s="19">
        <v>2160</v>
      </c>
      <c r="B2161" s="11" t="s">
        <v>902</v>
      </c>
      <c r="C2161" s="11"/>
      <c r="E2161" s="11"/>
      <c r="F2161" s="11"/>
      <c r="G2161" s="11"/>
      <c r="K2161" s="11"/>
      <c r="M2161" s="10" t="s">
        <v>3042</v>
      </c>
      <c r="N2161" s="26" t="s">
        <v>3042</v>
      </c>
      <c r="O2161" s="18" t="str">
        <f t="shared" si="137"/>
        <v>ServiceRestore</v>
      </c>
      <c r="P2161" s="18" t="str">
        <f t="shared" ca="1" si="138"/>
        <v>TEST</v>
      </c>
      <c r="Q2161" s="11" t="s">
        <v>1799</v>
      </c>
      <c r="R2161" s="19" t="str">
        <f t="shared" si="139"/>
        <v>ServiceRestore - TRAIN</v>
      </c>
      <c r="S2161" s="10" t="s">
        <v>4599</v>
      </c>
    </row>
    <row r="2162" spans="1:19" s="19" customFormat="1" ht="25" customHeight="1" x14ac:dyDescent="0.15">
      <c r="A2162" s="19">
        <v>2161</v>
      </c>
      <c r="B2162" s="11" t="s">
        <v>20</v>
      </c>
      <c r="C2162" s="11"/>
      <c r="E2162" s="10" t="s">
        <v>4423</v>
      </c>
      <c r="F2162" s="11"/>
      <c r="G2162" s="11"/>
      <c r="K2162" s="11"/>
      <c r="M2162" s="10" t="s">
        <v>4591</v>
      </c>
      <c r="N2162" s="26" t="s">
        <v>4591</v>
      </c>
      <c r="O2162" s="18" t="str">
        <f t="shared" si="137"/>
        <v>BillDetailsRequest</v>
      </c>
      <c r="P2162" s="18" t="str">
        <f t="shared" ca="1" si="138"/>
        <v>TRAIN</v>
      </c>
      <c r="Q2162" s="11" t="s">
        <v>1799</v>
      </c>
      <c r="R2162" s="19" t="str">
        <f t="shared" si="139"/>
        <v>BillDetailsRequest - TRAIN</v>
      </c>
      <c r="S2162" s="10" t="s">
        <v>4599</v>
      </c>
    </row>
    <row r="2163" spans="1:19" s="19" customFormat="1" ht="25" customHeight="1" x14ac:dyDescent="0.15">
      <c r="A2163" s="19">
        <v>2162</v>
      </c>
      <c r="B2163" s="11" t="s">
        <v>208</v>
      </c>
      <c r="C2163" s="11"/>
      <c r="E2163" s="10" t="s">
        <v>387</v>
      </c>
      <c r="F2163" s="11"/>
      <c r="G2163" s="11"/>
      <c r="K2163" s="11"/>
      <c r="M2163" s="11" t="s">
        <v>2951</v>
      </c>
      <c r="N2163" s="28" t="s">
        <v>2951</v>
      </c>
      <c r="O2163" s="18" t="str">
        <f t="shared" si="137"/>
        <v>CreditRequest</v>
      </c>
      <c r="P2163" s="18" t="str">
        <f t="shared" ca="1" si="138"/>
        <v>TRAIN</v>
      </c>
      <c r="Q2163" s="11" t="s">
        <v>1799</v>
      </c>
      <c r="R2163" s="19" t="str">
        <f t="shared" si="139"/>
        <v>CreditRequest - TRAIN</v>
      </c>
      <c r="S2163" s="10" t="s">
        <v>4599</v>
      </c>
    </row>
    <row r="2164" spans="1:19" s="19" customFormat="1" ht="25" customHeight="1" x14ac:dyDescent="0.15">
      <c r="A2164" s="19">
        <v>2163</v>
      </c>
      <c r="B2164" s="11" t="s">
        <v>902</v>
      </c>
      <c r="C2164" s="11"/>
      <c r="E2164" s="11"/>
      <c r="F2164" s="11"/>
      <c r="G2164" s="11"/>
      <c r="K2164" s="11"/>
      <c r="M2164" s="10" t="s">
        <v>3635</v>
      </c>
      <c r="N2164" s="26" t="s">
        <v>3635</v>
      </c>
      <c r="O2164" s="18" t="str">
        <f t="shared" si="137"/>
        <v>ServiceRestore</v>
      </c>
      <c r="P2164" s="18" t="str">
        <f t="shared" ca="1" si="138"/>
        <v>TRAIN</v>
      </c>
      <c r="Q2164" s="11" t="s">
        <v>1799</v>
      </c>
      <c r="R2164" s="19" t="str">
        <f t="shared" si="139"/>
        <v>ServiceRestore - TRAIN</v>
      </c>
      <c r="S2164" s="10" t="s">
        <v>4599</v>
      </c>
    </row>
    <row r="2165" spans="1:19" s="19" customFormat="1" ht="25" customHeight="1" x14ac:dyDescent="0.15">
      <c r="A2165" s="19">
        <v>2164</v>
      </c>
      <c r="B2165" s="11" t="s">
        <v>1271</v>
      </c>
      <c r="C2165" s="11" t="s">
        <v>2152</v>
      </c>
      <c r="E2165" s="11"/>
      <c r="F2165" s="11"/>
      <c r="G2165" s="11"/>
      <c r="K2165" s="11"/>
      <c r="M2165" s="11" t="s">
        <v>2049</v>
      </c>
      <c r="N2165" s="20" t="s">
        <v>2902</v>
      </c>
      <c r="O2165" s="18" t="str">
        <f t="shared" si="137"/>
        <v>DataEnquire</v>
      </c>
      <c r="P2165" s="18" t="str">
        <f t="shared" ca="1" si="138"/>
        <v>TRAIN</v>
      </c>
      <c r="Q2165" s="11" t="s">
        <v>1798</v>
      </c>
      <c r="R2165" s="19" t="str">
        <f t="shared" si="139"/>
        <v>DataEnquire - TEST</v>
      </c>
      <c r="S2165" s="10" t="s">
        <v>4598</v>
      </c>
    </row>
    <row r="2166" spans="1:19" s="19" customFormat="1" ht="25" customHeight="1" x14ac:dyDescent="0.15">
      <c r="A2166" s="19">
        <v>2165</v>
      </c>
      <c r="B2166" s="33" t="s">
        <v>3118</v>
      </c>
      <c r="C2166" s="11"/>
      <c r="E2166" s="11"/>
      <c r="F2166" s="11"/>
      <c r="G2166" s="11"/>
      <c r="K2166" s="11"/>
      <c r="M2166" s="11" t="s">
        <v>3097</v>
      </c>
      <c r="N2166" s="40" t="s">
        <v>3097</v>
      </c>
      <c r="O2166" s="18" t="str">
        <f t="shared" si="137"/>
        <v>VoicemailAccessRequest</v>
      </c>
      <c r="P2166" s="18" t="str">
        <f t="shared" ca="1" si="138"/>
        <v>TRAIN</v>
      </c>
      <c r="Q2166" s="11" t="s">
        <v>1799</v>
      </c>
      <c r="R2166" s="19" t="str">
        <f t="shared" si="139"/>
        <v>VoicemailAccessRequest - TRAIN</v>
      </c>
      <c r="S2166" s="10" t="s">
        <v>4599</v>
      </c>
    </row>
    <row r="2167" spans="1:19" s="19" customFormat="1" ht="25" customHeight="1" x14ac:dyDescent="0.15">
      <c r="A2167" s="19">
        <v>2166</v>
      </c>
      <c r="B2167" s="41" t="s">
        <v>954</v>
      </c>
      <c r="C2167" s="11"/>
      <c r="E2167" s="11"/>
      <c r="F2167" s="11"/>
      <c r="G2167" s="11"/>
      <c r="K2167" s="11"/>
      <c r="M2167" s="41" t="s">
        <v>5202</v>
      </c>
      <c r="N2167" s="40" t="s">
        <v>5202</v>
      </c>
      <c r="O2167" s="18" t="str">
        <f t="shared" si="137"/>
        <v>InternetSetup</v>
      </c>
      <c r="P2167" s="18" t="str">
        <f t="shared" ca="1" si="138"/>
        <v>TRAIN</v>
      </c>
      <c r="Q2167" s="11" t="s">
        <v>1799</v>
      </c>
      <c r="R2167" s="19" t="str">
        <f t="shared" si="139"/>
        <v>InternetSetup - TRAIN</v>
      </c>
      <c r="S2167" s="10" t="s">
        <v>4599</v>
      </c>
    </row>
    <row r="2168" spans="1:19" s="19" customFormat="1" ht="25" customHeight="1" x14ac:dyDescent="0.15">
      <c r="A2168" s="19">
        <v>2167</v>
      </c>
      <c r="B2168" s="33" t="s">
        <v>107</v>
      </c>
      <c r="C2168" s="11"/>
      <c r="E2168" s="11"/>
      <c r="F2168" s="11"/>
      <c r="G2168" s="11"/>
      <c r="K2168" s="11"/>
      <c r="M2168" s="11" t="s">
        <v>3418</v>
      </c>
      <c r="N2168" s="40" t="s">
        <v>3418</v>
      </c>
      <c r="O2168" s="18" t="str">
        <f t="shared" si="137"/>
        <v>BillRequest</v>
      </c>
      <c r="P2168" s="18" t="str">
        <f t="shared" ca="1" si="138"/>
        <v>TRAIN</v>
      </c>
      <c r="Q2168" s="11" t="s">
        <v>1799</v>
      </c>
      <c r="R2168" s="19" t="str">
        <f t="shared" si="139"/>
        <v>BillRequest - TRAIN</v>
      </c>
      <c r="S2168" s="10" t="s">
        <v>4599</v>
      </c>
    </row>
    <row r="2169" spans="1:19" s="19" customFormat="1" ht="25" customHeight="1" x14ac:dyDescent="0.15">
      <c r="A2169" s="19">
        <v>2168</v>
      </c>
      <c r="B2169" s="33" t="s">
        <v>107</v>
      </c>
      <c r="C2169" s="11"/>
      <c r="E2169" s="11"/>
      <c r="F2169" s="11"/>
      <c r="G2169" s="11"/>
      <c r="K2169" s="11"/>
      <c r="M2169" s="11" t="s">
        <v>3080</v>
      </c>
      <c r="N2169" s="40" t="s">
        <v>3080</v>
      </c>
      <c r="O2169" s="18" t="str">
        <f t="shared" si="137"/>
        <v>BillRequest</v>
      </c>
      <c r="P2169" s="18" t="str">
        <f t="shared" ca="1" si="138"/>
        <v>TRAIN</v>
      </c>
      <c r="Q2169" s="11" t="s">
        <v>1799</v>
      </c>
      <c r="R2169" s="19" t="str">
        <f t="shared" si="139"/>
        <v>BillRequest - TRAIN</v>
      </c>
      <c r="S2169" s="10" t="s">
        <v>4599</v>
      </c>
    </row>
    <row r="2170" spans="1:19" s="19" customFormat="1" ht="25" customHeight="1" x14ac:dyDescent="0.15">
      <c r="A2170" s="19">
        <v>2169</v>
      </c>
      <c r="B2170" s="11" t="s">
        <v>123</v>
      </c>
      <c r="C2170" s="11"/>
      <c r="E2170" s="11"/>
      <c r="F2170" s="11"/>
      <c r="G2170" s="11"/>
      <c r="K2170" s="11"/>
      <c r="M2170" s="11" t="s">
        <v>2989</v>
      </c>
      <c r="N2170" s="20" t="s">
        <v>2989</v>
      </c>
      <c r="O2170" s="18" t="str">
        <f t="shared" si="137"/>
        <v>ContractExpiryRequest</v>
      </c>
      <c r="P2170" s="18" t="str">
        <f t="shared" ca="1" si="138"/>
        <v>TEST</v>
      </c>
      <c r="Q2170" s="11" t="s">
        <v>1798</v>
      </c>
      <c r="R2170" s="19" t="str">
        <f t="shared" si="139"/>
        <v>ContractExpiryRequest - TEST</v>
      </c>
      <c r="S2170" s="10" t="s">
        <v>4599</v>
      </c>
    </row>
    <row r="2171" spans="1:19" s="19" customFormat="1" ht="25" customHeight="1" x14ac:dyDescent="0.15">
      <c r="A2171" s="19">
        <v>2170</v>
      </c>
      <c r="B2171" s="33" t="s">
        <v>107</v>
      </c>
      <c r="C2171" s="11"/>
      <c r="E2171" s="11"/>
      <c r="F2171" s="11"/>
      <c r="G2171" s="11"/>
      <c r="K2171" s="11"/>
      <c r="M2171" s="11" t="s">
        <v>3069</v>
      </c>
      <c r="N2171" s="40" t="s">
        <v>3069</v>
      </c>
      <c r="O2171" s="18" t="str">
        <f t="shared" si="137"/>
        <v>BillRequest</v>
      </c>
      <c r="P2171" s="18" t="str">
        <f t="shared" ca="1" si="138"/>
        <v>TEST</v>
      </c>
      <c r="Q2171" s="11" t="s">
        <v>1799</v>
      </c>
      <c r="R2171" s="19" t="str">
        <f t="shared" si="139"/>
        <v>BillRequest - TRAIN</v>
      </c>
      <c r="S2171" s="10" t="s">
        <v>4599</v>
      </c>
    </row>
    <row r="2172" spans="1:19" s="19" customFormat="1" ht="25" customHeight="1" x14ac:dyDescent="0.15">
      <c r="A2172" s="19">
        <v>2171</v>
      </c>
      <c r="B2172" s="11" t="s">
        <v>902</v>
      </c>
      <c r="C2172" s="11"/>
      <c r="E2172" s="11"/>
      <c r="F2172" s="11"/>
      <c r="G2172" s="11"/>
      <c r="K2172" s="11"/>
      <c r="M2172" s="10" t="s">
        <v>3637</v>
      </c>
      <c r="N2172" s="26" t="s">
        <v>3637</v>
      </c>
      <c r="O2172" s="18" t="str">
        <f t="shared" si="137"/>
        <v>ServiceRestore</v>
      </c>
      <c r="P2172" s="18" t="str">
        <f t="shared" ca="1" si="138"/>
        <v>TRAIN</v>
      </c>
      <c r="Q2172" s="11" t="s">
        <v>1798</v>
      </c>
      <c r="R2172" s="19" t="str">
        <f t="shared" si="139"/>
        <v>ServiceRestore - TEST</v>
      </c>
      <c r="S2172" s="10" t="s">
        <v>4599</v>
      </c>
    </row>
    <row r="2173" spans="1:19" s="19" customFormat="1" ht="25" customHeight="1" x14ac:dyDescent="0.15">
      <c r="A2173" s="19">
        <v>2172</v>
      </c>
      <c r="B2173" s="11" t="s">
        <v>20</v>
      </c>
      <c r="C2173" s="11"/>
      <c r="E2173" s="11"/>
      <c r="F2173" s="11"/>
      <c r="G2173" s="11"/>
      <c r="K2173" s="11"/>
      <c r="M2173" s="11" t="s">
        <v>2959</v>
      </c>
      <c r="N2173" s="20" t="s">
        <v>2959</v>
      </c>
      <c r="O2173" s="18" t="str">
        <f t="shared" si="137"/>
        <v>BillComplain</v>
      </c>
      <c r="P2173" s="18" t="str">
        <f t="shared" ca="1" si="138"/>
        <v>TEST</v>
      </c>
      <c r="Q2173" s="11" t="s">
        <v>1799</v>
      </c>
      <c r="R2173" s="19" t="str">
        <f t="shared" si="139"/>
        <v>BillComplain - TRAIN</v>
      </c>
      <c r="S2173" s="10" t="s">
        <v>4599</v>
      </c>
    </row>
    <row r="2174" spans="1:19" s="19" customFormat="1" ht="25" customHeight="1" x14ac:dyDescent="0.15">
      <c r="A2174" s="19">
        <v>2173</v>
      </c>
      <c r="B2174" s="11" t="s">
        <v>20</v>
      </c>
      <c r="C2174" s="11"/>
      <c r="E2174" s="11"/>
      <c r="F2174" s="11"/>
      <c r="G2174" s="11"/>
      <c r="K2174" s="11"/>
      <c r="M2174" s="10" t="s">
        <v>3729</v>
      </c>
      <c r="N2174" s="26" t="s">
        <v>3729</v>
      </c>
      <c r="O2174" s="18" t="str">
        <f t="shared" si="137"/>
        <v>BillComplain</v>
      </c>
      <c r="P2174" s="18" t="str">
        <f t="shared" ca="1" si="138"/>
        <v>TRAIN</v>
      </c>
      <c r="Q2174" s="11" t="s">
        <v>1799</v>
      </c>
      <c r="R2174" s="19" t="str">
        <f t="shared" si="139"/>
        <v>BillComplain - TRAIN</v>
      </c>
      <c r="S2174" s="10" t="s">
        <v>4599</v>
      </c>
    </row>
    <row r="2175" spans="1:19" s="19" customFormat="1" ht="25" customHeight="1" x14ac:dyDescent="0.15">
      <c r="A2175" s="19">
        <v>2174</v>
      </c>
      <c r="B2175" s="41" t="s">
        <v>20</v>
      </c>
      <c r="C2175" s="11"/>
      <c r="E2175" s="11"/>
      <c r="F2175" s="11"/>
      <c r="G2175" s="11"/>
      <c r="K2175" s="11"/>
      <c r="M2175" s="43" t="s">
        <v>4085</v>
      </c>
      <c r="N2175" s="38" t="s">
        <v>4085</v>
      </c>
      <c r="O2175" s="18" t="str">
        <f t="shared" si="137"/>
        <v>BillComplain</v>
      </c>
      <c r="P2175" s="18" t="str">
        <f t="shared" ca="1" si="138"/>
        <v>TRAIN</v>
      </c>
      <c r="Q2175" s="11" t="s">
        <v>1799</v>
      </c>
      <c r="R2175" s="19" t="str">
        <f t="shared" si="139"/>
        <v>BillComplain - TRAIN</v>
      </c>
      <c r="S2175" s="10" t="s">
        <v>4599</v>
      </c>
    </row>
    <row r="2176" spans="1:19" s="19" customFormat="1" ht="25" customHeight="1" x14ac:dyDescent="0.15">
      <c r="A2176" s="19">
        <v>2175</v>
      </c>
      <c r="B2176" s="33" t="s">
        <v>208</v>
      </c>
      <c r="C2176" s="11"/>
      <c r="E2176" s="11"/>
      <c r="F2176" s="11"/>
      <c r="G2176" s="11"/>
      <c r="K2176" s="11"/>
      <c r="M2176" s="33" t="s">
        <v>3128</v>
      </c>
      <c r="N2176" s="40" t="s">
        <v>3128</v>
      </c>
      <c r="O2176" s="18" t="str">
        <f t="shared" si="137"/>
        <v>BillPay</v>
      </c>
      <c r="P2176" s="18" t="str">
        <f t="shared" ca="1" si="138"/>
        <v>TRAIN</v>
      </c>
      <c r="Q2176" s="11" t="s">
        <v>1799</v>
      </c>
      <c r="R2176" s="19" t="str">
        <f t="shared" si="139"/>
        <v>BillPay - TRAIN</v>
      </c>
      <c r="S2176" s="10" t="s">
        <v>4599</v>
      </c>
    </row>
    <row r="2177" spans="1:19" s="19" customFormat="1" ht="25" customHeight="1" x14ac:dyDescent="0.15">
      <c r="A2177" s="19">
        <v>2176</v>
      </c>
      <c r="B2177" s="33" t="s">
        <v>123</v>
      </c>
      <c r="C2177" s="11"/>
      <c r="E2177" s="11"/>
      <c r="F2177" s="11"/>
      <c r="G2177" s="11"/>
      <c r="K2177" s="11"/>
      <c r="M2177" s="33" t="s">
        <v>3149</v>
      </c>
      <c r="N2177" s="40" t="s">
        <v>3149</v>
      </c>
      <c r="O2177" s="18" t="str">
        <f t="shared" si="137"/>
        <v>ContractExpiryRequest</v>
      </c>
      <c r="P2177" s="18" t="str">
        <f t="shared" ca="1" si="138"/>
        <v>TRAIN</v>
      </c>
      <c r="Q2177" s="11" t="s">
        <v>1799</v>
      </c>
      <c r="R2177" s="19" t="str">
        <f t="shared" si="139"/>
        <v>ContractExpiryRequest - TRAIN</v>
      </c>
      <c r="S2177" s="10" t="s">
        <v>4599</v>
      </c>
    </row>
    <row r="2178" spans="1:19" s="19" customFormat="1" ht="25" customHeight="1" x14ac:dyDescent="0.15">
      <c r="A2178" s="19">
        <v>2177</v>
      </c>
      <c r="B2178" s="33" t="s">
        <v>208</v>
      </c>
      <c r="C2178" s="11"/>
      <c r="E2178" s="11"/>
      <c r="F2178" s="11"/>
      <c r="G2178" s="11"/>
      <c r="K2178" s="11"/>
      <c r="M2178" s="11" t="s">
        <v>3068</v>
      </c>
      <c r="N2178" s="40" t="s">
        <v>3068</v>
      </c>
      <c r="O2178" s="18" t="str">
        <f t="shared" si="137"/>
        <v>BillPay</v>
      </c>
      <c r="P2178" s="18" t="str">
        <f t="shared" ca="1" si="138"/>
        <v>TRAIN</v>
      </c>
      <c r="Q2178" s="11" t="s">
        <v>1799</v>
      </c>
      <c r="R2178" s="19" t="str">
        <f t="shared" si="139"/>
        <v>BillPay - TRAIN</v>
      </c>
      <c r="S2178" s="10" t="s">
        <v>4599</v>
      </c>
    </row>
    <row r="2179" spans="1:19" s="19" customFormat="1" ht="25" customHeight="1" x14ac:dyDescent="0.15">
      <c r="A2179" s="19">
        <v>2178</v>
      </c>
      <c r="B2179" s="41" t="s">
        <v>979</v>
      </c>
      <c r="C2179" s="11"/>
      <c r="E2179" s="11"/>
      <c r="F2179" s="11"/>
      <c r="G2179" s="11"/>
      <c r="K2179" s="11"/>
      <c r="M2179" s="41" t="s">
        <v>3129</v>
      </c>
      <c r="N2179" s="40" t="s">
        <v>3129</v>
      </c>
      <c r="O2179" s="18" t="str">
        <f t="shared" si="137"/>
        <v>PaymentExtend</v>
      </c>
      <c r="P2179" s="18" t="str">
        <f t="shared" ca="1" si="138"/>
        <v>TRAIN</v>
      </c>
      <c r="Q2179" s="11" t="s">
        <v>1799</v>
      </c>
      <c r="R2179" s="19" t="str">
        <f t="shared" si="139"/>
        <v>PaymentExtend - TRAIN</v>
      </c>
      <c r="S2179" s="10" t="s">
        <v>4599</v>
      </c>
    </row>
    <row r="2180" spans="1:19" s="19" customFormat="1" ht="25" customHeight="1" x14ac:dyDescent="0.15">
      <c r="A2180" s="19">
        <v>2179</v>
      </c>
      <c r="B2180" s="11" t="s">
        <v>20</v>
      </c>
      <c r="C2180" s="11"/>
      <c r="E2180" s="10" t="s">
        <v>2941</v>
      </c>
      <c r="F2180" s="11"/>
      <c r="G2180" s="11"/>
      <c r="K2180" s="11"/>
      <c r="M2180" s="10" t="s">
        <v>4592</v>
      </c>
      <c r="N2180" s="26" t="s">
        <v>4592</v>
      </c>
      <c r="O2180" s="18" t="str">
        <f t="shared" si="137"/>
        <v>BillPaymentClarify</v>
      </c>
      <c r="P2180" s="18" t="str">
        <f t="shared" ca="1" si="138"/>
        <v>TRAIN</v>
      </c>
      <c r="Q2180" s="11" t="s">
        <v>1798</v>
      </c>
      <c r="R2180" s="19" t="str">
        <f t="shared" si="139"/>
        <v>BillPaymentClarify - TEST</v>
      </c>
      <c r="S2180" s="10" t="s">
        <v>4599</v>
      </c>
    </row>
    <row r="2181" spans="1:19" s="19" customFormat="1" ht="25" customHeight="1" x14ac:dyDescent="0.15">
      <c r="A2181" s="19">
        <v>2180</v>
      </c>
      <c r="B2181" s="33" t="s">
        <v>20</v>
      </c>
      <c r="C2181" s="11"/>
      <c r="E2181" s="11"/>
      <c r="F2181" s="11"/>
      <c r="G2181" s="11"/>
      <c r="K2181" s="11"/>
      <c r="M2181" s="10" t="s">
        <v>4015</v>
      </c>
      <c r="N2181" s="38" t="s">
        <v>4015</v>
      </c>
      <c r="O2181" s="18" t="str">
        <f t="shared" si="137"/>
        <v>BillComplain</v>
      </c>
      <c r="P2181" s="18" t="str">
        <f t="shared" ca="1" si="138"/>
        <v>TEST</v>
      </c>
      <c r="Q2181" s="11" t="s">
        <v>1798</v>
      </c>
      <c r="R2181" s="19" t="str">
        <f t="shared" si="139"/>
        <v>BillComplain - TEST</v>
      </c>
      <c r="S2181" s="10" t="s">
        <v>4599</v>
      </c>
    </row>
    <row r="2182" spans="1:19" s="19" customFormat="1" ht="25" customHeight="1" x14ac:dyDescent="0.15">
      <c r="A2182" s="19">
        <v>2181</v>
      </c>
      <c r="B2182" s="33" t="s">
        <v>979</v>
      </c>
      <c r="C2182" s="11"/>
      <c r="E2182" s="11"/>
      <c r="F2182" s="11"/>
      <c r="G2182" s="11"/>
      <c r="K2182" s="11"/>
      <c r="M2182" s="10" t="s">
        <v>3188</v>
      </c>
      <c r="N2182" s="38" t="s">
        <v>3188</v>
      </c>
      <c r="O2182" s="18" t="str">
        <f t="shared" si="137"/>
        <v>PaymentExtend</v>
      </c>
      <c r="P2182" s="18" t="str">
        <f t="shared" ca="1" si="138"/>
        <v>TRAIN</v>
      </c>
      <c r="Q2182" s="11" t="s">
        <v>1799</v>
      </c>
      <c r="R2182" s="19" t="str">
        <f t="shared" si="139"/>
        <v>PaymentExtend - TRAIN</v>
      </c>
      <c r="S2182" s="10" t="s">
        <v>4599</v>
      </c>
    </row>
    <row r="2183" spans="1:19" s="19" customFormat="1" ht="25" customHeight="1" x14ac:dyDescent="0.15">
      <c r="A2183" s="19">
        <v>2182</v>
      </c>
      <c r="B2183" s="11" t="s">
        <v>979</v>
      </c>
      <c r="C2183" s="11"/>
      <c r="E2183" s="10" t="s">
        <v>3130</v>
      </c>
      <c r="F2183" s="11"/>
      <c r="G2183" s="11"/>
      <c r="K2183" s="11"/>
      <c r="M2183" s="10" t="s">
        <v>4603</v>
      </c>
      <c r="N2183" s="26" t="s">
        <v>4603</v>
      </c>
      <c r="O2183" s="18" t="str">
        <f t="shared" si="137"/>
        <v>PaymentPlan</v>
      </c>
      <c r="P2183" s="18" t="str">
        <f t="shared" ca="1" si="138"/>
        <v>TRAIN</v>
      </c>
      <c r="Q2183" s="11" t="s">
        <v>1799</v>
      </c>
      <c r="R2183" s="19" t="str">
        <f t="shared" si="139"/>
        <v>PaymentPlan - TRAIN</v>
      </c>
      <c r="S2183" s="10" t="s">
        <v>4599</v>
      </c>
    </row>
    <row r="2184" spans="1:19" s="19" customFormat="1" ht="25" customHeight="1" x14ac:dyDescent="0.15">
      <c r="A2184" s="19">
        <v>2183</v>
      </c>
      <c r="B2184" s="11" t="s">
        <v>132</v>
      </c>
      <c r="C2184" s="11"/>
      <c r="E2184" s="11"/>
      <c r="F2184" s="11"/>
      <c r="G2184" s="11"/>
      <c r="K2184" s="11"/>
      <c r="M2184" s="10" t="s">
        <v>3171</v>
      </c>
      <c r="N2184" s="29" t="s">
        <v>3171</v>
      </c>
      <c r="O2184" s="18" t="str">
        <f t="shared" si="137"/>
        <v>AccountDetailsChange</v>
      </c>
      <c r="P2184" s="18" t="str">
        <f t="shared" ca="1" si="138"/>
        <v>TRAIN</v>
      </c>
      <c r="Q2184" s="11" t="s">
        <v>1799</v>
      </c>
      <c r="R2184" s="19" t="str">
        <f t="shared" si="139"/>
        <v>AccountDetailsChange - TRAIN</v>
      </c>
      <c r="S2184" s="10" t="s">
        <v>4599</v>
      </c>
    </row>
    <row r="2185" spans="1:19" s="19" customFormat="1" ht="25" customHeight="1" x14ac:dyDescent="0.15">
      <c r="A2185" s="19">
        <v>2184</v>
      </c>
      <c r="B2185" s="11" t="s">
        <v>1368</v>
      </c>
      <c r="C2185" s="11"/>
      <c r="E2185" s="11"/>
      <c r="F2185" s="11"/>
      <c r="G2185" s="11"/>
      <c r="K2185" s="11"/>
      <c r="M2185" s="10" t="s">
        <v>3190</v>
      </c>
      <c r="N2185" s="26" t="s">
        <v>3190</v>
      </c>
      <c r="O2185" s="18" t="str">
        <f t="shared" si="137"/>
        <v>BillExplain</v>
      </c>
      <c r="P2185" s="18" t="str">
        <f t="shared" ca="1" si="138"/>
        <v>TRAIN</v>
      </c>
      <c r="Q2185" s="11" t="s">
        <v>1799</v>
      </c>
      <c r="R2185" s="19" t="str">
        <f t="shared" si="139"/>
        <v>BillExplain - TRAIN</v>
      </c>
      <c r="S2185" s="10" t="s">
        <v>4599</v>
      </c>
    </row>
    <row r="2186" spans="1:19" s="19" customFormat="1" ht="25" customHeight="1" x14ac:dyDescent="0.15">
      <c r="A2186" s="19">
        <v>2185</v>
      </c>
      <c r="B2186" s="11" t="s">
        <v>414</v>
      </c>
      <c r="C2186" s="11"/>
      <c r="E2186" s="11"/>
      <c r="F2186" s="11"/>
      <c r="G2186" s="11"/>
      <c r="K2186" s="11"/>
      <c r="M2186" s="10" t="s">
        <v>3191</v>
      </c>
      <c r="N2186" s="26" t="s">
        <v>3191</v>
      </c>
      <c r="O2186" s="18" t="str">
        <f t="shared" si="137"/>
        <v>AgentHandover</v>
      </c>
      <c r="P2186" s="18" t="str">
        <f t="shared" ca="1" si="138"/>
        <v>TRAIN</v>
      </c>
      <c r="Q2186" s="11" t="s">
        <v>1799</v>
      </c>
      <c r="R2186" s="19" t="str">
        <f t="shared" si="139"/>
        <v>AgentHandover - TRAIN</v>
      </c>
      <c r="S2186" s="10" t="s">
        <v>4599</v>
      </c>
    </row>
    <row r="2187" spans="1:19" s="19" customFormat="1" ht="25" customHeight="1" x14ac:dyDescent="0.15">
      <c r="A2187" s="19">
        <v>2186</v>
      </c>
      <c r="B2187" s="33" t="s">
        <v>20</v>
      </c>
      <c r="C2187" s="11"/>
      <c r="E2187" s="10" t="s">
        <v>4189</v>
      </c>
      <c r="F2187" s="11"/>
      <c r="G2187" s="11"/>
      <c r="K2187" s="11"/>
      <c r="M2187" s="34" t="s">
        <v>4593</v>
      </c>
      <c r="N2187" s="38" t="s">
        <v>4593</v>
      </c>
      <c r="O2187" s="18" t="str">
        <f t="shared" si="137"/>
        <v>BillLateFeeComplain</v>
      </c>
      <c r="P2187" s="18" t="str">
        <f t="shared" ca="1" si="138"/>
        <v>TRAIN</v>
      </c>
      <c r="Q2187" s="11" t="s">
        <v>1799</v>
      </c>
      <c r="R2187" s="19" t="str">
        <f t="shared" si="139"/>
        <v>BillLateFeeComplain - TRAIN</v>
      </c>
      <c r="S2187" s="10" t="s">
        <v>4599</v>
      </c>
    </row>
    <row r="2188" spans="1:19" s="19" customFormat="1" ht="25" customHeight="1" x14ac:dyDescent="0.15">
      <c r="A2188" s="19">
        <v>2187</v>
      </c>
      <c r="B2188" s="33" t="s">
        <v>107</v>
      </c>
      <c r="C2188" s="11"/>
      <c r="E2188" s="11"/>
      <c r="F2188" s="11"/>
      <c r="G2188" s="11"/>
      <c r="K2188" s="11"/>
      <c r="M2188" s="11" t="s">
        <v>3082</v>
      </c>
      <c r="N2188" s="40" t="s">
        <v>3082</v>
      </c>
      <c r="O2188" s="18" t="str">
        <f t="shared" si="137"/>
        <v>BillRequest</v>
      </c>
      <c r="P2188" s="18" t="str">
        <f t="shared" ca="1" si="138"/>
        <v>TRAIN</v>
      </c>
      <c r="Q2188" s="11" t="s">
        <v>1799</v>
      </c>
      <c r="R2188" s="19" t="str">
        <f t="shared" si="139"/>
        <v>BillRequest - TRAIN</v>
      </c>
      <c r="S2188" s="10" t="s">
        <v>4599</v>
      </c>
    </row>
    <row r="2189" spans="1:19" s="19" customFormat="1" ht="25" customHeight="1" x14ac:dyDescent="0.15">
      <c r="A2189" s="19">
        <v>2188</v>
      </c>
      <c r="B2189" s="33" t="s">
        <v>945</v>
      </c>
      <c r="C2189" s="11"/>
      <c r="E2189" s="10" t="s">
        <v>2941</v>
      </c>
      <c r="F2189" s="11"/>
      <c r="G2189" s="11"/>
      <c r="K2189" s="11"/>
      <c r="M2189" s="10" t="s">
        <v>3514</v>
      </c>
      <c r="N2189" s="38" t="s">
        <v>3514</v>
      </c>
      <c r="O2189" s="18" t="str">
        <f t="shared" si="137"/>
        <v>BillPaymentClarify</v>
      </c>
      <c r="P2189" s="18" t="str">
        <f t="shared" ca="1" si="138"/>
        <v>TRAIN</v>
      </c>
      <c r="Q2189" s="11" t="s">
        <v>1799</v>
      </c>
      <c r="R2189" s="19" t="str">
        <f t="shared" si="139"/>
        <v>BillPaymentClarify - TRAIN</v>
      </c>
      <c r="S2189" s="10" t="s">
        <v>4599</v>
      </c>
    </row>
    <row r="2190" spans="1:19" s="19" customFormat="1" ht="25" customHeight="1" x14ac:dyDescent="0.15">
      <c r="A2190" s="19">
        <v>2189</v>
      </c>
      <c r="B2190" s="11" t="s">
        <v>979</v>
      </c>
      <c r="C2190" s="11"/>
      <c r="E2190" s="11"/>
      <c r="F2190" s="11"/>
      <c r="G2190" s="11"/>
      <c r="K2190" s="11"/>
      <c r="M2190" s="11" t="s">
        <v>3006</v>
      </c>
      <c r="N2190" s="26" t="s">
        <v>3161</v>
      </c>
      <c r="O2190" s="18" t="str">
        <f t="shared" si="137"/>
        <v>PaymentExtend</v>
      </c>
      <c r="P2190" s="18" t="str">
        <f t="shared" ca="1" si="138"/>
        <v>TEST</v>
      </c>
      <c r="Q2190" s="11" t="s">
        <v>1799</v>
      </c>
      <c r="R2190" s="19" t="str">
        <f t="shared" si="139"/>
        <v>PaymentExtend - TRAIN</v>
      </c>
      <c r="S2190" s="10" t="s">
        <v>4599</v>
      </c>
    </row>
    <row r="2191" spans="1:19" s="19" customFormat="1" ht="25" customHeight="1" x14ac:dyDescent="0.15">
      <c r="A2191" s="19">
        <v>2190</v>
      </c>
      <c r="B2191" s="33" t="s">
        <v>945</v>
      </c>
      <c r="C2191" s="11"/>
      <c r="E2191" s="11"/>
      <c r="F2191" s="11"/>
      <c r="G2191" s="11"/>
      <c r="K2191" s="11"/>
      <c r="M2191" s="10" t="s">
        <v>3552</v>
      </c>
      <c r="N2191" s="38" t="s">
        <v>3552</v>
      </c>
      <c r="O2191" s="18" t="str">
        <f t="shared" si="137"/>
        <v>BalanceCheck</v>
      </c>
      <c r="P2191" s="18" t="str">
        <f t="shared" ca="1" si="138"/>
        <v>TRAIN</v>
      </c>
      <c r="Q2191" s="11" t="s">
        <v>1799</v>
      </c>
      <c r="R2191" s="19" t="str">
        <f t="shared" si="139"/>
        <v>BalanceCheck - TRAIN</v>
      </c>
      <c r="S2191" s="10" t="s">
        <v>4599</v>
      </c>
    </row>
    <row r="2192" spans="1:19" s="19" customFormat="1" ht="25" customHeight="1" x14ac:dyDescent="0.15">
      <c r="A2192" s="19">
        <v>2191</v>
      </c>
      <c r="B2192" s="11" t="s">
        <v>423</v>
      </c>
      <c r="C2192" s="11"/>
      <c r="E2192" s="10" t="s">
        <v>2941</v>
      </c>
      <c r="F2192" s="11"/>
      <c r="G2192" s="11"/>
      <c r="K2192" s="11"/>
      <c r="M2192" s="10" t="s">
        <v>4562</v>
      </c>
      <c r="N2192" s="26" t="s">
        <v>4562</v>
      </c>
      <c r="O2192" s="18" t="str">
        <f t="shared" si="137"/>
        <v>BillPaymentClarify</v>
      </c>
      <c r="P2192" s="18" t="str">
        <f t="shared" ca="1" si="138"/>
        <v>TRAIN</v>
      </c>
      <c r="Q2192" s="11" t="s">
        <v>1798</v>
      </c>
      <c r="R2192" s="19" t="str">
        <f t="shared" si="139"/>
        <v>BillPaymentClarify - TEST</v>
      </c>
      <c r="S2192" s="10" t="s">
        <v>4599</v>
      </c>
    </row>
    <row r="2193" spans="1:19" s="19" customFormat="1" ht="25" customHeight="1" x14ac:dyDescent="0.15">
      <c r="A2193" s="19">
        <v>2192</v>
      </c>
      <c r="B2193" s="11" t="s">
        <v>49</v>
      </c>
      <c r="C2193" s="11"/>
      <c r="E2193" s="11"/>
      <c r="F2193" s="11"/>
      <c r="G2193" s="11"/>
      <c r="K2193" s="11"/>
      <c r="M2193" s="10" t="s">
        <v>3474</v>
      </c>
      <c r="N2193" s="26" t="s">
        <v>3474</v>
      </c>
      <c r="O2193" s="18" t="str">
        <f t="shared" si="137"/>
        <v>ContractDetailsRequest</v>
      </c>
      <c r="P2193" s="18" t="str">
        <f t="shared" ca="1" si="138"/>
        <v>TEST</v>
      </c>
      <c r="Q2193" s="11" t="s">
        <v>1799</v>
      </c>
      <c r="R2193" s="19" t="str">
        <f t="shared" si="139"/>
        <v>ContractDetailsRequest - TRAIN</v>
      </c>
      <c r="S2193" s="10" t="s">
        <v>4599</v>
      </c>
    </row>
    <row r="2194" spans="1:19" s="19" customFormat="1" ht="25" customHeight="1" x14ac:dyDescent="0.15">
      <c r="A2194" s="19">
        <v>2193</v>
      </c>
      <c r="B2194" s="33" t="s">
        <v>20</v>
      </c>
      <c r="C2194" s="11"/>
      <c r="E2194" s="11"/>
      <c r="F2194" s="11"/>
      <c r="G2194" s="11"/>
      <c r="K2194" s="11"/>
      <c r="M2194" s="10" t="s">
        <v>3162</v>
      </c>
      <c r="N2194" s="38" t="s">
        <v>3162</v>
      </c>
      <c r="O2194" s="18" t="str">
        <f t="shared" si="137"/>
        <v>BillComplain</v>
      </c>
      <c r="P2194" s="18" t="str">
        <f t="shared" ca="1" si="138"/>
        <v>TRAIN</v>
      </c>
      <c r="Q2194" s="11" t="s">
        <v>1798</v>
      </c>
      <c r="R2194" s="19" t="str">
        <f t="shared" si="139"/>
        <v>BillComplain - TEST</v>
      </c>
      <c r="S2194" s="10" t="s">
        <v>4599</v>
      </c>
    </row>
    <row r="2195" spans="1:19" s="19" customFormat="1" ht="25" customHeight="1" x14ac:dyDescent="0.15">
      <c r="A2195" s="19">
        <v>2194</v>
      </c>
      <c r="B2195" s="11" t="s">
        <v>414</v>
      </c>
      <c r="C2195" s="11"/>
      <c r="E2195" s="11"/>
      <c r="F2195" s="11"/>
      <c r="G2195" s="11"/>
      <c r="K2195" s="11"/>
      <c r="M2195" s="11" t="s">
        <v>2991</v>
      </c>
      <c r="N2195" s="20" t="s">
        <v>2991</v>
      </c>
      <c r="O2195" s="18" t="str">
        <f t="shared" si="137"/>
        <v>AgentHandover</v>
      </c>
      <c r="P2195" s="18" t="str">
        <f t="shared" ca="1" si="138"/>
        <v>TRAIN</v>
      </c>
      <c r="Q2195" s="11" t="s">
        <v>1799</v>
      </c>
      <c r="R2195" s="19" t="str">
        <f t="shared" si="139"/>
        <v>AgentHandover - TRAIN</v>
      </c>
      <c r="S2195" s="10" t="s">
        <v>4599</v>
      </c>
    </row>
    <row r="2196" spans="1:19" s="19" customFormat="1" ht="25" customHeight="1" x14ac:dyDescent="0.15">
      <c r="A2196" s="19">
        <v>2195</v>
      </c>
      <c r="B2196" s="33" t="s">
        <v>3121</v>
      </c>
      <c r="C2196" s="11"/>
      <c r="E2196" s="11" t="s">
        <v>4897</v>
      </c>
      <c r="F2196" s="11"/>
      <c r="G2196" s="11"/>
      <c r="K2196" s="11"/>
      <c r="M2196" s="11" t="s">
        <v>3111</v>
      </c>
      <c r="N2196" s="40" t="s">
        <v>3111</v>
      </c>
      <c r="O2196" s="18" t="str">
        <f t="shared" si="137"/>
        <v>PerkEnquire</v>
      </c>
      <c r="P2196" s="18" t="str">
        <f t="shared" ca="1" si="138"/>
        <v>TRAIN</v>
      </c>
      <c r="Q2196" s="11" t="s">
        <v>1799</v>
      </c>
      <c r="R2196" s="19" t="str">
        <f t="shared" si="139"/>
        <v>PerkEnquire - TRAIN</v>
      </c>
      <c r="S2196" s="10" t="s">
        <v>4599</v>
      </c>
    </row>
    <row r="2197" spans="1:19" s="19" customFormat="1" ht="25" customHeight="1" x14ac:dyDescent="0.15">
      <c r="A2197" s="19">
        <v>2196</v>
      </c>
      <c r="B2197" s="10" t="s">
        <v>414</v>
      </c>
      <c r="C2197" s="11"/>
      <c r="E2197" s="11"/>
      <c r="F2197" s="11"/>
      <c r="G2197" s="11"/>
      <c r="K2197" s="11"/>
      <c r="M2197" s="10" t="s">
        <v>3133</v>
      </c>
      <c r="N2197" s="26" t="s">
        <v>3133</v>
      </c>
      <c r="O2197" s="18" t="str">
        <f t="shared" si="137"/>
        <v>AgentHandover</v>
      </c>
      <c r="P2197" s="18" t="str">
        <f t="shared" ca="1" si="138"/>
        <v>TRAIN</v>
      </c>
      <c r="Q2197" s="11" t="s">
        <v>1798</v>
      </c>
      <c r="R2197" s="19" t="str">
        <f t="shared" si="139"/>
        <v>AgentHandover - TEST</v>
      </c>
      <c r="S2197" s="10" t="s">
        <v>4599</v>
      </c>
    </row>
    <row r="2198" spans="1:19" s="19" customFormat="1" ht="25" customHeight="1" x14ac:dyDescent="0.15">
      <c r="A2198" s="19">
        <v>2197</v>
      </c>
      <c r="B2198" s="11" t="s">
        <v>902</v>
      </c>
      <c r="C2198" s="11"/>
      <c r="E2198" s="11"/>
      <c r="F2198" s="11"/>
      <c r="G2198" s="11"/>
      <c r="K2198" s="11"/>
      <c r="M2198" s="10" t="s">
        <v>3638</v>
      </c>
      <c r="N2198" s="26" t="s">
        <v>3638</v>
      </c>
      <c r="O2198" s="18" t="str">
        <f t="shared" si="137"/>
        <v>ServiceRestore</v>
      </c>
      <c r="P2198" s="18" t="str">
        <f t="shared" ca="1" si="138"/>
        <v>TEST</v>
      </c>
      <c r="Q2198" s="11" t="s">
        <v>1799</v>
      </c>
      <c r="R2198" s="19" t="str">
        <f t="shared" si="139"/>
        <v>ServiceRestore - TRAIN</v>
      </c>
      <c r="S2198" s="10" t="s">
        <v>4599</v>
      </c>
    </row>
    <row r="2199" spans="1:19" s="19" customFormat="1" ht="25" customHeight="1" x14ac:dyDescent="0.15">
      <c r="A2199" s="19">
        <v>2198</v>
      </c>
      <c r="B2199" s="11" t="s">
        <v>979</v>
      </c>
      <c r="C2199" s="11"/>
      <c r="E2199" s="11"/>
      <c r="F2199" s="11"/>
      <c r="G2199" s="11"/>
      <c r="K2199" s="11"/>
      <c r="M2199" s="10" t="s">
        <v>3192</v>
      </c>
      <c r="N2199" s="26" t="s">
        <v>3192</v>
      </c>
      <c r="O2199" s="18" t="str">
        <f t="shared" si="137"/>
        <v>PaymentExtend</v>
      </c>
      <c r="P2199" s="18" t="str">
        <f t="shared" ca="1" si="138"/>
        <v>TEST</v>
      </c>
      <c r="Q2199" s="11" t="s">
        <v>1798</v>
      </c>
      <c r="R2199" s="19" t="str">
        <f t="shared" si="139"/>
        <v>PaymentExtend - TEST</v>
      </c>
      <c r="S2199" s="10" t="s">
        <v>4599</v>
      </c>
    </row>
    <row r="2200" spans="1:19" s="19" customFormat="1" ht="25" customHeight="1" x14ac:dyDescent="0.15">
      <c r="A2200" s="19">
        <v>2199</v>
      </c>
      <c r="B2200" s="11" t="s">
        <v>1368</v>
      </c>
      <c r="C2200" s="11"/>
      <c r="E2200" s="11" t="s">
        <v>20</v>
      </c>
      <c r="F2200" s="11"/>
      <c r="G2200" s="11"/>
      <c r="K2200" s="11"/>
      <c r="M2200" s="11" t="s">
        <v>2994</v>
      </c>
      <c r="N2200" s="20" t="s">
        <v>2994</v>
      </c>
      <c r="O2200" s="18" t="str">
        <f t="shared" si="137"/>
        <v>BillComplain</v>
      </c>
      <c r="P2200" s="18" t="str">
        <f t="shared" ca="1" si="138"/>
        <v>TRAIN</v>
      </c>
      <c r="Q2200" s="11" t="s">
        <v>1799</v>
      </c>
      <c r="R2200" s="19" t="str">
        <f t="shared" si="139"/>
        <v>BillComplain - TRAIN</v>
      </c>
      <c r="S2200" s="10" t="s">
        <v>4599</v>
      </c>
    </row>
    <row r="2201" spans="1:19" s="19" customFormat="1" ht="25" customHeight="1" x14ac:dyDescent="0.15">
      <c r="A2201" s="19">
        <v>2200</v>
      </c>
      <c r="B2201" s="11" t="s">
        <v>20</v>
      </c>
      <c r="C2201" s="11"/>
      <c r="E2201" s="11"/>
      <c r="F2201" s="11"/>
      <c r="G2201" s="11"/>
      <c r="K2201" s="11"/>
      <c r="M2201" s="10" t="s">
        <v>4087</v>
      </c>
      <c r="N2201" s="26" t="s">
        <v>4087</v>
      </c>
      <c r="O2201" s="18" t="str">
        <f t="shared" si="137"/>
        <v>BillComplain</v>
      </c>
      <c r="P2201" s="18" t="str">
        <f t="shared" ca="1" si="138"/>
        <v>TRAIN</v>
      </c>
      <c r="Q2201" s="11" t="s">
        <v>1798</v>
      </c>
      <c r="R2201" s="19" t="str">
        <f t="shared" si="139"/>
        <v>BillComplain - TEST</v>
      </c>
      <c r="S2201" s="10" t="s">
        <v>4599</v>
      </c>
    </row>
    <row r="2202" spans="1:19" s="19" customFormat="1" ht="25" customHeight="1" x14ac:dyDescent="0.15">
      <c r="A2202" s="19">
        <v>2201</v>
      </c>
      <c r="B2202" s="33" t="s">
        <v>935</v>
      </c>
      <c r="C2202" s="11"/>
      <c r="E2202" s="11"/>
      <c r="F2202" s="11"/>
      <c r="G2202" s="11"/>
      <c r="K2202" s="11"/>
      <c r="M2202" s="11" t="s">
        <v>3115</v>
      </c>
      <c r="N2202" s="40" t="s">
        <v>3115</v>
      </c>
      <c r="O2202" s="18" t="str">
        <f t="shared" si="137"/>
        <v>HandsetRepair</v>
      </c>
      <c r="P2202" s="18" t="str">
        <f t="shared" ca="1" si="138"/>
        <v>TRAIN</v>
      </c>
      <c r="Q2202" s="11" t="s">
        <v>1799</v>
      </c>
      <c r="R2202" s="19" t="str">
        <f t="shared" si="139"/>
        <v>HandsetRepair - TRAIN</v>
      </c>
      <c r="S2202" s="10" t="s">
        <v>4599</v>
      </c>
    </row>
    <row r="2203" spans="1:19" s="19" customFormat="1" ht="25" customHeight="1" x14ac:dyDescent="0.15">
      <c r="A2203" s="19">
        <v>2202</v>
      </c>
      <c r="B2203" s="33" t="s">
        <v>20</v>
      </c>
      <c r="C2203" s="11"/>
      <c r="E2203" s="11"/>
      <c r="F2203" s="11"/>
      <c r="G2203" s="11"/>
      <c r="K2203" s="11"/>
      <c r="M2203" s="34" t="s">
        <v>4088</v>
      </c>
      <c r="N2203" s="38" t="s">
        <v>4088</v>
      </c>
      <c r="O2203" s="18" t="str">
        <f t="shared" si="137"/>
        <v>BillComplain</v>
      </c>
      <c r="P2203" s="18" t="str">
        <f t="shared" ca="1" si="138"/>
        <v>TRAIN</v>
      </c>
      <c r="Q2203" s="11" t="s">
        <v>1798</v>
      </c>
      <c r="R2203" s="19" t="str">
        <f t="shared" si="139"/>
        <v>BillComplain - TEST</v>
      </c>
      <c r="S2203" s="10" t="s">
        <v>4599</v>
      </c>
    </row>
    <row r="2204" spans="1:19" s="19" customFormat="1" ht="25" customHeight="1" x14ac:dyDescent="0.15">
      <c r="A2204" s="19">
        <v>2203</v>
      </c>
      <c r="B2204" s="33" t="s">
        <v>317</v>
      </c>
      <c r="C2204" s="11"/>
      <c r="E2204" s="11"/>
      <c r="F2204" s="11"/>
      <c r="G2204" s="11"/>
      <c r="K2204" s="11"/>
      <c r="M2204" s="11" t="s">
        <v>3109</v>
      </c>
      <c r="N2204" s="44" t="s">
        <v>3109</v>
      </c>
      <c r="O2204" s="18" t="str">
        <f t="shared" si="137"/>
        <v>DataSharingRequest</v>
      </c>
      <c r="P2204" s="18" t="str">
        <f t="shared" ca="1" si="138"/>
        <v>TEST</v>
      </c>
      <c r="Q2204" s="11" t="s">
        <v>1799</v>
      </c>
      <c r="R2204" s="19" t="str">
        <f t="shared" si="139"/>
        <v>DataSharingRequest - TRAIN</v>
      </c>
      <c r="S2204" s="10" t="s">
        <v>4599</v>
      </c>
    </row>
    <row r="2205" spans="1:19" s="19" customFormat="1" ht="25" customHeight="1" x14ac:dyDescent="0.15">
      <c r="A2205" s="19">
        <v>2204</v>
      </c>
      <c r="B2205" s="11" t="s">
        <v>81</v>
      </c>
      <c r="C2205" s="11"/>
      <c r="E2205" s="11"/>
      <c r="F2205" s="11"/>
      <c r="G2205" s="11"/>
      <c r="K2205" s="11"/>
      <c r="M2205" s="10" t="s">
        <v>3999</v>
      </c>
      <c r="N2205" s="26" t="s">
        <v>3999</v>
      </c>
      <c r="O2205" s="18" t="str">
        <f t="shared" ref="O2205:O2268" si="140">IF(E2205="",B2205,E2205)</f>
        <v>ContractUpgrade</v>
      </c>
      <c r="P2205" s="18" t="str">
        <f t="shared" ref="P2205:P2268" ca="1" si="141">IF(RAND()&gt;0.2,"TRAIN", "TEST")</f>
        <v>TRAIN</v>
      </c>
      <c r="Q2205" s="11" t="s">
        <v>1799</v>
      </c>
      <c r="R2205" s="19" t="str">
        <f t="shared" ref="R2205:R2268" si="142">O2205 &amp; " - " &amp; Q2205</f>
        <v>ContractUpgrade - TRAIN</v>
      </c>
      <c r="S2205" s="10" t="s">
        <v>4599</v>
      </c>
    </row>
    <row r="2206" spans="1:19" s="19" customFormat="1" ht="25" customHeight="1" x14ac:dyDescent="0.15">
      <c r="A2206" s="19">
        <v>2205</v>
      </c>
      <c r="B2206" s="11" t="s">
        <v>1790</v>
      </c>
      <c r="C2206" s="11"/>
      <c r="E2206" s="11"/>
      <c r="F2206" s="11"/>
      <c r="G2206" s="11"/>
      <c r="K2206" s="11"/>
      <c r="M2206" s="10" t="s">
        <v>3364</v>
      </c>
      <c r="N2206" s="20" t="s">
        <v>3027</v>
      </c>
      <c r="O2206" s="18" t="str">
        <f t="shared" si="140"/>
        <v>DirectDebitChange</v>
      </c>
      <c r="P2206" s="18" t="str">
        <f t="shared" ca="1" si="141"/>
        <v>TEST</v>
      </c>
      <c r="Q2206" s="11" t="s">
        <v>1799</v>
      </c>
      <c r="R2206" s="19" t="str">
        <f t="shared" si="142"/>
        <v>DirectDebitChange - TRAIN</v>
      </c>
      <c r="S2206" s="10" t="s">
        <v>4599</v>
      </c>
    </row>
    <row r="2207" spans="1:19" s="19" customFormat="1" ht="25" customHeight="1" x14ac:dyDescent="0.15">
      <c r="A2207" s="19">
        <v>2206</v>
      </c>
      <c r="B2207" s="11" t="s">
        <v>237</v>
      </c>
      <c r="C2207" s="11"/>
      <c r="E2207" s="11"/>
      <c r="F2207" s="11"/>
      <c r="G2207" s="11"/>
      <c r="K2207" s="11"/>
      <c r="M2207" s="11" t="s">
        <v>3730</v>
      </c>
      <c r="N2207" s="20" t="s">
        <v>3730</v>
      </c>
      <c r="O2207" s="18" t="str">
        <f t="shared" si="140"/>
        <v>DataAddRequest</v>
      </c>
      <c r="P2207" s="18" t="str">
        <f t="shared" ca="1" si="141"/>
        <v>TRAIN</v>
      </c>
      <c r="Q2207" s="11" t="s">
        <v>1799</v>
      </c>
      <c r="R2207" s="19" t="str">
        <f t="shared" si="142"/>
        <v>DataAddRequest - TRAIN</v>
      </c>
      <c r="S2207" s="10" t="s">
        <v>4599</v>
      </c>
    </row>
    <row r="2208" spans="1:19" s="19" customFormat="1" ht="25" customHeight="1" x14ac:dyDescent="0.15">
      <c r="A2208" s="19">
        <v>2207</v>
      </c>
      <c r="B2208" s="11" t="s">
        <v>979</v>
      </c>
      <c r="C2208" s="11"/>
      <c r="E2208" s="11"/>
      <c r="F2208" s="11"/>
      <c r="G2208" s="11"/>
      <c r="K2208" s="11"/>
      <c r="M2208" s="11" t="s">
        <v>3031</v>
      </c>
      <c r="N2208" s="20" t="s">
        <v>3031</v>
      </c>
      <c r="O2208" s="18" t="str">
        <f t="shared" si="140"/>
        <v>PaymentExtend</v>
      </c>
      <c r="P2208" s="18" t="str">
        <f t="shared" ca="1" si="141"/>
        <v>TRAIN</v>
      </c>
      <c r="Q2208" s="11" t="s">
        <v>1799</v>
      </c>
      <c r="R2208" s="19" t="str">
        <f t="shared" si="142"/>
        <v>PaymentExtend - TRAIN</v>
      </c>
      <c r="S2208" s="10" t="s">
        <v>4599</v>
      </c>
    </row>
    <row r="2209" spans="1:19" s="19" customFormat="1" ht="25" customHeight="1" x14ac:dyDescent="0.15">
      <c r="A2209" s="19">
        <v>2208</v>
      </c>
      <c r="B2209" s="33" t="s">
        <v>20</v>
      </c>
      <c r="C2209" s="11"/>
      <c r="E2209" s="10" t="s">
        <v>4194</v>
      </c>
      <c r="F2209" s="11"/>
      <c r="G2209" s="11"/>
      <c r="K2209" s="11"/>
      <c r="M2209" s="10" t="s">
        <v>4595</v>
      </c>
      <c r="N2209" s="38" t="s">
        <v>4595</v>
      </c>
      <c r="O2209" s="18" t="str">
        <f t="shared" si="140"/>
        <v>BillIssueRepeatComplain</v>
      </c>
      <c r="P2209" s="18" t="str">
        <f t="shared" ca="1" si="141"/>
        <v>TRAIN</v>
      </c>
      <c r="Q2209" s="11" t="s">
        <v>1799</v>
      </c>
      <c r="R2209" s="19" t="str">
        <f t="shared" si="142"/>
        <v>BillIssueRepeatComplain - TRAIN</v>
      </c>
      <c r="S2209" s="10" t="s">
        <v>4599</v>
      </c>
    </row>
    <row r="2210" spans="1:19" s="19" customFormat="1" ht="25" customHeight="1" x14ac:dyDescent="0.15">
      <c r="A2210" s="19">
        <v>2209</v>
      </c>
      <c r="B2210" s="11" t="s">
        <v>979</v>
      </c>
      <c r="C2210" s="11"/>
      <c r="E2210" s="11"/>
      <c r="F2210" s="11"/>
      <c r="G2210" s="11"/>
      <c r="K2210" s="11"/>
      <c r="M2210" s="11" t="s">
        <v>3013</v>
      </c>
      <c r="N2210" s="20" t="s">
        <v>3013</v>
      </c>
      <c r="O2210" s="18" t="str">
        <f t="shared" si="140"/>
        <v>PaymentExtend</v>
      </c>
      <c r="P2210" s="18" t="str">
        <f t="shared" ca="1" si="141"/>
        <v>TRAIN</v>
      </c>
      <c r="Q2210" s="11" t="s">
        <v>1799</v>
      </c>
      <c r="R2210" s="19" t="str">
        <f t="shared" si="142"/>
        <v>PaymentExtend - TRAIN</v>
      </c>
      <c r="S2210" s="10" t="s">
        <v>4599</v>
      </c>
    </row>
    <row r="2211" spans="1:19" s="19" customFormat="1" ht="25" customHeight="1" x14ac:dyDescent="0.15">
      <c r="A2211" s="19">
        <v>2210</v>
      </c>
      <c r="B2211" s="11" t="s">
        <v>259</v>
      </c>
      <c r="C2211" s="11"/>
      <c r="E2211" s="11"/>
      <c r="F2211" s="11"/>
      <c r="G2211" s="11"/>
      <c r="K2211" s="11"/>
      <c r="M2211" s="11" t="s">
        <v>3001</v>
      </c>
      <c r="N2211" s="20" t="s">
        <v>3001</v>
      </c>
      <c r="O2211" s="18" t="str">
        <f t="shared" si="140"/>
        <v>PhonePlanCancel</v>
      </c>
      <c r="P2211" s="18" t="str">
        <f t="shared" ca="1" si="141"/>
        <v>TRAIN</v>
      </c>
      <c r="Q2211" s="11" t="s">
        <v>1799</v>
      </c>
      <c r="R2211" s="19" t="str">
        <f t="shared" si="142"/>
        <v>PhonePlanCancel - TRAIN</v>
      </c>
      <c r="S2211" s="10" t="s">
        <v>4599</v>
      </c>
    </row>
    <row r="2212" spans="1:19" s="19" customFormat="1" ht="25" customHeight="1" x14ac:dyDescent="0.15">
      <c r="A2212" s="19">
        <v>2211</v>
      </c>
      <c r="B2212" s="11" t="s">
        <v>1368</v>
      </c>
      <c r="C2212" s="11"/>
      <c r="E2212" s="11" t="s">
        <v>20</v>
      </c>
      <c r="F2212" s="11"/>
      <c r="G2212" s="11"/>
      <c r="K2212" s="11"/>
      <c r="M2212" s="11" t="s">
        <v>4169</v>
      </c>
      <c r="N2212" s="20" t="s">
        <v>4169</v>
      </c>
      <c r="O2212" s="18" t="str">
        <f t="shared" si="140"/>
        <v>BillComplain</v>
      </c>
      <c r="P2212" s="18" t="str">
        <f t="shared" ca="1" si="141"/>
        <v>TRAIN</v>
      </c>
      <c r="Q2212" s="11" t="s">
        <v>1799</v>
      </c>
      <c r="R2212" s="19" t="str">
        <f t="shared" si="142"/>
        <v>BillComplain - TRAIN</v>
      </c>
      <c r="S2212" s="10" t="s">
        <v>4599</v>
      </c>
    </row>
    <row r="2213" spans="1:19" s="19" customFormat="1" ht="25" customHeight="1" x14ac:dyDescent="0.15">
      <c r="A2213" s="19">
        <v>2212</v>
      </c>
      <c r="B2213" s="11" t="s">
        <v>234</v>
      </c>
      <c r="C2213" s="11"/>
      <c r="E2213" s="11"/>
      <c r="F2213" s="11"/>
      <c r="G2213" s="11"/>
      <c r="K2213" s="11"/>
      <c r="M2213" s="11" t="s">
        <v>3008</v>
      </c>
      <c r="N2213" s="20" t="s">
        <v>3008</v>
      </c>
      <c r="O2213" s="18" t="str">
        <f t="shared" si="140"/>
        <v>ContractCancel</v>
      </c>
      <c r="P2213" s="18" t="str">
        <f t="shared" ca="1" si="141"/>
        <v>TEST</v>
      </c>
      <c r="Q2213" s="11" t="s">
        <v>1799</v>
      </c>
      <c r="R2213" s="19" t="str">
        <f t="shared" si="142"/>
        <v>ContractCancel - TRAIN</v>
      </c>
      <c r="S2213" s="10" t="s">
        <v>4599</v>
      </c>
    </row>
    <row r="2214" spans="1:19" s="19" customFormat="1" ht="25" customHeight="1" x14ac:dyDescent="0.15">
      <c r="A2214" s="19">
        <v>2213</v>
      </c>
      <c r="B2214" s="33" t="s">
        <v>20</v>
      </c>
      <c r="C2214" s="11"/>
      <c r="E2214" s="11"/>
      <c r="F2214" s="11"/>
      <c r="G2214" s="11"/>
      <c r="K2214" s="11"/>
      <c r="M2214" s="10" t="s">
        <v>4090</v>
      </c>
      <c r="N2214" s="38" t="s">
        <v>4090</v>
      </c>
      <c r="O2214" s="18" t="str">
        <f t="shared" si="140"/>
        <v>BillComplain</v>
      </c>
      <c r="P2214" s="18" t="str">
        <f t="shared" ca="1" si="141"/>
        <v>TRAIN</v>
      </c>
      <c r="Q2214" s="11" t="s">
        <v>1799</v>
      </c>
      <c r="R2214" s="19" t="str">
        <f t="shared" si="142"/>
        <v>BillComplain - TRAIN</v>
      </c>
      <c r="S2214" s="10" t="s">
        <v>4599</v>
      </c>
    </row>
    <row r="2215" spans="1:19" s="19" customFormat="1" ht="25" customHeight="1" x14ac:dyDescent="0.15">
      <c r="A2215" s="19">
        <v>2214</v>
      </c>
      <c r="B2215" s="33" t="s">
        <v>107</v>
      </c>
      <c r="C2215" s="11"/>
      <c r="E2215" s="11"/>
      <c r="F2215" s="11"/>
      <c r="G2215" s="11"/>
      <c r="K2215" s="11"/>
      <c r="M2215" s="11" t="s">
        <v>3422</v>
      </c>
      <c r="N2215" s="40" t="s">
        <v>3422</v>
      </c>
      <c r="O2215" s="18" t="str">
        <f t="shared" si="140"/>
        <v>BillRequest</v>
      </c>
      <c r="P2215" s="18" t="str">
        <f t="shared" ca="1" si="141"/>
        <v>TRAIN</v>
      </c>
      <c r="Q2215" s="11" t="s">
        <v>1798</v>
      </c>
      <c r="R2215" s="19" t="str">
        <f t="shared" si="142"/>
        <v>BillRequest - TEST</v>
      </c>
      <c r="S2215" s="10" t="s">
        <v>4599</v>
      </c>
    </row>
    <row r="2216" spans="1:19" s="19" customFormat="1" ht="25" customHeight="1" x14ac:dyDescent="0.15">
      <c r="A2216" s="19">
        <v>2215</v>
      </c>
      <c r="B2216" s="11" t="s">
        <v>1790</v>
      </c>
      <c r="C2216" s="11"/>
      <c r="E2216" s="11"/>
      <c r="F2216" s="11"/>
      <c r="G2216" s="11"/>
      <c r="K2216" s="11"/>
      <c r="M2216" s="10" t="s">
        <v>3579</v>
      </c>
      <c r="N2216" s="26" t="s">
        <v>3579</v>
      </c>
      <c r="O2216" s="18" t="str">
        <f t="shared" si="140"/>
        <v>DirectDebitChange</v>
      </c>
      <c r="P2216" s="18" t="str">
        <f t="shared" ca="1" si="141"/>
        <v>TRAIN</v>
      </c>
      <c r="Q2216" s="11" t="s">
        <v>1799</v>
      </c>
      <c r="R2216" s="19" t="str">
        <f t="shared" si="142"/>
        <v>DirectDebitChange - TRAIN</v>
      </c>
      <c r="S2216" s="10" t="s">
        <v>4599</v>
      </c>
    </row>
    <row r="2217" spans="1:19" s="19" customFormat="1" ht="25" customHeight="1" x14ac:dyDescent="0.15">
      <c r="A2217" s="19">
        <v>2216</v>
      </c>
      <c r="B2217" s="33" t="s">
        <v>107</v>
      </c>
      <c r="C2217" s="11"/>
      <c r="E2217" s="11"/>
      <c r="F2217" s="11"/>
      <c r="G2217" s="11"/>
      <c r="K2217" s="11"/>
      <c r="M2217" s="11" t="s">
        <v>3114</v>
      </c>
      <c r="N2217" s="40" t="s">
        <v>3114</v>
      </c>
      <c r="O2217" s="18" t="str">
        <f t="shared" si="140"/>
        <v>BillRequest</v>
      </c>
      <c r="P2217" s="18" t="str">
        <f t="shared" ca="1" si="141"/>
        <v>TRAIN</v>
      </c>
      <c r="Q2217" s="11" t="s">
        <v>1799</v>
      </c>
      <c r="R2217" s="19" t="str">
        <f t="shared" si="142"/>
        <v>BillRequest - TRAIN</v>
      </c>
      <c r="S2217" s="10" t="s">
        <v>4599</v>
      </c>
    </row>
    <row r="2218" spans="1:19" s="19" customFormat="1" ht="25" customHeight="1" x14ac:dyDescent="0.15">
      <c r="A2218" s="19">
        <v>2217</v>
      </c>
      <c r="B2218" s="11" t="s">
        <v>208</v>
      </c>
      <c r="C2218" s="11"/>
      <c r="E2218" s="11"/>
      <c r="F2218" s="11"/>
      <c r="G2218" s="11"/>
      <c r="K2218" s="11"/>
      <c r="M2218" s="10" t="s">
        <v>3387</v>
      </c>
      <c r="N2218" s="26" t="s">
        <v>3387</v>
      </c>
      <c r="O2218" s="18" t="str">
        <f t="shared" si="140"/>
        <v>BillPay</v>
      </c>
      <c r="P2218" s="18" t="str">
        <f t="shared" ca="1" si="141"/>
        <v>TRAIN</v>
      </c>
      <c r="Q2218" s="11" t="s">
        <v>1798</v>
      </c>
      <c r="R2218" s="19" t="str">
        <f t="shared" si="142"/>
        <v>BillPay - TEST</v>
      </c>
      <c r="S2218" s="10" t="s">
        <v>4599</v>
      </c>
    </row>
    <row r="2219" spans="1:19" s="19" customFormat="1" ht="25" customHeight="1" x14ac:dyDescent="0.15">
      <c r="A2219" s="19">
        <v>2218</v>
      </c>
      <c r="B2219" s="11" t="s">
        <v>945</v>
      </c>
      <c r="C2219" s="11"/>
      <c r="E2219" s="11"/>
      <c r="F2219" s="11"/>
      <c r="G2219" s="11"/>
      <c r="K2219" s="11"/>
      <c r="M2219" s="10" t="s">
        <v>3556</v>
      </c>
      <c r="N2219" s="26" t="s">
        <v>3556</v>
      </c>
      <c r="O2219" s="18" t="str">
        <f t="shared" si="140"/>
        <v>BalanceCheck</v>
      </c>
      <c r="P2219" s="18" t="str">
        <f t="shared" ca="1" si="141"/>
        <v>TRAIN</v>
      </c>
      <c r="Q2219" s="11" t="s">
        <v>1799</v>
      </c>
      <c r="R2219" s="19" t="str">
        <f t="shared" si="142"/>
        <v>BalanceCheck - TRAIN</v>
      </c>
      <c r="S2219" s="10" t="s">
        <v>4599</v>
      </c>
    </row>
    <row r="2220" spans="1:19" s="19" customFormat="1" ht="25" customHeight="1" x14ac:dyDescent="0.15">
      <c r="A2220" s="19">
        <v>2219</v>
      </c>
      <c r="B2220" s="11" t="s">
        <v>938</v>
      </c>
      <c r="C2220" s="11"/>
      <c r="E2220" s="11"/>
      <c r="F2220" s="11"/>
      <c r="G2220" s="11"/>
      <c r="K2220" s="11"/>
      <c r="M2220" s="10" t="s">
        <v>4768</v>
      </c>
      <c r="N2220" s="26" t="s">
        <v>4768</v>
      </c>
      <c r="O2220" s="18" t="str">
        <f t="shared" si="140"/>
        <v>CallDivert</v>
      </c>
      <c r="P2220" s="18" t="str">
        <f t="shared" ca="1" si="141"/>
        <v>TRAIN</v>
      </c>
      <c r="Q2220" s="11" t="s">
        <v>1799</v>
      </c>
      <c r="R2220" s="19" t="str">
        <f t="shared" si="142"/>
        <v>CallDivert - TRAIN</v>
      </c>
      <c r="S2220" s="10" t="s">
        <v>4599</v>
      </c>
    </row>
    <row r="2221" spans="1:19" s="19" customFormat="1" ht="25" customHeight="1" x14ac:dyDescent="0.15">
      <c r="A2221" s="19">
        <v>2220</v>
      </c>
      <c r="B2221" s="33" t="s">
        <v>979</v>
      </c>
      <c r="C2221" s="11"/>
      <c r="E2221" s="11"/>
      <c r="F2221" s="11"/>
      <c r="G2221" s="11"/>
      <c r="K2221" s="11"/>
      <c r="M2221" s="11" t="s">
        <v>3093</v>
      </c>
      <c r="N2221" s="40" t="s">
        <v>3093</v>
      </c>
      <c r="O2221" s="18" t="str">
        <f t="shared" si="140"/>
        <v>PaymentExtend</v>
      </c>
      <c r="P2221" s="18" t="str">
        <f t="shared" ca="1" si="141"/>
        <v>TEST</v>
      </c>
      <c r="Q2221" s="11" t="s">
        <v>1798</v>
      </c>
      <c r="R2221" s="19" t="str">
        <f t="shared" si="142"/>
        <v>PaymentExtend - TEST</v>
      </c>
      <c r="S2221" s="10" t="s">
        <v>4599</v>
      </c>
    </row>
    <row r="2222" spans="1:19" s="19" customFormat="1" ht="25" customHeight="1" x14ac:dyDescent="0.15">
      <c r="A2222" s="19">
        <v>2221</v>
      </c>
      <c r="B2222" s="33" t="s">
        <v>3120</v>
      </c>
      <c r="C2222" s="11"/>
      <c r="E2222" s="11"/>
      <c r="F2222" s="11"/>
      <c r="G2222" s="11"/>
      <c r="K2222" s="11"/>
      <c r="M2222" s="11" t="s">
        <v>3101</v>
      </c>
      <c r="N2222" s="40" t="s">
        <v>3101</v>
      </c>
      <c r="O2222" s="18" t="str">
        <f t="shared" si="140"/>
        <v>DiscountRequest</v>
      </c>
      <c r="P2222" s="18" t="str">
        <f t="shared" ca="1" si="141"/>
        <v>TRAIN</v>
      </c>
      <c r="Q2222" s="11" t="s">
        <v>1798</v>
      </c>
      <c r="R2222" s="19" t="str">
        <f t="shared" si="142"/>
        <v>DiscountRequest - TEST</v>
      </c>
      <c r="S2222" s="10" t="s">
        <v>4599</v>
      </c>
    </row>
    <row r="2223" spans="1:19" s="19" customFormat="1" ht="25" customHeight="1" x14ac:dyDescent="0.15">
      <c r="A2223" s="19">
        <v>2222</v>
      </c>
      <c r="B2223" s="33" t="s">
        <v>945</v>
      </c>
      <c r="C2223" s="11"/>
      <c r="E2223" s="11"/>
      <c r="F2223" s="11"/>
      <c r="G2223" s="11"/>
      <c r="K2223" s="11"/>
      <c r="M2223" s="11" t="s">
        <v>3054</v>
      </c>
      <c r="N2223" s="38" t="s">
        <v>3557</v>
      </c>
      <c r="O2223" s="18" t="str">
        <f t="shared" si="140"/>
        <v>BalanceCheck</v>
      </c>
      <c r="P2223" s="18" t="str">
        <f t="shared" ca="1" si="141"/>
        <v>TRAIN</v>
      </c>
      <c r="Q2223" s="11" t="s">
        <v>1798</v>
      </c>
      <c r="R2223" s="19" t="str">
        <f t="shared" si="142"/>
        <v>BalanceCheck - TEST</v>
      </c>
      <c r="S2223" s="10" t="s">
        <v>4599</v>
      </c>
    </row>
    <row r="2224" spans="1:19" s="19" customFormat="1" ht="25" customHeight="1" x14ac:dyDescent="0.15">
      <c r="A2224" s="19">
        <v>2223</v>
      </c>
      <c r="B2224" s="10" t="s">
        <v>3521</v>
      </c>
      <c r="C2224" s="11"/>
      <c r="E2224" s="10" t="s">
        <v>123</v>
      </c>
      <c r="F2224" s="11"/>
      <c r="G2224" s="11"/>
      <c r="K2224" s="11"/>
      <c r="M2224" s="10" t="s">
        <v>3520</v>
      </c>
      <c r="N2224" s="26" t="s">
        <v>3520</v>
      </c>
      <c r="O2224" s="18" t="str">
        <f t="shared" si="140"/>
        <v>ContractExpiryRequest</v>
      </c>
      <c r="P2224" s="18" t="str">
        <f t="shared" ca="1" si="141"/>
        <v>TRAIN</v>
      </c>
      <c r="Q2224" s="11" t="s">
        <v>1798</v>
      </c>
      <c r="R2224" s="19" t="str">
        <f t="shared" si="142"/>
        <v>ContractExpiryRequest - TEST</v>
      </c>
      <c r="S2224" s="10" t="s">
        <v>4599</v>
      </c>
    </row>
    <row r="2225" spans="1:19" s="19" customFormat="1" ht="25" customHeight="1" x14ac:dyDescent="0.15">
      <c r="A2225" s="19">
        <v>2224</v>
      </c>
      <c r="B2225" s="33" t="s">
        <v>1368</v>
      </c>
      <c r="C2225" s="11"/>
      <c r="E2225" s="11"/>
      <c r="F2225" s="11"/>
      <c r="G2225" s="11"/>
      <c r="K2225" s="11"/>
      <c r="M2225" s="33" t="s">
        <v>3146</v>
      </c>
      <c r="N2225" s="40" t="s">
        <v>3146</v>
      </c>
      <c r="O2225" s="18" t="str">
        <f t="shared" si="140"/>
        <v>BillExplain</v>
      </c>
      <c r="P2225" s="18" t="str">
        <f t="shared" ca="1" si="141"/>
        <v>TRAIN</v>
      </c>
      <c r="Q2225" s="11" t="s">
        <v>1799</v>
      </c>
      <c r="R2225" s="19" t="str">
        <f t="shared" si="142"/>
        <v>BillExplain - TRAIN</v>
      </c>
      <c r="S2225" s="10" t="s">
        <v>4599</v>
      </c>
    </row>
    <row r="2226" spans="1:19" s="19" customFormat="1" ht="25" customHeight="1" x14ac:dyDescent="0.15">
      <c r="A2226" s="19">
        <v>2225</v>
      </c>
      <c r="B2226" s="33" t="s">
        <v>414</v>
      </c>
      <c r="C2226" s="11"/>
      <c r="E2226" s="11"/>
      <c r="F2226" s="11"/>
      <c r="G2226" s="11"/>
      <c r="K2226" s="11"/>
      <c r="M2226" s="10" t="s">
        <v>5203</v>
      </c>
      <c r="N2226" s="38" t="s">
        <v>5203</v>
      </c>
      <c r="O2226" s="18" t="str">
        <f t="shared" si="140"/>
        <v>AgentHandover</v>
      </c>
      <c r="P2226" s="18" t="str">
        <f t="shared" ca="1" si="141"/>
        <v>TRAIN</v>
      </c>
      <c r="Q2226" s="11" t="s">
        <v>1799</v>
      </c>
      <c r="R2226" s="19" t="str">
        <f t="shared" si="142"/>
        <v>AgentHandover - TRAIN</v>
      </c>
      <c r="S2226" s="10" t="s">
        <v>4599</v>
      </c>
    </row>
    <row r="2227" spans="1:19" s="19" customFormat="1" ht="25" customHeight="1" x14ac:dyDescent="0.15">
      <c r="A2227" s="19">
        <v>2226</v>
      </c>
      <c r="B2227" s="11" t="s">
        <v>414</v>
      </c>
      <c r="C2227" s="11"/>
      <c r="E2227" s="11"/>
      <c r="F2227" s="11"/>
      <c r="G2227" s="11"/>
      <c r="K2227" s="11"/>
      <c r="M2227" s="11" t="s">
        <v>3731</v>
      </c>
      <c r="N2227" s="26" t="s">
        <v>3731</v>
      </c>
      <c r="O2227" s="18" t="str">
        <f t="shared" si="140"/>
        <v>AgentHandover</v>
      </c>
      <c r="P2227" s="18" t="str">
        <f t="shared" ca="1" si="141"/>
        <v>TRAIN</v>
      </c>
      <c r="Q2227" s="11" t="s">
        <v>1799</v>
      </c>
      <c r="R2227" s="19" t="str">
        <f t="shared" si="142"/>
        <v>AgentHandover - TRAIN</v>
      </c>
      <c r="S2227" s="10" t="s">
        <v>4599</v>
      </c>
    </row>
    <row r="2228" spans="1:19" s="19" customFormat="1" ht="25" customHeight="1" x14ac:dyDescent="0.15">
      <c r="A2228" s="19">
        <v>2227</v>
      </c>
      <c r="B2228" s="33" t="s">
        <v>2941</v>
      </c>
      <c r="C2228" s="11"/>
      <c r="E2228" s="11" t="s">
        <v>3130</v>
      </c>
      <c r="F2228" s="11"/>
      <c r="G2228" s="11"/>
      <c r="K2228" s="11"/>
      <c r="M2228" s="11" t="s">
        <v>4170</v>
      </c>
      <c r="N2228" s="40" t="s">
        <v>4170</v>
      </c>
      <c r="O2228" s="18" t="str">
        <f t="shared" si="140"/>
        <v>PaymentPlan</v>
      </c>
      <c r="P2228" s="18" t="str">
        <f t="shared" ca="1" si="141"/>
        <v>TRAIN</v>
      </c>
      <c r="Q2228" s="11" t="s">
        <v>1798</v>
      </c>
      <c r="R2228" s="19" t="str">
        <f t="shared" si="142"/>
        <v>PaymentPlan - TEST</v>
      </c>
      <c r="S2228" s="10" t="s">
        <v>4599</v>
      </c>
    </row>
    <row r="2229" spans="1:19" s="19" customFormat="1" ht="25" customHeight="1" x14ac:dyDescent="0.15">
      <c r="A2229" s="19">
        <v>2228</v>
      </c>
      <c r="B2229" s="11" t="s">
        <v>234</v>
      </c>
      <c r="C2229" s="11"/>
      <c r="E2229" s="11"/>
      <c r="F2229" s="11"/>
      <c r="G2229" s="11"/>
      <c r="K2229" s="11"/>
      <c r="M2229" s="11" t="s">
        <v>2971</v>
      </c>
      <c r="N2229" s="20" t="s">
        <v>2971</v>
      </c>
      <c r="O2229" s="18" t="str">
        <f t="shared" si="140"/>
        <v>ContractCancel</v>
      </c>
      <c r="P2229" s="18" t="str">
        <f t="shared" ca="1" si="141"/>
        <v>TRAIN</v>
      </c>
      <c r="Q2229" s="11" t="s">
        <v>1798</v>
      </c>
      <c r="R2229" s="19" t="str">
        <f t="shared" si="142"/>
        <v>ContractCancel - TEST</v>
      </c>
      <c r="S2229" s="10" t="s">
        <v>4599</v>
      </c>
    </row>
    <row r="2230" spans="1:19" s="19" customFormat="1" ht="25" customHeight="1" x14ac:dyDescent="0.15">
      <c r="A2230" s="19">
        <v>2229</v>
      </c>
      <c r="B2230" s="33" t="s">
        <v>945</v>
      </c>
      <c r="C2230" s="11"/>
      <c r="E2230" s="11"/>
      <c r="F2230" s="11"/>
      <c r="G2230" s="11"/>
      <c r="K2230" s="11"/>
      <c r="M2230" s="11" t="s">
        <v>3060</v>
      </c>
      <c r="N2230" s="40" t="s">
        <v>3060</v>
      </c>
      <c r="O2230" s="18" t="str">
        <f t="shared" si="140"/>
        <v>BalanceCheck</v>
      </c>
      <c r="P2230" s="18" t="str">
        <f t="shared" ca="1" si="141"/>
        <v>TRAIN</v>
      </c>
      <c r="Q2230" s="11" t="s">
        <v>1799</v>
      </c>
      <c r="R2230" s="19" t="str">
        <f t="shared" si="142"/>
        <v>BalanceCheck - TRAIN</v>
      </c>
      <c r="S2230" s="10" t="s">
        <v>4599</v>
      </c>
    </row>
    <row r="2231" spans="1:19" s="19" customFormat="1" ht="25" customHeight="1" x14ac:dyDescent="0.15">
      <c r="A2231" s="19">
        <v>2230</v>
      </c>
      <c r="B2231" s="11" t="s">
        <v>123</v>
      </c>
      <c r="C2231" s="11"/>
      <c r="E2231" s="11"/>
      <c r="F2231" s="11"/>
      <c r="G2231" s="11"/>
      <c r="K2231" s="11"/>
      <c r="M2231" s="11" t="s">
        <v>3036</v>
      </c>
      <c r="N2231" s="20" t="s">
        <v>3036</v>
      </c>
      <c r="O2231" s="18" t="str">
        <f t="shared" si="140"/>
        <v>ContractExpiryRequest</v>
      </c>
      <c r="P2231" s="18" t="str">
        <f t="shared" ca="1" si="141"/>
        <v>TRAIN</v>
      </c>
      <c r="Q2231" s="11" t="s">
        <v>1798</v>
      </c>
      <c r="R2231" s="19" t="str">
        <f t="shared" si="142"/>
        <v>ContractExpiryRequest - TEST</v>
      </c>
      <c r="S2231" s="10" t="s">
        <v>4599</v>
      </c>
    </row>
    <row r="2232" spans="1:19" s="19" customFormat="1" ht="25" customHeight="1" x14ac:dyDescent="0.15">
      <c r="A2232" s="19">
        <v>2231</v>
      </c>
      <c r="B2232" s="33" t="s">
        <v>945</v>
      </c>
      <c r="C2232" s="11"/>
      <c r="E2232" s="11"/>
      <c r="F2232" s="11"/>
      <c r="G2232" s="11"/>
      <c r="K2232" s="11"/>
      <c r="M2232" s="33" t="s">
        <v>3153</v>
      </c>
      <c r="N2232" s="40" t="s">
        <v>3153</v>
      </c>
      <c r="O2232" s="18" t="str">
        <f t="shared" si="140"/>
        <v>BalanceCheck</v>
      </c>
      <c r="P2232" s="18" t="str">
        <f t="shared" ca="1" si="141"/>
        <v>TRAIN</v>
      </c>
      <c r="Q2232" s="11" t="s">
        <v>1799</v>
      </c>
      <c r="R2232" s="19" t="str">
        <f t="shared" si="142"/>
        <v>BalanceCheck - TRAIN</v>
      </c>
      <c r="S2232" s="10" t="s">
        <v>4599</v>
      </c>
    </row>
    <row r="2233" spans="1:19" s="19" customFormat="1" ht="25" customHeight="1" x14ac:dyDescent="0.15">
      <c r="A2233" s="19">
        <v>2232</v>
      </c>
      <c r="B2233" s="11" t="s">
        <v>81</v>
      </c>
      <c r="C2233" s="11"/>
      <c r="E2233" s="11"/>
      <c r="F2233" s="11"/>
      <c r="G2233" s="11"/>
      <c r="K2233" s="11"/>
      <c r="M2233" s="11" t="s">
        <v>2973</v>
      </c>
      <c r="N2233" s="20" t="s">
        <v>2973</v>
      </c>
      <c r="O2233" s="18" t="str">
        <f t="shared" si="140"/>
        <v>ContractUpgrade</v>
      </c>
      <c r="P2233" s="18" t="str">
        <f t="shared" ca="1" si="141"/>
        <v>TRAIN</v>
      </c>
      <c r="Q2233" s="11" t="s">
        <v>1799</v>
      </c>
      <c r="R2233" s="19" t="str">
        <f t="shared" si="142"/>
        <v>ContractUpgrade - TRAIN</v>
      </c>
      <c r="S2233" s="10" t="s">
        <v>4599</v>
      </c>
    </row>
    <row r="2234" spans="1:19" s="19" customFormat="1" ht="25" customHeight="1" x14ac:dyDescent="0.15">
      <c r="A2234" s="19">
        <v>2233</v>
      </c>
      <c r="B2234" s="11" t="s">
        <v>945</v>
      </c>
      <c r="C2234" s="11"/>
      <c r="E2234" s="11"/>
      <c r="F2234" s="11"/>
      <c r="G2234" s="11"/>
      <c r="K2234" s="11"/>
      <c r="M2234" s="11" t="s">
        <v>2954</v>
      </c>
      <c r="N2234" s="20" t="s">
        <v>2954</v>
      </c>
      <c r="O2234" s="18" t="str">
        <f t="shared" si="140"/>
        <v>BalanceCheck</v>
      </c>
      <c r="P2234" s="18" t="str">
        <f t="shared" ca="1" si="141"/>
        <v>TRAIN</v>
      </c>
      <c r="Q2234" s="11" t="s">
        <v>1799</v>
      </c>
      <c r="R2234" s="19" t="str">
        <f t="shared" si="142"/>
        <v>BalanceCheck - TRAIN</v>
      </c>
      <c r="S2234" s="10" t="s">
        <v>4599</v>
      </c>
    </row>
    <row r="2235" spans="1:19" s="19" customFormat="1" ht="25" customHeight="1" x14ac:dyDescent="0.15">
      <c r="A2235" s="19">
        <v>2234</v>
      </c>
      <c r="B2235" s="33" t="s">
        <v>945</v>
      </c>
      <c r="C2235" s="11"/>
      <c r="E2235" s="11"/>
      <c r="F2235" s="11"/>
      <c r="G2235" s="11"/>
      <c r="K2235" s="11"/>
      <c r="M2235" s="11" t="s">
        <v>3056</v>
      </c>
      <c r="N2235" s="40" t="s">
        <v>3056</v>
      </c>
      <c r="O2235" s="18" t="str">
        <f t="shared" si="140"/>
        <v>BalanceCheck</v>
      </c>
      <c r="P2235" s="18" t="str">
        <f t="shared" ca="1" si="141"/>
        <v>TRAIN</v>
      </c>
      <c r="Q2235" s="11" t="s">
        <v>1798</v>
      </c>
      <c r="R2235" s="19" t="str">
        <f t="shared" si="142"/>
        <v>BalanceCheck - TEST</v>
      </c>
      <c r="S2235" s="10" t="s">
        <v>4599</v>
      </c>
    </row>
    <row r="2236" spans="1:19" s="19" customFormat="1" ht="25" customHeight="1" x14ac:dyDescent="0.15">
      <c r="A2236" s="19">
        <v>2235</v>
      </c>
      <c r="B2236" s="33" t="s">
        <v>735</v>
      </c>
      <c r="C2236" s="11"/>
      <c r="E2236" s="11"/>
      <c r="F2236" s="11"/>
      <c r="G2236" s="10" t="s">
        <v>1031</v>
      </c>
      <c r="H2236" s="19" t="str">
        <f>IFERROR(IF(ISBLANK(G2236),"",LEFT(G2236, FIND(":",G2236) - 1)),"")</f>
        <v>AccessoryType</v>
      </c>
      <c r="I2236" s="19" t="str">
        <f>IFERROR(IF(ISBLANK(G2236),"",RIGHT(G2236, LEN(G2236)-FIND(":",G2236) )),"")</f>
        <v>Modem</v>
      </c>
      <c r="J2236" s="21" t="s">
        <v>3212</v>
      </c>
      <c r="K2236" s="11"/>
      <c r="M2236" s="11" t="s">
        <v>3051</v>
      </c>
      <c r="N2236" s="40" t="s">
        <v>3051</v>
      </c>
      <c r="O2236" s="18" t="str">
        <f t="shared" si="140"/>
        <v>OrderEnquire</v>
      </c>
      <c r="P2236" s="18" t="str">
        <f t="shared" ca="1" si="141"/>
        <v>TRAIN</v>
      </c>
      <c r="Q2236" s="11" t="s">
        <v>1799</v>
      </c>
      <c r="R2236" s="19" t="str">
        <f t="shared" si="142"/>
        <v>OrderEnquire - TRAIN</v>
      </c>
      <c r="S2236" s="10" t="s">
        <v>4599</v>
      </c>
    </row>
    <row r="2237" spans="1:19" s="19" customFormat="1" ht="25" customHeight="1" x14ac:dyDescent="0.15">
      <c r="A2237" s="19">
        <v>2236</v>
      </c>
      <c r="B2237" s="33" t="s">
        <v>414</v>
      </c>
      <c r="C2237" s="11"/>
      <c r="E2237" s="11"/>
      <c r="F2237" s="11"/>
      <c r="G2237" s="11"/>
      <c r="K2237" s="11"/>
      <c r="M2237" s="11" t="s">
        <v>3102</v>
      </c>
      <c r="N2237" s="40" t="s">
        <v>3102</v>
      </c>
      <c r="O2237" s="18" t="str">
        <f t="shared" si="140"/>
        <v>AgentHandover</v>
      </c>
      <c r="P2237" s="18" t="str">
        <f t="shared" ca="1" si="141"/>
        <v>TRAIN</v>
      </c>
      <c r="Q2237" s="11" t="s">
        <v>1799</v>
      </c>
      <c r="R2237" s="19" t="str">
        <f t="shared" si="142"/>
        <v>AgentHandover - TRAIN</v>
      </c>
      <c r="S2237" s="10" t="s">
        <v>4599</v>
      </c>
    </row>
    <row r="2238" spans="1:19" s="19" customFormat="1" ht="25" customHeight="1" x14ac:dyDescent="0.15">
      <c r="A2238" s="19">
        <v>2237</v>
      </c>
      <c r="B2238" s="33" t="s">
        <v>20</v>
      </c>
      <c r="C2238" s="11"/>
      <c r="E2238" s="11"/>
      <c r="F2238" s="11"/>
      <c r="G2238" s="11"/>
      <c r="K2238" s="11"/>
      <c r="M2238" s="11" t="s">
        <v>3089</v>
      </c>
      <c r="N2238" s="40" t="s">
        <v>3089</v>
      </c>
      <c r="O2238" s="18" t="str">
        <f t="shared" si="140"/>
        <v>BillComplain</v>
      </c>
      <c r="P2238" s="18" t="str">
        <f t="shared" ca="1" si="141"/>
        <v>TRAIN</v>
      </c>
      <c r="Q2238" s="11" t="s">
        <v>1798</v>
      </c>
      <c r="R2238" s="19" t="str">
        <f t="shared" si="142"/>
        <v>BillComplain - TEST</v>
      </c>
      <c r="S2238" s="10" t="s">
        <v>4599</v>
      </c>
    </row>
    <row r="2239" spans="1:19" s="19" customFormat="1" ht="25" customHeight="1" x14ac:dyDescent="0.15">
      <c r="A2239" s="19">
        <v>2238</v>
      </c>
      <c r="B2239" s="33" t="s">
        <v>20</v>
      </c>
      <c r="C2239" s="11"/>
      <c r="E2239" s="11"/>
      <c r="F2239" s="11"/>
      <c r="G2239" s="11"/>
      <c r="K2239" s="11"/>
      <c r="M2239" s="10" t="s">
        <v>4093</v>
      </c>
      <c r="N2239" s="38" t="s">
        <v>4093</v>
      </c>
      <c r="O2239" s="18" t="str">
        <f t="shared" si="140"/>
        <v>BillComplain</v>
      </c>
      <c r="P2239" s="18" t="str">
        <f t="shared" ca="1" si="141"/>
        <v>TRAIN</v>
      </c>
      <c r="Q2239" s="11" t="s">
        <v>1799</v>
      </c>
      <c r="R2239" s="19" t="str">
        <f t="shared" si="142"/>
        <v>BillComplain - TRAIN</v>
      </c>
      <c r="S2239" s="10" t="s">
        <v>4599</v>
      </c>
    </row>
    <row r="2240" spans="1:19" s="19" customFormat="1" ht="25" customHeight="1" x14ac:dyDescent="0.15">
      <c r="A2240" s="19">
        <v>2239</v>
      </c>
      <c r="B2240" s="33" t="s">
        <v>979</v>
      </c>
      <c r="C2240" s="11"/>
      <c r="E2240" s="10" t="s">
        <v>4567</v>
      </c>
      <c r="F2240" s="11"/>
      <c r="G2240" s="11"/>
      <c r="K2240" s="11"/>
      <c r="M2240" s="10" t="s">
        <v>4568</v>
      </c>
      <c r="N2240" s="38" t="s">
        <v>4568</v>
      </c>
      <c r="O2240" s="18" t="str">
        <f t="shared" si="140"/>
        <v>PaymentExtendConditionsClarify</v>
      </c>
      <c r="P2240" s="18" t="str">
        <f t="shared" ca="1" si="141"/>
        <v>TRAIN</v>
      </c>
      <c r="Q2240" s="11" t="s">
        <v>1799</v>
      </c>
      <c r="R2240" s="19" t="str">
        <f t="shared" si="142"/>
        <v>PaymentExtendConditionsClarify - TRAIN</v>
      </c>
      <c r="S2240" s="10" t="s">
        <v>4599</v>
      </c>
    </row>
    <row r="2241" spans="1:19" s="19" customFormat="1" ht="25" customHeight="1" x14ac:dyDescent="0.15">
      <c r="A2241" s="19">
        <v>2240</v>
      </c>
      <c r="B2241" s="33" t="s">
        <v>2940</v>
      </c>
      <c r="C2241" s="11"/>
      <c r="E2241" s="11"/>
      <c r="F2241" s="11"/>
      <c r="G2241" s="11"/>
      <c r="K2241" s="11"/>
      <c r="M2241" s="11" t="s">
        <v>3104</v>
      </c>
      <c r="N2241" s="40" t="s">
        <v>3104</v>
      </c>
      <c r="O2241" s="18" t="str">
        <f t="shared" si="140"/>
        <v>DirectDebitComplain</v>
      </c>
      <c r="P2241" s="18" t="str">
        <f t="shared" ca="1" si="141"/>
        <v>TRAIN</v>
      </c>
      <c r="Q2241" s="11" t="s">
        <v>1799</v>
      </c>
      <c r="R2241" s="19" t="str">
        <f t="shared" si="142"/>
        <v>DirectDebitComplain - TRAIN</v>
      </c>
      <c r="S2241" s="10" t="s">
        <v>4599</v>
      </c>
    </row>
    <row r="2242" spans="1:19" s="19" customFormat="1" ht="25" customHeight="1" x14ac:dyDescent="0.15">
      <c r="A2242" s="19">
        <v>2241</v>
      </c>
      <c r="B2242" s="33" t="s">
        <v>20</v>
      </c>
      <c r="C2242" s="11"/>
      <c r="E2242" s="11"/>
      <c r="F2242" s="11"/>
      <c r="G2242" s="11"/>
      <c r="K2242" s="11"/>
      <c r="M2242" s="10" t="s">
        <v>4095</v>
      </c>
      <c r="N2242" s="38" t="s">
        <v>4095</v>
      </c>
      <c r="O2242" s="18" t="str">
        <f t="shared" si="140"/>
        <v>BillComplain</v>
      </c>
      <c r="P2242" s="18" t="str">
        <f t="shared" ca="1" si="141"/>
        <v>TEST</v>
      </c>
      <c r="Q2242" s="11" t="s">
        <v>1799</v>
      </c>
      <c r="R2242" s="19" t="str">
        <f t="shared" si="142"/>
        <v>BillComplain - TRAIN</v>
      </c>
      <c r="S2242" s="10" t="s">
        <v>4599</v>
      </c>
    </row>
    <row r="2243" spans="1:19" s="19" customFormat="1" ht="25" customHeight="1" x14ac:dyDescent="0.15">
      <c r="A2243" s="19">
        <v>2242</v>
      </c>
      <c r="B2243" s="11" t="s">
        <v>20</v>
      </c>
      <c r="C2243" s="11"/>
      <c r="E2243" s="11"/>
      <c r="F2243" s="11"/>
      <c r="G2243" s="11"/>
      <c r="K2243" s="11"/>
      <c r="M2243" s="11" t="s">
        <v>3732</v>
      </c>
      <c r="N2243" s="20" t="s">
        <v>3732</v>
      </c>
      <c r="O2243" s="18" t="str">
        <f t="shared" si="140"/>
        <v>BillComplain</v>
      </c>
      <c r="P2243" s="18" t="str">
        <f t="shared" ca="1" si="141"/>
        <v>TRAIN</v>
      </c>
      <c r="Q2243" s="11" t="s">
        <v>1799</v>
      </c>
      <c r="R2243" s="19" t="str">
        <f t="shared" si="142"/>
        <v>BillComplain - TRAIN</v>
      </c>
      <c r="S2243" s="10" t="s">
        <v>4599</v>
      </c>
    </row>
    <row r="2244" spans="1:19" s="19" customFormat="1" ht="25" customHeight="1" x14ac:dyDescent="0.15">
      <c r="A2244" s="19">
        <v>2243</v>
      </c>
      <c r="B2244" s="33" t="s">
        <v>20</v>
      </c>
      <c r="C2244" s="11"/>
      <c r="E2244" s="10" t="s">
        <v>2941</v>
      </c>
      <c r="F2244" s="11"/>
      <c r="G2244" s="11"/>
      <c r="K2244" s="11"/>
      <c r="M2244" s="33" t="s">
        <v>3141</v>
      </c>
      <c r="N2244" s="40" t="s">
        <v>3141</v>
      </c>
      <c r="O2244" s="18" t="str">
        <f t="shared" si="140"/>
        <v>BillPaymentClarify</v>
      </c>
      <c r="P2244" s="18" t="str">
        <f t="shared" ca="1" si="141"/>
        <v>TRAIN</v>
      </c>
      <c r="Q2244" s="11" t="s">
        <v>1799</v>
      </c>
      <c r="R2244" s="19" t="str">
        <f t="shared" si="142"/>
        <v>BillPaymentClarify - TRAIN</v>
      </c>
      <c r="S2244" s="10" t="s">
        <v>4599</v>
      </c>
    </row>
    <row r="2245" spans="1:19" s="19" customFormat="1" ht="25" customHeight="1" x14ac:dyDescent="0.15">
      <c r="A2245" s="19">
        <v>2244</v>
      </c>
      <c r="B2245" s="33" t="s">
        <v>2941</v>
      </c>
      <c r="C2245" s="11"/>
      <c r="E2245" s="11" t="s">
        <v>2942</v>
      </c>
      <c r="F2245" s="11"/>
      <c r="G2245" s="11"/>
      <c r="K2245" s="11"/>
      <c r="M2245" s="33" t="s">
        <v>4171</v>
      </c>
      <c r="N2245" s="40" t="s">
        <v>4171</v>
      </c>
      <c r="O2245" s="18" t="str">
        <f t="shared" si="140"/>
        <v>PaymentExtendClarify</v>
      </c>
      <c r="P2245" s="18" t="str">
        <f t="shared" ca="1" si="141"/>
        <v>TRAIN</v>
      </c>
      <c r="Q2245" s="11" t="s">
        <v>1799</v>
      </c>
      <c r="R2245" s="19" t="str">
        <f t="shared" si="142"/>
        <v>PaymentExtendClarify - TRAIN</v>
      </c>
      <c r="S2245" s="10" t="s">
        <v>4599</v>
      </c>
    </row>
    <row r="2246" spans="1:19" s="19" customFormat="1" ht="25" customHeight="1" x14ac:dyDescent="0.15">
      <c r="A2246" s="19">
        <v>2245</v>
      </c>
      <c r="B2246" s="33" t="s">
        <v>20</v>
      </c>
      <c r="C2246" s="11"/>
      <c r="E2246" s="11"/>
      <c r="F2246" s="11"/>
      <c r="G2246" s="11"/>
      <c r="K2246" s="11"/>
      <c r="M2246" s="11" t="s">
        <v>3099</v>
      </c>
      <c r="N2246" s="40" t="s">
        <v>3099</v>
      </c>
      <c r="O2246" s="18" t="str">
        <f t="shared" si="140"/>
        <v>BillComplain</v>
      </c>
      <c r="P2246" s="18" t="str">
        <f t="shared" ca="1" si="141"/>
        <v>TRAIN</v>
      </c>
      <c r="Q2246" s="11" t="s">
        <v>1799</v>
      </c>
      <c r="R2246" s="19" t="str">
        <f t="shared" si="142"/>
        <v>BillComplain - TRAIN</v>
      </c>
      <c r="S2246" s="10" t="s">
        <v>4599</v>
      </c>
    </row>
    <row r="2247" spans="1:19" s="19" customFormat="1" ht="25" customHeight="1" x14ac:dyDescent="0.15">
      <c r="A2247" s="19">
        <v>2246</v>
      </c>
      <c r="B2247" s="33" t="s">
        <v>2941</v>
      </c>
      <c r="C2247" s="11"/>
      <c r="E2247" s="11" t="s">
        <v>2942</v>
      </c>
      <c r="F2247" s="11"/>
      <c r="G2247" s="11"/>
      <c r="K2247" s="11"/>
      <c r="M2247" s="33" t="s">
        <v>3143</v>
      </c>
      <c r="N2247" s="40" t="s">
        <v>3143</v>
      </c>
      <c r="O2247" s="18" t="str">
        <f t="shared" si="140"/>
        <v>PaymentExtendClarify</v>
      </c>
      <c r="P2247" s="18" t="str">
        <f t="shared" ca="1" si="141"/>
        <v>TEST</v>
      </c>
      <c r="Q2247" s="11" t="s">
        <v>1799</v>
      </c>
      <c r="R2247" s="19" t="str">
        <f t="shared" si="142"/>
        <v>PaymentExtendClarify - TRAIN</v>
      </c>
      <c r="S2247" s="10" t="s">
        <v>4599</v>
      </c>
    </row>
    <row r="2248" spans="1:19" s="19" customFormat="1" ht="25" customHeight="1" x14ac:dyDescent="0.15">
      <c r="A2248" s="19">
        <v>2247</v>
      </c>
      <c r="B2248" s="33" t="s">
        <v>20</v>
      </c>
      <c r="C2248" s="11"/>
      <c r="E2248" s="11"/>
      <c r="F2248" s="11"/>
      <c r="G2248" s="11"/>
      <c r="K2248" s="11"/>
      <c r="M2248" s="10" t="s">
        <v>4098</v>
      </c>
      <c r="N2248" s="38" t="s">
        <v>4098</v>
      </c>
      <c r="O2248" s="18" t="str">
        <f t="shared" si="140"/>
        <v>BillComplain</v>
      </c>
      <c r="P2248" s="18" t="str">
        <f t="shared" ca="1" si="141"/>
        <v>TRAIN</v>
      </c>
      <c r="Q2248" s="11" t="s">
        <v>1799</v>
      </c>
      <c r="R2248" s="19" t="str">
        <f t="shared" si="142"/>
        <v>BillComplain - TRAIN</v>
      </c>
      <c r="S2248" s="10" t="s">
        <v>4599</v>
      </c>
    </row>
    <row r="2249" spans="1:19" s="19" customFormat="1" ht="25" customHeight="1" x14ac:dyDescent="0.15">
      <c r="A2249" s="19">
        <v>2248</v>
      </c>
      <c r="B2249" s="33" t="s">
        <v>20</v>
      </c>
      <c r="C2249" s="11"/>
      <c r="E2249" s="11"/>
      <c r="F2249" s="11"/>
      <c r="G2249" s="11"/>
      <c r="K2249" s="11"/>
      <c r="M2249" s="11" t="s">
        <v>3098</v>
      </c>
      <c r="N2249" s="40" t="s">
        <v>3098</v>
      </c>
      <c r="O2249" s="18" t="str">
        <f t="shared" si="140"/>
        <v>BillComplain</v>
      </c>
      <c r="P2249" s="18" t="str">
        <f t="shared" ca="1" si="141"/>
        <v>TRAIN</v>
      </c>
      <c r="Q2249" s="11" t="s">
        <v>1799</v>
      </c>
      <c r="R2249" s="19" t="str">
        <f t="shared" si="142"/>
        <v>BillComplain - TRAIN</v>
      </c>
      <c r="S2249" s="10" t="s">
        <v>4599</v>
      </c>
    </row>
    <row r="2250" spans="1:19" s="19" customFormat="1" ht="25" customHeight="1" x14ac:dyDescent="0.15">
      <c r="A2250" s="19">
        <v>2249</v>
      </c>
      <c r="B2250" s="33" t="s">
        <v>20</v>
      </c>
      <c r="C2250" s="11"/>
      <c r="E2250" s="11"/>
      <c r="F2250" s="11"/>
      <c r="G2250" s="11"/>
      <c r="K2250" s="11"/>
      <c r="M2250" s="33" t="s">
        <v>3140</v>
      </c>
      <c r="N2250" s="40" t="s">
        <v>3140</v>
      </c>
      <c r="O2250" s="18" t="str">
        <f t="shared" si="140"/>
        <v>BillComplain</v>
      </c>
      <c r="P2250" s="18" t="str">
        <f t="shared" ca="1" si="141"/>
        <v>TRAIN</v>
      </c>
      <c r="Q2250" s="11" t="s">
        <v>1798</v>
      </c>
      <c r="R2250" s="19" t="str">
        <f t="shared" si="142"/>
        <v>BillComplain - TEST</v>
      </c>
      <c r="S2250" s="10" t="s">
        <v>4599</v>
      </c>
    </row>
    <row r="2251" spans="1:19" s="19" customFormat="1" ht="25" customHeight="1" x14ac:dyDescent="0.15">
      <c r="A2251" s="19">
        <v>2250</v>
      </c>
      <c r="B2251" s="33" t="s">
        <v>2940</v>
      </c>
      <c r="C2251" s="11"/>
      <c r="E2251" s="11"/>
      <c r="F2251" s="11"/>
      <c r="G2251" s="11"/>
      <c r="K2251" s="11"/>
      <c r="M2251" s="33" t="s">
        <v>3142</v>
      </c>
      <c r="N2251" s="40" t="s">
        <v>3142</v>
      </c>
      <c r="O2251" s="18" t="str">
        <f t="shared" si="140"/>
        <v>DirectDebitComplain</v>
      </c>
      <c r="P2251" s="18" t="str">
        <f t="shared" ca="1" si="141"/>
        <v>TRAIN</v>
      </c>
      <c r="Q2251" s="11" t="s">
        <v>1799</v>
      </c>
      <c r="R2251" s="19" t="str">
        <f t="shared" si="142"/>
        <v>DirectDebitComplain - TRAIN</v>
      </c>
      <c r="S2251" s="10" t="s">
        <v>4599</v>
      </c>
    </row>
    <row r="2252" spans="1:19" s="19" customFormat="1" ht="25" customHeight="1" x14ac:dyDescent="0.15">
      <c r="A2252" s="19">
        <v>2251</v>
      </c>
      <c r="B2252" s="33" t="s">
        <v>1368</v>
      </c>
      <c r="C2252" s="11"/>
      <c r="E2252" s="11" t="s">
        <v>20</v>
      </c>
      <c r="F2252" s="11"/>
      <c r="G2252" s="11"/>
      <c r="K2252" s="11"/>
      <c r="M2252" s="11" t="s">
        <v>4172</v>
      </c>
      <c r="N2252" s="40" t="s">
        <v>4172</v>
      </c>
      <c r="O2252" s="18" t="str">
        <f t="shared" si="140"/>
        <v>BillComplain</v>
      </c>
      <c r="P2252" s="18" t="str">
        <f t="shared" ca="1" si="141"/>
        <v>TRAIN</v>
      </c>
      <c r="Q2252" s="11" t="s">
        <v>1799</v>
      </c>
      <c r="R2252" s="19" t="str">
        <f t="shared" si="142"/>
        <v>BillComplain - TRAIN</v>
      </c>
      <c r="S2252" s="10" t="s">
        <v>4599</v>
      </c>
    </row>
    <row r="2253" spans="1:19" s="19" customFormat="1" ht="25" customHeight="1" x14ac:dyDescent="0.15">
      <c r="A2253" s="19">
        <v>2252</v>
      </c>
      <c r="B2253" s="11" t="s">
        <v>4842</v>
      </c>
      <c r="C2253" s="11"/>
      <c r="E2253" s="11"/>
      <c r="F2253" s="11"/>
      <c r="G2253" s="11"/>
      <c r="K2253" s="11"/>
      <c r="M2253" s="11" t="s">
        <v>3024</v>
      </c>
      <c r="N2253" s="20" t="s">
        <v>3024</v>
      </c>
      <c r="O2253" s="18" t="str">
        <f t="shared" si="140"/>
        <v>PlanChange</v>
      </c>
      <c r="P2253" s="18" t="str">
        <f t="shared" ca="1" si="141"/>
        <v>TRAIN</v>
      </c>
      <c r="Q2253" s="11" t="s">
        <v>1799</v>
      </c>
      <c r="R2253" s="19" t="str">
        <f t="shared" si="142"/>
        <v>PlanChange - TRAIN</v>
      </c>
      <c r="S2253" s="10" t="s">
        <v>4599</v>
      </c>
    </row>
    <row r="2254" spans="1:19" s="19" customFormat="1" ht="25" customHeight="1" x14ac:dyDescent="0.15">
      <c r="A2254" s="19">
        <v>2253</v>
      </c>
      <c r="B2254" s="11" t="s">
        <v>979</v>
      </c>
      <c r="C2254" s="11"/>
      <c r="E2254" s="11"/>
      <c r="F2254" s="11"/>
      <c r="G2254" s="11"/>
      <c r="K2254" s="11"/>
      <c r="M2254" s="11" t="s">
        <v>3033</v>
      </c>
      <c r="N2254" s="20" t="s">
        <v>3033</v>
      </c>
      <c r="O2254" s="18" t="str">
        <f t="shared" si="140"/>
        <v>PaymentExtend</v>
      </c>
      <c r="P2254" s="18" t="str">
        <f t="shared" ca="1" si="141"/>
        <v>TRAIN</v>
      </c>
      <c r="Q2254" s="11" t="s">
        <v>1799</v>
      </c>
      <c r="R2254" s="19" t="str">
        <f t="shared" si="142"/>
        <v>PaymentExtend - TRAIN</v>
      </c>
      <c r="S2254" s="10" t="s">
        <v>4599</v>
      </c>
    </row>
    <row r="2255" spans="1:19" s="19" customFormat="1" ht="25" customHeight="1" x14ac:dyDescent="0.15">
      <c r="A2255" s="19">
        <v>2254</v>
      </c>
      <c r="B2255" s="11" t="s">
        <v>387</v>
      </c>
      <c r="C2255" s="11"/>
      <c r="E2255" s="11"/>
      <c r="F2255" s="11"/>
      <c r="G2255" s="11"/>
      <c r="K2255" s="11"/>
      <c r="M2255" s="11" t="s">
        <v>2968</v>
      </c>
      <c r="N2255" s="20" t="s">
        <v>2968</v>
      </c>
      <c r="O2255" s="18" t="str">
        <f t="shared" si="140"/>
        <v>CreditRequest</v>
      </c>
      <c r="P2255" s="18" t="str">
        <f t="shared" ca="1" si="141"/>
        <v>TRAIN</v>
      </c>
      <c r="Q2255" s="11" t="s">
        <v>1799</v>
      </c>
      <c r="R2255" s="19" t="str">
        <f t="shared" si="142"/>
        <v>CreditRequest - TRAIN</v>
      </c>
      <c r="S2255" s="10" t="s">
        <v>4599</v>
      </c>
    </row>
    <row r="2256" spans="1:19" s="19" customFormat="1" ht="25" customHeight="1" x14ac:dyDescent="0.15">
      <c r="A2256" s="19">
        <v>2255</v>
      </c>
      <c r="B2256" s="11" t="s">
        <v>1368</v>
      </c>
      <c r="C2256" s="11"/>
      <c r="E2256" s="11"/>
      <c r="F2256" s="11"/>
      <c r="G2256" s="11"/>
      <c r="K2256" s="11"/>
      <c r="M2256" s="11" t="s">
        <v>4173</v>
      </c>
      <c r="N2256" s="26" t="s">
        <v>4173</v>
      </c>
      <c r="O2256" s="18" t="str">
        <f t="shared" si="140"/>
        <v>BillExplain</v>
      </c>
      <c r="P2256" s="18" t="str">
        <f t="shared" ca="1" si="141"/>
        <v>TRAIN</v>
      </c>
      <c r="Q2256" s="11" t="s">
        <v>1799</v>
      </c>
      <c r="R2256" s="19" t="str">
        <f t="shared" si="142"/>
        <v>BillExplain - TRAIN</v>
      </c>
      <c r="S2256" s="10" t="s">
        <v>4599</v>
      </c>
    </row>
    <row r="2257" spans="1:19" s="19" customFormat="1" ht="25" customHeight="1" x14ac:dyDescent="0.15">
      <c r="A2257" s="19">
        <v>2256</v>
      </c>
      <c r="B2257" s="33" t="s">
        <v>935</v>
      </c>
      <c r="C2257" s="11"/>
      <c r="E2257" s="11"/>
      <c r="F2257" s="11"/>
      <c r="G2257" s="11"/>
      <c r="K2257" s="11"/>
      <c r="M2257" s="41" t="s">
        <v>3213</v>
      </c>
      <c r="N2257" s="40" t="s">
        <v>3213</v>
      </c>
      <c r="O2257" s="18" t="str">
        <f t="shared" si="140"/>
        <v>HandsetRepair</v>
      </c>
      <c r="P2257" s="18" t="str">
        <f t="shared" ca="1" si="141"/>
        <v>TEST</v>
      </c>
      <c r="Q2257" s="11" t="s">
        <v>1799</v>
      </c>
      <c r="R2257" s="19" t="str">
        <f t="shared" si="142"/>
        <v>HandsetRepair - TRAIN</v>
      </c>
      <c r="S2257" s="10" t="s">
        <v>4599</v>
      </c>
    </row>
    <row r="2258" spans="1:19" s="19" customFormat="1" ht="25" customHeight="1" x14ac:dyDescent="0.15">
      <c r="A2258" s="19">
        <v>2257</v>
      </c>
      <c r="B2258" s="33" t="s">
        <v>20</v>
      </c>
      <c r="C2258" s="11"/>
      <c r="E2258" s="11"/>
      <c r="F2258" s="11"/>
      <c r="G2258" s="11"/>
      <c r="K2258" s="11"/>
      <c r="M2258" s="43" t="s">
        <v>4036</v>
      </c>
      <c r="N2258" s="38" t="s">
        <v>4036</v>
      </c>
      <c r="O2258" s="18" t="str">
        <f t="shared" si="140"/>
        <v>BillComplain</v>
      </c>
      <c r="P2258" s="18" t="str">
        <f t="shared" ca="1" si="141"/>
        <v>TRAIN</v>
      </c>
      <c r="Q2258" s="11" t="s">
        <v>1799</v>
      </c>
      <c r="R2258" s="19" t="str">
        <f t="shared" si="142"/>
        <v>BillComplain - TRAIN</v>
      </c>
      <c r="S2258" s="10" t="s">
        <v>4599</v>
      </c>
    </row>
    <row r="2259" spans="1:19" s="19" customFormat="1" ht="25" customHeight="1" x14ac:dyDescent="0.15">
      <c r="A2259" s="19">
        <v>2258</v>
      </c>
      <c r="B2259" s="33" t="s">
        <v>190</v>
      </c>
      <c r="C2259" s="11"/>
      <c r="E2259" s="11"/>
      <c r="F2259" s="11"/>
      <c r="G2259" s="11"/>
      <c r="K2259" s="11"/>
      <c r="M2259" s="33" t="s">
        <v>3216</v>
      </c>
      <c r="N2259" s="40" t="s">
        <v>3216</v>
      </c>
      <c r="O2259" s="18" t="str">
        <f t="shared" si="140"/>
        <v>OrderAmend</v>
      </c>
      <c r="P2259" s="18" t="str">
        <f t="shared" ca="1" si="141"/>
        <v>TRAIN</v>
      </c>
      <c r="Q2259" s="11" t="s">
        <v>1799</v>
      </c>
      <c r="R2259" s="19" t="str">
        <f t="shared" si="142"/>
        <v>OrderAmend - TRAIN</v>
      </c>
      <c r="S2259" s="10" t="s">
        <v>4599</v>
      </c>
    </row>
    <row r="2260" spans="1:19" s="19" customFormat="1" ht="25" customHeight="1" x14ac:dyDescent="0.15">
      <c r="A2260" s="19">
        <v>2259</v>
      </c>
      <c r="B2260" s="33" t="s">
        <v>1276</v>
      </c>
      <c r="C2260" s="11"/>
      <c r="E2260" s="11"/>
      <c r="F2260" s="11"/>
      <c r="G2260" s="11"/>
      <c r="K2260" s="11"/>
      <c r="M2260" s="34" t="s">
        <v>4013</v>
      </c>
      <c r="N2260" s="38" t="s">
        <v>4013</v>
      </c>
      <c r="O2260" s="18" t="str">
        <f t="shared" si="140"/>
        <v>WifiEnquire</v>
      </c>
      <c r="P2260" s="18" t="str">
        <f t="shared" ca="1" si="141"/>
        <v>TEST</v>
      </c>
      <c r="Q2260" s="11" t="s">
        <v>1798</v>
      </c>
      <c r="R2260" s="19" t="str">
        <f t="shared" si="142"/>
        <v>WifiEnquire - TEST</v>
      </c>
      <c r="S2260" s="10" t="s">
        <v>4599</v>
      </c>
    </row>
    <row r="2261" spans="1:19" s="19" customFormat="1" ht="25" customHeight="1" x14ac:dyDescent="0.15">
      <c r="A2261" s="19">
        <v>2260</v>
      </c>
      <c r="B2261" s="33" t="s">
        <v>315</v>
      </c>
      <c r="C2261" s="11"/>
      <c r="E2261" s="11"/>
      <c r="F2261" s="11"/>
      <c r="G2261" s="11"/>
      <c r="K2261" s="11"/>
      <c r="M2261" s="41" t="s">
        <v>3217</v>
      </c>
      <c r="N2261" s="40" t="s">
        <v>3217</v>
      </c>
      <c r="O2261" s="18" t="str">
        <f t="shared" si="140"/>
        <v>ContractReactivate</v>
      </c>
      <c r="P2261" s="18" t="str">
        <f t="shared" ca="1" si="141"/>
        <v>TRAIN</v>
      </c>
      <c r="Q2261" s="11" t="s">
        <v>1798</v>
      </c>
      <c r="R2261" s="19" t="str">
        <f t="shared" si="142"/>
        <v>ContractReactivate - TEST</v>
      </c>
      <c r="S2261" s="10" t="s">
        <v>4599</v>
      </c>
    </row>
    <row r="2262" spans="1:19" s="19" customFormat="1" ht="25" customHeight="1" x14ac:dyDescent="0.15">
      <c r="A2262" s="19">
        <v>2261</v>
      </c>
      <c r="B2262" s="33" t="s">
        <v>414</v>
      </c>
      <c r="C2262" s="11"/>
      <c r="E2262" s="11"/>
      <c r="F2262" s="11"/>
      <c r="G2262" s="11"/>
      <c r="K2262" s="11"/>
      <c r="M2262" s="33" t="s">
        <v>3218</v>
      </c>
      <c r="N2262" s="40" t="s">
        <v>3218</v>
      </c>
      <c r="O2262" s="18" t="str">
        <f t="shared" si="140"/>
        <v>AgentHandover</v>
      </c>
      <c r="P2262" s="18" t="str">
        <f t="shared" ca="1" si="141"/>
        <v>TRAIN</v>
      </c>
      <c r="Q2262" s="11" t="s">
        <v>1799</v>
      </c>
      <c r="R2262" s="19" t="str">
        <f t="shared" si="142"/>
        <v>AgentHandover - TRAIN</v>
      </c>
      <c r="S2262" s="10" t="s">
        <v>4599</v>
      </c>
    </row>
    <row r="2263" spans="1:19" s="19" customFormat="1" ht="25" customHeight="1" x14ac:dyDescent="0.15">
      <c r="A2263" s="19">
        <v>2262</v>
      </c>
      <c r="B2263" s="33" t="s">
        <v>979</v>
      </c>
      <c r="C2263" s="11"/>
      <c r="E2263" s="11"/>
      <c r="F2263" s="11"/>
      <c r="G2263" s="11"/>
      <c r="K2263" s="11"/>
      <c r="M2263" s="33" t="s">
        <v>3219</v>
      </c>
      <c r="N2263" s="40" t="s">
        <v>3219</v>
      </c>
      <c r="O2263" s="18" t="str">
        <f t="shared" si="140"/>
        <v>PaymentExtend</v>
      </c>
      <c r="P2263" s="18" t="str">
        <f t="shared" ca="1" si="141"/>
        <v>TRAIN</v>
      </c>
      <c r="Q2263" s="11" t="s">
        <v>1798</v>
      </c>
      <c r="R2263" s="19" t="str">
        <f t="shared" si="142"/>
        <v>PaymentExtend - TEST</v>
      </c>
      <c r="S2263" s="10" t="s">
        <v>4599</v>
      </c>
    </row>
    <row r="2264" spans="1:19" s="19" customFormat="1" ht="25" customHeight="1" x14ac:dyDescent="0.15">
      <c r="A2264" s="19">
        <v>2263</v>
      </c>
      <c r="B2264" s="33" t="s">
        <v>414</v>
      </c>
      <c r="C2264" s="11"/>
      <c r="E2264" s="11"/>
      <c r="F2264" s="11"/>
      <c r="G2264" s="11"/>
      <c r="K2264" s="11"/>
      <c r="M2264" s="43" t="s">
        <v>3220</v>
      </c>
      <c r="N2264" s="40" t="s">
        <v>3220</v>
      </c>
      <c r="O2264" s="18" t="str">
        <f t="shared" si="140"/>
        <v>AgentHandover</v>
      </c>
      <c r="P2264" s="18" t="str">
        <f t="shared" ca="1" si="141"/>
        <v>TRAIN</v>
      </c>
      <c r="Q2264" s="11" t="s">
        <v>1799</v>
      </c>
      <c r="R2264" s="19" t="str">
        <f t="shared" si="142"/>
        <v>AgentHandover - TRAIN</v>
      </c>
      <c r="S2264" s="10" t="s">
        <v>4599</v>
      </c>
    </row>
    <row r="2265" spans="1:19" s="19" customFormat="1" ht="25" customHeight="1" x14ac:dyDescent="0.15">
      <c r="A2265" s="19">
        <v>2264</v>
      </c>
      <c r="B2265" s="33" t="s">
        <v>1161</v>
      </c>
      <c r="C2265" s="11"/>
      <c r="E2265" s="11"/>
      <c r="F2265" s="11"/>
      <c r="G2265" s="11"/>
      <c r="K2265" s="11"/>
      <c r="M2265" s="33" t="s">
        <v>3221</v>
      </c>
      <c r="N2265" s="40" t="s">
        <v>3221</v>
      </c>
      <c r="O2265" s="18" t="str">
        <f t="shared" si="140"/>
        <v>InternetAccess</v>
      </c>
      <c r="P2265" s="18" t="str">
        <f t="shared" ca="1" si="141"/>
        <v>TRAIN</v>
      </c>
      <c r="Q2265" s="11" t="s">
        <v>1799</v>
      </c>
      <c r="R2265" s="19" t="str">
        <f t="shared" si="142"/>
        <v>InternetAccess - TRAIN</v>
      </c>
      <c r="S2265" s="10" t="s">
        <v>4599</v>
      </c>
    </row>
    <row r="2266" spans="1:19" s="19" customFormat="1" ht="25" customHeight="1" x14ac:dyDescent="0.15">
      <c r="A2266" s="19">
        <v>2265</v>
      </c>
      <c r="B2266" s="33" t="s">
        <v>902</v>
      </c>
      <c r="C2266" s="11"/>
      <c r="E2266" s="11"/>
      <c r="F2266" s="11"/>
      <c r="G2266" s="11"/>
      <c r="K2266" s="11"/>
      <c r="M2266" s="41" t="s">
        <v>3222</v>
      </c>
      <c r="N2266" s="40" t="s">
        <v>3222</v>
      </c>
      <c r="O2266" s="18" t="str">
        <f t="shared" si="140"/>
        <v>ServiceRestore</v>
      </c>
      <c r="P2266" s="18" t="str">
        <f t="shared" ca="1" si="141"/>
        <v>TRAIN</v>
      </c>
      <c r="Q2266" s="11" t="s">
        <v>1799</v>
      </c>
      <c r="R2266" s="19" t="str">
        <f t="shared" si="142"/>
        <v>ServiceRestore - TRAIN</v>
      </c>
      <c r="S2266" s="10" t="s">
        <v>4599</v>
      </c>
    </row>
    <row r="2267" spans="1:19" s="19" customFormat="1" ht="25" customHeight="1" x14ac:dyDescent="0.15">
      <c r="A2267" s="19">
        <v>2266</v>
      </c>
      <c r="B2267" s="33" t="s">
        <v>979</v>
      </c>
      <c r="C2267" s="11"/>
      <c r="E2267" s="11"/>
      <c r="F2267" s="11"/>
      <c r="G2267" s="11"/>
      <c r="K2267" s="11"/>
      <c r="M2267" s="33" t="s">
        <v>3223</v>
      </c>
      <c r="N2267" s="40" t="s">
        <v>3223</v>
      </c>
      <c r="O2267" s="18" t="str">
        <f t="shared" si="140"/>
        <v>PaymentExtend</v>
      </c>
      <c r="P2267" s="18" t="str">
        <f t="shared" ca="1" si="141"/>
        <v>TRAIN</v>
      </c>
      <c r="Q2267" s="11" t="s">
        <v>1798</v>
      </c>
      <c r="R2267" s="19" t="str">
        <f t="shared" si="142"/>
        <v>PaymentExtend - TEST</v>
      </c>
      <c r="S2267" s="10" t="s">
        <v>4599</v>
      </c>
    </row>
    <row r="2268" spans="1:19" s="19" customFormat="1" ht="25" customHeight="1" x14ac:dyDescent="0.15">
      <c r="A2268" s="19">
        <v>2267</v>
      </c>
      <c r="B2268" s="33" t="s">
        <v>306</v>
      </c>
      <c r="C2268" s="11"/>
      <c r="E2268" s="11"/>
      <c r="F2268" s="11"/>
      <c r="G2268" s="11"/>
      <c r="K2268" s="11"/>
      <c r="M2268" s="41" t="s">
        <v>3224</v>
      </c>
      <c r="N2268" s="40" t="s">
        <v>3224</v>
      </c>
      <c r="O2268" s="18" t="str">
        <f t="shared" si="140"/>
        <v>BillCommunicationSwitch</v>
      </c>
      <c r="P2268" s="18" t="str">
        <f t="shared" ca="1" si="141"/>
        <v>TEST</v>
      </c>
      <c r="Q2268" s="11" t="s">
        <v>1799</v>
      </c>
      <c r="R2268" s="19" t="str">
        <f t="shared" si="142"/>
        <v>BillCommunicationSwitch - TRAIN</v>
      </c>
      <c r="S2268" s="10" t="s">
        <v>4599</v>
      </c>
    </row>
    <row r="2269" spans="1:19" s="19" customFormat="1" ht="25" customHeight="1" x14ac:dyDescent="0.15">
      <c r="A2269" s="19">
        <v>2268</v>
      </c>
      <c r="B2269" s="33" t="s">
        <v>237</v>
      </c>
      <c r="C2269" s="11"/>
      <c r="E2269" s="11"/>
      <c r="F2269" s="11"/>
      <c r="G2269" s="11"/>
      <c r="K2269" s="11"/>
      <c r="M2269" s="41" t="s">
        <v>3225</v>
      </c>
      <c r="N2269" s="40" t="s">
        <v>3225</v>
      </c>
      <c r="O2269" s="18" t="str">
        <f t="shared" ref="O2269:O2332" si="143">IF(E2269="",B2269,E2269)</f>
        <v>DataAddRequest</v>
      </c>
      <c r="P2269" s="18" t="str">
        <f t="shared" ref="P2269:P2332" ca="1" si="144">IF(RAND()&gt;0.2,"TRAIN", "TEST")</f>
        <v>TEST</v>
      </c>
      <c r="Q2269" s="11" t="s">
        <v>1799</v>
      </c>
      <c r="R2269" s="19" t="str">
        <f t="shared" ref="R2269:R2332" si="145">O2269 &amp; " - " &amp; Q2269</f>
        <v>DataAddRequest - TRAIN</v>
      </c>
      <c r="S2269" s="10" t="s">
        <v>4599</v>
      </c>
    </row>
    <row r="2270" spans="1:19" s="19" customFormat="1" ht="25" customHeight="1" x14ac:dyDescent="0.15">
      <c r="A2270" s="19">
        <v>2269</v>
      </c>
      <c r="B2270" s="33" t="s">
        <v>123</v>
      </c>
      <c r="C2270" s="11"/>
      <c r="E2270" s="11"/>
      <c r="F2270" s="11"/>
      <c r="G2270" s="11"/>
      <c r="K2270" s="11"/>
      <c r="M2270" s="33" t="s">
        <v>3226</v>
      </c>
      <c r="N2270" s="40" t="s">
        <v>3226</v>
      </c>
      <c r="O2270" s="18" t="str">
        <f t="shared" si="143"/>
        <v>ContractExpiryRequest</v>
      </c>
      <c r="P2270" s="18" t="str">
        <f t="shared" ca="1" si="144"/>
        <v>TRAIN</v>
      </c>
      <c r="Q2270" s="11" t="s">
        <v>1798</v>
      </c>
      <c r="R2270" s="19" t="str">
        <f t="shared" si="145"/>
        <v>ContractExpiryRequest - TEST</v>
      </c>
      <c r="S2270" s="10" t="s">
        <v>4599</v>
      </c>
    </row>
    <row r="2271" spans="1:19" s="19" customFormat="1" ht="25" customHeight="1" x14ac:dyDescent="0.15">
      <c r="A2271" s="19">
        <v>2270</v>
      </c>
      <c r="B2271" s="33" t="s">
        <v>20</v>
      </c>
      <c r="C2271" s="11"/>
      <c r="E2271" s="11"/>
      <c r="F2271" s="11"/>
      <c r="G2271" s="11"/>
      <c r="K2271" s="11"/>
      <c r="M2271" s="43" t="s">
        <v>4055</v>
      </c>
      <c r="N2271" s="38" t="s">
        <v>4055</v>
      </c>
      <c r="O2271" s="18" t="str">
        <f t="shared" si="143"/>
        <v>BillComplain</v>
      </c>
      <c r="P2271" s="18" t="str">
        <f t="shared" ca="1" si="144"/>
        <v>TRAIN</v>
      </c>
      <c r="Q2271" s="11" t="s">
        <v>1799</v>
      </c>
      <c r="R2271" s="19" t="str">
        <f t="shared" si="145"/>
        <v>BillComplain - TRAIN</v>
      </c>
      <c r="S2271" s="10" t="s">
        <v>4599</v>
      </c>
    </row>
    <row r="2272" spans="1:19" s="19" customFormat="1" ht="25" customHeight="1" x14ac:dyDescent="0.15">
      <c r="A2272" s="19">
        <v>2271</v>
      </c>
      <c r="B2272" s="33" t="s">
        <v>123</v>
      </c>
      <c r="C2272" s="11"/>
      <c r="E2272" s="11"/>
      <c r="F2272" s="11"/>
      <c r="G2272" s="11"/>
      <c r="K2272" s="11"/>
      <c r="M2272" s="33" t="s">
        <v>3733</v>
      </c>
      <c r="N2272" s="40" t="s">
        <v>3733</v>
      </c>
      <c r="O2272" s="18" t="str">
        <f t="shared" si="143"/>
        <v>ContractExpiryRequest</v>
      </c>
      <c r="P2272" s="18" t="str">
        <f t="shared" ca="1" si="144"/>
        <v>TRAIN</v>
      </c>
      <c r="Q2272" s="11" t="s">
        <v>1799</v>
      </c>
      <c r="R2272" s="19" t="str">
        <f t="shared" si="145"/>
        <v>ContractExpiryRequest - TRAIN</v>
      </c>
      <c r="S2272" s="10" t="s">
        <v>4599</v>
      </c>
    </row>
    <row r="2273" spans="1:19" s="19" customFormat="1" ht="25" customHeight="1" x14ac:dyDescent="0.15">
      <c r="A2273" s="19">
        <v>2272</v>
      </c>
      <c r="B2273" s="33" t="s">
        <v>306</v>
      </c>
      <c r="C2273" s="11"/>
      <c r="E2273" s="11"/>
      <c r="F2273" s="11"/>
      <c r="G2273" s="11"/>
      <c r="K2273" s="11"/>
      <c r="M2273" s="41" t="s">
        <v>3227</v>
      </c>
      <c r="N2273" s="40" t="s">
        <v>3227</v>
      </c>
      <c r="O2273" s="18" t="str">
        <f t="shared" si="143"/>
        <v>BillCommunicationSwitch</v>
      </c>
      <c r="P2273" s="18" t="str">
        <f t="shared" ca="1" si="144"/>
        <v>TRAIN</v>
      </c>
      <c r="Q2273" s="11" t="s">
        <v>1799</v>
      </c>
      <c r="R2273" s="19" t="str">
        <f t="shared" si="145"/>
        <v>BillCommunicationSwitch - TRAIN</v>
      </c>
      <c r="S2273" s="10" t="s">
        <v>4599</v>
      </c>
    </row>
    <row r="2274" spans="1:19" s="19" customFormat="1" ht="25" customHeight="1" x14ac:dyDescent="0.15">
      <c r="A2274" s="19">
        <v>2273</v>
      </c>
      <c r="B2274" s="33" t="s">
        <v>893</v>
      </c>
      <c r="C2274" s="11"/>
      <c r="E2274" s="11"/>
      <c r="F2274" s="11"/>
      <c r="G2274" s="11"/>
      <c r="K2274" s="11"/>
      <c r="M2274" s="33" t="s">
        <v>3228</v>
      </c>
      <c r="N2274" s="40" t="s">
        <v>3228</v>
      </c>
      <c r="O2274" s="18" t="str">
        <f t="shared" si="143"/>
        <v>VoicemailRequest</v>
      </c>
      <c r="P2274" s="18" t="str">
        <f t="shared" ca="1" si="144"/>
        <v>TEST</v>
      </c>
      <c r="Q2274" s="11" t="s">
        <v>1799</v>
      </c>
      <c r="R2274" s="19" t="str">
        <f t="shared" si="145"/>
        <v>VoicemailRequest - TRAIN</v>
      </c>
      <c r="S2274" s="10" t="s">
        <v>4599</v>
      </c>
    </row>
    <row r="2275" spans="1:19" s="19" customFormat="1" ht="25" customHeight="1" x14ac:dyDescent="0.15">
      <c r="A2275" s="19">
        <v>2274</v>
      </c>
      <c r="B2275" s="33" t="s">
        <v>945</v>
      </c>
      <c r="C2275" s="11"/>
      <c r="E2275" s="11"/>
      <c r="F2275" s="11"/>
      <c r="G2275" s="11"/>
      <c r="K2275" s="11"/>
      <c r="M2275" s="41" t="s">
        <v>3229</v>
      </c>
      <c r="N2275" s="40" t="s">
        <v>3229</v>
      </c>
      <c r="O2275" s="18" t="str">
        <f t="shared" si="143"/>
        <v>BalanceCheck</v>
      </c>
      <c r="P2275" s="18" t="str">
        <f t="shared" ca="1" si="144"/>
        <v>TEST</v>
      </c>
      <c r="Q2275" s="11" t="s">
        <v>1798</v>
      </c>
      <c r="R2275" s="19" t="str">
        <f t="shared" si="145"/>
        <v>BalanceCheck - TEST</v>
      </c>
      <c r="S2275" s="10" t="s">
        <v>4599</v>
      </c>
    </row>
    <row r="2276" spans="1:19" s="19" customFormat="1" ht="25" customHeight="1" x14ac:dyDescent="0.15">
      <c r="A2276" s="19">
        <v>2275</v>
      </c>
      <c r="B2276" s="33" t="s">
        <v>81</v>
      </c>
      <c r="C2276" s="11"/>
      <c r="E2276" s="11"/>
      <c r="F2276" s="11"/>
      <c r="G2276" s="11"/>
      <c r="K2276" s="11"/>
      <c r="M2276" s="34" t="s">
        <v>4000</v>
      </c>
      <c r="N2276" s="38" t="s">
        <v>4000</v>
      </c>
      <c r="O2276" s="18" t="str">
        <f t="shared" si="143"/>
        <v>ContractUpgrade</v>
      </c>
      <c r="P2276" s="18" t="str">
        <f t="shared" ca="1" si="144"/>
        <v>TRAIN</v>
      </c>
      <c r="Q2276" s="11" t="s">
        <v>1799</v>
      </c>
      <c r="R2276" s="19" t="str">
        <f t="shared" si="145"/>
        <v>ContractUpgrade - TRAIN</v>
      </c>
      <c r="S2276" s="10" t="s">
        <v>4599</v>
      </c>
    </row>
    <row r="2277" spans="1:19" s="19" customFormat="1" ht="25" customHeight="1" x14ac:dyDescent="0.15">
      <c r="A2277" s="19">
        <v>2276</v>
      </c>
      <c r="B2277" s="33" t="s">
        <v>107</v>
      </c>
      <c r="C2277" s="11"/>
      <c r="E2277" s="11"/>
      <c r="F2277" s="11"/>
      <c r="G2277" s="11"/>
      <c r="K2277" s="11"/>
      <c r="M2277" s="41" t="s">
        <v>3230</v>
      </c>
      <c r="N2277" s="40" t="s">
        <v>3230</v>
      </c>
      <c r="O2277" s="18" t="str">
        <f t="shared" si="143"/>
        <v>BillRequest</v>
      </c>
      <c r="P2277" s="18" t="str">
        <f t="shared" ca="1" si="144"/>
        <v>TEST</v>
      </c>
      <c r="Q2277" s="11" t="s">
        <v>1799</v>
      </c>
      <c r="R2277" s="19" t="str">
        <f t="shared" si="145"/>
        <v>BillRequest - TRAIN</v>
      </c>
      <c r="S2277" s="10" t="s">
        <v>4599</v>
      </c>
    </row>
    <row r="2278" spans="1:19" s="19" customFormat="1" ht="25" customHeight="1" x14ac:dyDescent="0.15">
      <c r="A2278" s="19">
        <v>2277</v>
      </c>
      <c r="B2278" s="33" t="s">
        <v>424</v>
      </c>
      <c r="C2278" s="11"/>
      <c r="E2278" s="11"/>
      <c r="F2278" s="11"/>
      <c r="G2278" s="11"/>
      <c r="K2278" s="11"/>
      <c r="M2278" s="33" t="s">
        <v>3232</v>
      </c>
      <c r="N2278" s="40" t="s">
        <v>3232</v>
      </c>
      <c r="O2278" s="18" t="str">
        <f t="shared" si="143"/>
        <v>InsuranceRequest</v>
      </c>
      <c r="P2278" s="18" t="str">
        <f t="shared" ca="1" si="144"/>
        <v>TRAIN</v>
      </c>
      <c r="Q2278" s="11" t="s">
        <v>1798</v>
      </c>
      <c r="R2278" s="19" t="str">
        <f t="shared" si="145"/>
        <v>InsuranceRequest - TEST</v>
      </c>
      <c r="S2278" s="10" t="s">
        <v>4599</v>
      </c>
    </row>
    <row r="2279" spans="1:19" s="19" customFormat="1" ht="25" customHeight="1" x14ac:dyDescent="0.15">
      <c r="A2279" s="19">
        <v>2278</v>
      </c>
      <c r="B2279" s="33" t="s">
        <v>945</v>
      </c>
      <c r="C2279" s="11"/>
      <c r="E2279" s="11"/>
      <c r="F2279" s="11"/>
      <c r="G2279" s="11"/>
      <c r="K2279" s="11"/>
      <c r="M2279" s="43" t="s">
        <v>3546</v>
      </c>
      <c r="N2279" s="38" t="s">
        <v>3546</v>
      </c>
      <c r="O2279" s="18" t="str">
        <f t="shared" si="143"/>
        <v>BalanceCheck</v>
      </c>
      <c r="P2279" s="18" t="str">
        <f t="shared" ca="1" si="144"/>
        <v>TRAIN</v>
      </c>
      <c r="Q2279" s="11" t="s">
        <v>1799</v>
      </c>
      <c r="R2279" s="19" t="str">
        <f t="shared" si="145"/>
        <v>BalanceCheck - TRAIN</v>
      </c>
      <c r="S2279" s="10" t="s">
        <v>4599</v>
      </c>
    </row>
    <row r="2280" spans="1:19" s="19" customFormat="1" ht="25" customHeight="1" x14ac:dyDescent="0.15">
      <c r="A2280" s="19">
        <v>2279</v>
      </c>
      <c r="B2280" s="33" t="s">
        <v>945</v>
      </c>
      <c r="C2280" s="11"/>
      <c r="E2280" s="11"/>
      <c r="F2280" s="11"/>
      <c r="G2280" s="11"/>
      <c r="K2280" s="11"/>
      <c r="M2280" s="33" t="s">
        <v>3233</v>
      </c>
      <c r="N2280" s="40" t="s">
        <v>3233</v>
      </c>
      <c r="O2280" s="18" t="str">
        <f t="shared" si="143"/>
        <v>BalanceCheck</v>
      </c>
      <c r="P2280" s="18" t="str">
        <f t="shared" ca="1" si="144"/>
        <v>TRAIN</v>
      </c>
      <c r="Q2280" s="11" t="s">
        <v>1799</v>
      </c>
      <c r="R2280" s="19" t="str">
        <f t="shared" si="145"/>
        <v>BalanceCheck - TRAIN</v>
      </c>
      <c r="S2280" s="10" t="s">
        <v>4599</v>
      </c>
    </row>
    <row r="2281" spans="1:19" s="19" customFormat="1" ht="25" customHeight="1" x14ac:dyDescent="0.15">
      <c r="A2281" s="19">
        <v>2280</v>
      </c>
      <c r="B2281" s="33" t="s">
        <v>20</v>
      </c>
      <c r="C2281" s="11"/>
      <c r="E2281" s="11"/>
      <c r="F2281" s="11"/>
      <c r="G2281" s="11"/>
      <c r="K2281" s="11"/>
      <c r="M2281" s="43" t="s">
        <v>4033</v>
      </c>
      <c r="N2281" s="38" t="s">
        <v>4033</v>
      </c>
      <c r="O2281" s="18" t="str">
        <f t="shared" si="143"/>
        <v>BillComplain</v>
      </c>
      <c r="P2281" s="18" t="str">
        <f t="shared" ca="1" si="144"/>
        <v>TEST</v>
      </c>
      <c r="Q2281" s="11" t="s">
        <v>1799</v>
      </c>
      <c r="R2281" s="19" t="str">
        <f t="shared" si="145"/>
        <v>BillComplain - TRAIN</v>
      </c>
      <c r="S2281" s="10" t="s">
        <v>4599</v>
      </c>
    </row>
    <row r="2282" spans="1:19" s="19" customFormat="1" ht="25" customHeight="1" x14ac:dyDescent="0.15">
      <c r="A2282" s="19">
        <v>2281</v>
      </c>
      <c r="B2282" s="33" t="s">
        <v>979</v>
      </c>
      <c r="C2282" s="11"/>
      <c r="E2282" s="11"/>
      <c r="F2282" s="11"/>
      <c r="G2282" s="11"/>
      <c r="K2282" s="11"/>
      <c r="M2282" s="33" t="s">
        <v>3231</v>
      </c>
      <c r="N2282" s="40" t="s">
        <v>3231</v>
      </c>
      <c r="O2282" s="18" t="str">
        <f t="shared" si="143"/>
        <v>PaymentExtend</v>
      </c>
      <c r="P2282" s="18" t="str">
        <f t="shared" ca="1" si="144"/>
        <v>TRAIN</v>
      </c>
      <c r="Q2282" s="11" t="s">
        <v>1799</v>
      </c>
      <c r="R2282" s="19" t="str">
        <f t="shared" si="145"/>
        <v>PaymentExtend - TRAIN</v>
      </c>
      <c r="S2282" s="10" t="s">
        <v>4599</v>
      </c>
    </row>
    <row r="2283" spans="1:19" s="19" customFormat="1" ht="25" customHeight="1" x14ac:dyDescent="0.15">
      <c r="A2283" s="19">
        <v>2282</v>
      </c>
      <c r="B2283" s="33" t="s">
        <v>424</v>
      </c>
      <c r="C2283" s="11"/>
      <c r="E2283" s="11"/>
      <c r="F2283" s="11"/>
      <c r="G2283" s="11"/>
      <c r="K2283" s="11"/>
      <c r="M2283" s="41" t="s">
        <v>3234</v>
      </c>
      <c r="N2283" s="40" t="s">
        <v>3234</v>
      </c>
      <c r="O2283" s="18" t="str">
        <f t="shared" si="143"/>
        <v>InsuranceRequest</v>
      </c>
      <c r="P2283" s="18" t="str">
        <f t="shared" ca="1" si="144"/>
        <v>TRAIN</v>
      </c>
      <c r="Q2283" s="11" t="s">
        <v>1799</v>
      </c>
      <c r="R2283" s="19" t="str">
        <f t="shared" si="145"/>
        <v>InsuranceRequest - TRAIN</v>
      </c>
      <c r="S2283" s="10" t="s">
        <v>4599</v>
      </c>
    </row>
    <row r="2284" spans="1:19" s="19" customFormat="1" ht="25" customHeight="1" x14ac:dyDescent="0.15">
      <c r="A2284" s="19">
        <v>2283</v>
      </c>
      <c r="B2284" s="33" t="s">
        <v>81</v>
      </c>
      <c r="C2284" s="11"/>
      <c r="E2284" s="11"/>
      <c r="F2284" s="11"/>
      <c r="G2284" s="11"/>
      <c r="K2284" s="11"/>
      <c r="M2284" s="34" t="s">
        <v>4001</v>
      </c>
      <c r="N2284" s="38" t="s">
        <v>4001</v>
      </c>
      <c r="O2284" s="18" t="str">
        <f t="shared" si="143"/>
        <v>ContractUpgrade</v>
      </c>
      <c r="P2284" s="18" t="str">
        <f t="shared" ca="1" si="144"/>
        <v>TRAIN</v>
      </c>
      <c r="Q2284" s="11" t="s">
        <v>1799</v>
      </c>
      <c r="R2284" s="19" t="str">
        <f t="shared" si="145"/>
        <v>ContractUpgrade - TRAIN</v>
      </c>
      <c r="S2284" s="10" t="s">
        <v>4599</v>
      </c>
    </row>
    <row r="2285" spans="1:19" s="19" customFormat="1" ht="25" customHeight="1" x14ac:dyDescent="0.15">
      <c r="A2285" s="19">
        <v>2284</v>
      </c>
      <c r="B2285" s="33" t="s">
        <v>208</v>
      </c>
      <c r="C2285" s="11"/>
      <c r="E2285" s="11"/>
      <c r="F2285" s="11"/>
      <c r="G2285" s="11"/>
      <c r="K2285" s="11"/>
      <c r="M2285" s="41" t="s">
        <v>3235</v>
      </c>
      <c r="N2285" s="40" t="s">
        <v>3235</v>
      </c>
      <c r="O2285" s="18" t="str">
        <f t="shared" si="143"/>
        <v>BillPay</v>
      </c>
      <c r="P2285" s="18" t="str">
        <f t="shared" ca="1" si="144"/>
        <v>TEST</v>
      </c>
      <c r="Q2285" s="11" t="s">
        <v>1799</v>
      </c>
      <c r="R2285" s="19" t="str">
        <f t="shared" si="145"/>
        <v>BillPay - TRAIN</v>
      </c>
      <c r="S2285" s="10" t="s">
        <v>4599</v>
      </c>
    </row>
    <row r="2286" spans="1:19" s="19" customFormat="1" ht="25" customHeight="1" x14ac:dyDescent="0.15">
      <c r="A2286" s="19">
        <v>2285</v>
      </c>
      <c r="B2286" s="33" t="s">
        <v>123</v>
      </c>
      <c r="C2286" s="11"/>
      <c r="E2286" s="11"/>
      <c r="F2286" s="11"/>
      <c r="G2286" s="11"/>
      <c r="K2286" s="11"/>
      <c r="M2286" s="33" t="s">
        <v>3236</v>
      </c>
      <c r="N2286" s="45" t="s">
        <v>3236</v>
      </c>
      <c r="O2286" s="18" t="str">
        <f t="shared" si="143"/>
        <v>ContractExpiryRequest</v>
      </c>
      <c r="P2286" s="18" t="str">
        <f t="shared" ca="1" si="144"/>
        <v>TRAIN</v>
      </c>
      <c r="Q2286" s="11" t="s">
        <v>1799</v>
      </c>
      <c r="R2286" s="19" t="str">
        <f t="shared" si="145"/>
        <v>ContractExpiryRequest - TRAIN</v>
      </c>
      <c r="S2286" s="10" t="s">
        <v>4599</v>
      </c>
    </row>
    <row r="2287" spans="1:19" s="19" customFormat="1" ht="25" customHeight="1" x14ac:dyDescent="0.15">
      <c r="A2287" s="19">
        <v>2286</v>
      </c>
      <c r="B2287" s="33" t="s">
        <v>979</v>
      </c>
      <c r="C2287" s="11"/>
      <c r="E2287" s="11"/>
      <c r="F2287" s="11"/>
      <c r="G2287" s="11"/>
      <c r="K2287" s="11"/>
      <c r="M2287" s="33" t="s">
        <v>3237</v>
      </c>
      <c r="N2287" s="40" t="s">
        <v>3237</v>
      </c>
      <c r="O2287" s="18" t="str">
        <f t="shared" si="143"/>
        <v>PaymentExtend</v>
      </c>
      <c r="P2287" s="18" t="str">
        <f t="shared" ca="1" si="144"/>
        <v>TEST</v>
      </c>
      <c r="Q2287" s="11" t="s">
        <v>1799</v>
      </c>
      <c r="R2287" s="19" t="str">
        <f t="shared" si="145"/>
        <v>PaymentExtend - TRAIN</v>
      </c>
      <c r="S2287" s="10" t="s">
        <v>4599</v>
      </c>
    </row>
    <row r="2288" spans="1:19" s="19" customFormat="1" ht="25" customHeight="1" x14ac:dyDescent="0.15">
      <c r="A2288" s="19">
        <v>2287</v>
      </c>
      <c r="B2288" s="33" t="s">
        <v>49</v>
      </c>
      <c r="C2288" s="11"/>
      <c r="E2288" s="11"/>
      <c r="F2288" s="11"/>
      <c r="G2288" s="11"/>
      <c r="K2288" s="11"/>
      <c r="M2288" s="43" t="s">
        <v>3475</v>
      </c>
      <c r="N2288" s="38" t="s">
        <v>3475</v>
      </c>
      <c r="O2288" s="18" t="str">
        <f t="shared" si="143"/>
        <v>ContractDetailsRequest</v>
      </c>
      <c r="P2288" s="18" t="str">
        <f t="shared" ca="1" si="144"/>
        <v>TRAIN</v>
      </c>
      <c r="Q2288" s="11" t="s">
        <v>1799</v>
      </c>
      <c r="R2288" s="19" t="str">
        <f t="shared" si="145"/>
        <v>ContractDetailsRequest - TRAIN</v>
      </c>
      <c r="S2288" s="10" t="s">
        <v>4599</v>
      </c>
    </row>
    <row r="2289" spans="1:19" s="19" customFormat="1" ht="25" customHeight="1" x14ac:dyDescent="0.15">
      <c r="A2289" s="19">
        <v>2288</v>
      </c>
      <c r="B2289" s="33" t="s">
        <v>306</v>
      </c>
      <c r="C2289" s="11"/>
      <c r="E2289" s="11"/>
      <c r="F2289" s="11"/>
      <c r="G2289" s="11"/>
      <c r="K2289" s="11"/>
      <c r="M2289" s="33" t="s">
        <v>4112</v>
      </c>
      <c r="N2289" s="40" t="s">
        <v>4112</v>
      </c>
      <c r="O2289" s="18" t="str">
        <f t="shared" si="143"/>
        <v>BillCommunicationSwitch</v>
      </c>
      <c r="P2289" s="18" t="str">
        <f t="shared" ca="1" si="144"/>
        <v>TRAIN</v>
      </c>
      <c r="Q2289" s="11" t="s">
        <v>1799</v>
      </c>
      <c r="R2289" s="19" t="str">
        <f t="shared" si="145"/>
        <v>BillCommunicationSwitch - TRAIN</v>
      </c>
      <c r="S2289" s="10" t="s">
        <v>4599</v>
      </c>
    </row>
    <row r="2290" spans="1:19" s="19" customFormat="1" ht="25" customHeight="1" x14ac:dyDescent="0.15">
      <c r="A2290" s="19">
        <v>2289</v>
      </c>
      <c r="B2290" s="33" t="s">
        <v>317</v>
      </c>
      <c r="C2290" s="11"/>
      <c r="E2290" s="11"/>
      <c r="F2290" s="11"/>
      <c r="G2290" s="11"/>
      <c r="K2290" s="11"/>
      <c r="M2290" s="33" t="s">
        <v>3238</v>
      </c>
      <c r="N2290" s="40" t="s">
        <v>3238</v>
      </c>
      <c r="O2290" s="18" t="str">
        <f t="shared" si="143"/>
        <v>DataSharingRequest</v>
      </c>
      <c r="P2290" s="18" t="str">
        <f t="shared" ca="1" si="144"/>
        <v>TRAIN</v>
      </c>
      <c r="Q2290" s="11" t="s">
        <v>1799</v>
      </c>
      <c r="R2290" s="19" t="str">
        <f t="shared" si="145"/>
        <v>DataSharingRequest - TRAIN</v>
      </c>
      <c r="S2290" s="10" t="s">
        <v>4599</v>
      </c>
    </row>
    <row r="2291" spans="1:19" s="19" customFormat="1" ht="25" customHeight="1" x14ac:dyDescent="0.15">
      <c r="A2291" s="19">
        <v>2290</v>
      </c>
      <c r="B2291" s="33" t="s">
        <v>945</v>
      </c>
      <c r="C2291" s="11"/>
      <c r="E2291" s="11"/>
      <c r="F2291" s="11"/>
      <c r="G2291" s="11"/>
      <c r="K2291" s="11"/>
      <c r="M2291" s="41" t="s">
        <v>3214</v>
      </c>
      <c r="N2291" s="45" t="s">
        <v>3214</v>
      </c>
      <c r="O2291" s="18" t="str">
        <f t="shared" si="143"/>
        <v>BalanceCheck</v>
      </c>
      <c r="P2291" s="18" t="str">
        <f t="shared" ca="1" si="144"/>
        <v>TRAIN</v>
      </c>
      <c r="Q2291" s="11" t="s">
        <v>1799</v>
      </c>
      <c r="R2291" s="19" t="str">
        <f t="shared" si="145"/>
        <v>BalanceCheck - TRAIN</v>
      </c>
      <c r="S2291" s="10" t="s">
        <v>4599</v>
      </c>
    </row>
    <row r="2292" spans="1:19" s="19" customFormat="1" ht="25" customHeight="1" x14ac:dyDescent="0.15">
      <c r="A2292" s="19">
        <v>2291</v>
      </c>
      <c r="B2292" s="33" t="s">
        <v>20</v>
      </c>
      <c r="C2292" s="11"/>
      <c r="E2292" s="11"/>
      <c r="F2292" s="11"/>
      <c r="G2292" s="11"/>
      <c r="K2292" s="11"/>
      <c r="M2292" s="34" t="s">
        <v>4057</v>
      </c>
      <c r="N2292" s="38" t="s">
        <v>4057</v>
      </c>
      <c r="O2292" s="18" t="str">
        <f t="shared" si="143"/>
        <v>BillComplain</v>
      </c>
      <c r="P2292" s="18" t="str">
        <f t="shared" ca="1" si="144"/>
        <v>TEST</v>
      </c>
      <c r="Q2292" s="11" t="s">
        <v>1799</v>
      </c>
      <c r="R2292" s="19" t="str">
        <f t="shared" si="145"/>
        <v>BillComplain - TRAIN</v>
      </c>
      <c r="S2292" s="10" t="s">
        <v>4599</v>
      </c>
    </row>
    <row r="2293" spans="1:19" s="19" customFormat="1" ht="25" customHeight="1" x14ac:dyDescent="0.15">
      <c r="A2293" s="19">
        <v>2292</v>
      </c>
      <c r="B2293" s="33" t="s">
        <v>20</v>
      </c>
      <c r="C2293" s="11"/>
      <c r="E2293" s="11"/>
      <c r="F2293" s="11"/>
      <c r="G2293" s="11"/>
      <c r="K2293" s="11"/>
      <c r="M2293" s="43" t="s">
        <v>4578</v>
      </c>
      <c r="N2293" s="38" t="s">
        <v>4578</v>
      </c>
      <c r="O2293" s="18" t="str">
        <f t="shared" si="143"/>
        <v>BillComplain</v>
      </c>
      <c r="P2293" s="18" t="str">
        <f t="shared" ca="1" si="144"/>
        <v>TEST</v>
      </c>
      <c r="Q2293" s="11" t="s">
        <v>1799</v>
      </c>
      <c r="R2293" s="19" t="str">
        <f t="shared" si="145"/>
        <v>BillComplain - TRAIN</v>
      </c>
      <c r="S2293" s="10" t="s">
        <v>4599</v>
      </c>
    </row>
    <row r="2294" spans="1:19" s="19" customFormat="1" ht="25" customHeight="1" x14ac:dyDescent="0.15">
      <c r="A2294" s="19">
        <v>2293</v>
      </c>
      <c r="B2294" s="33" t="s">
        <v>902</v>
      </c>
      <c r="C2294" s="11"/>
      <c r="E2294" s="11"/>
      <c r="F2294" s="11"/>
      <c r="G2294" s="11"/>
      <c r="K2294" s="11"/>
      <c r="M2294" s="33" t="s">
        <v>3239</v>
      </c>
      <c r="N2294" s="40" t="s">
        <v>3239</v>
      </c>
      <c r="O2294" s="18" t="str">
        <f t="shared" si="143"/>
        <v>ServiceRestore</v>
      </c>
      <c r="P2294" s="18" t="str">
        <f t="shared" ca="1" si="144"/>
        <v>TRAIN</v>
      </c>
      <c r="Q2294" s="11" t="s">
        <v>1799</v>
      </c>
      <c r="R2294" s="19" t="str">
        <f t="shared" si="145"/>
        <v>ServiceRestore - TRAIN</v>
      </c>
      <c r="S2294" s="10" t="s">
        <v>4599</v>
      </c>
    </row>
    <row r="2295" spans="1:19" s="19" customFormat="1" ht="25" customHeight="1" x14ac:dyDescent="0.15">
      <c r="A2295" s="19">
        <v>2294</v>
      </c>
      <c r="B2295" s="33" t="s">
        <v>306</v>
      </c>
      <c r="C2295" s="11"/>
      <c r="E2295" s="11"/>
      <c r="F2295" s="11"/>
      <c r="G2295" s="11"/>
      <c r="K2295" s="11"/>
      <c r="M2295" s="33" t="s">
        <v>3215</v>
      </c>
      <c r="N2295" s="40" t="s">
        <v>3215</v>
      </c>
      <c r="O2295" s="18" t="str">
        <f t="shared" si="143"/>
        <v>BillCommunicationSwitch</v>
      </c>
      <c r="P2295" s="18" t="str">
        <f t="shared" ca="1" si="144"/>
        <v>TRAIN</v>
      </c>
      <c r="Q2295" s="11" t="s">
        <v>1799</v>
      </c>
      <c r="R2295" s="19" t="str">
        <f t="shared" si="145"/>
        <v>BillCommunicationSwitch - TRAIN</v>
      </c>
      <c r="S2295" s="10" t="s">
        <v>4599</v>
      </c>
    </row>
    <row r="2296" spans="1:19" s="19" customFormat="1" ht="25" customHeight="1" x14ac:dyDescent="0.15">
      <c r="A2296" s="19">
        <v>2295</v>
      </c>
      <c r="B2296" s="33" t="s">
        <v>20</v>
      </c>
      <c r="C2296" s="11"/>
      <c r="E2296" s="11"/>
      <c r="F2296" s="11"/>
      <c r="G2296" s="11"/>
      <c r="K2296" s="11"/>
      <c r="M2296" s="43" t="s">
        <v>4058</v>
      </c>
      <c r="N2296" s="38" t="s">
        <v>4058</v>
      </c>
      <c r="O2296" s="18" t="str">
        <f t="shared" si="143"/>
        <v>BillComplain</v>
      </c>
      <c r="P2296" s="18" t="str">
        <f t="shared" ca="1" si="144"/>
        <v>TRAIN</v>
      </c>
      <c r="Q2296" s="11" t="s">
        <v>1798</v>
      </c>
      <c r="R2296" s="19" t="str">
        <f t="shared" si="145"/>
        <v>BillComplain - TEST</v>
      </c>
      <c r="S2296" s="10" t="s">
        <v>4599</v>
      </c>
    </row>
    <row r="2297" spans="1:19" s="19" customFormat="1" ht="25" customHeight="1" x14ac:dyDescent="0.15">
      <c r="A2297" s="19">
        <v>2296</v>
      </c>
      <c r="B2297" s="33" t="s">
        <v>123</v>
      </c>
      <c r="C2297" s="11"/>
      <c r="E2297" s="11"/>
      <c r="F2297" s="11"/>
      <c r="G2297" s="11"/>
      <c r="K2297" s="11"/>
      <c r="M2297" s="41" t="s">
        <v>3240</v>
      </c>
      <c r="N2297" s="40" t="s">
        <v>3240</v>
      </c>
      <c r="O2297" s="18" t="str">
        <f t="shared" si="143"/>
        <v>ContractExpiryRequest</v>
      </c>
      <c r="P2297" s="18" t="str">
        <f t="shared" ca="1" si="144"/>
        <v>TRAIN</v>
      </c>
      <c r="Q2297" s="11" t="s">
        <v>1799</v>
      </c>
      <c r="R2297" s="19" t="str">
        <f t="shared" si="145"/>
        <v>ContractExpiryRequest - TRAIN</v>
      </c>
      <c r="S2297" s="10" t="s">
        <v>4599</v>
      </c>
    </row>
    <row r="2298" spans="1:19" s="19" customFormat="1" ht="25" customHeight="1" x14ac:dyDescent="0.15">
      <c r="A2298" s="19">
        <v>2297</v>
      </c>
      <c r="B2298" s="33" t="s">
        <v>208</v>
      </c>
      <c r="C2298" s="11"/>
      <c r="E2298" s="11"/>
      <c r="F2298" s="11"/>
      <c r="G2298" s="11"/>
      <c r="K2298" s="11"/>
      <c r="M2298" s="43" t="s">
        <v>4771</v>
      </c>
      <c r="N2298" s="38" t="s">
        <v>4771</v>
      </c>
      <c r="O2298" s="18" t="str">
        <f t="shared" si="143"/>
        <v>BillPay</v>
      </c>
      <c r="P2298" s="18" t="str">
        <f t="shared" ca="1" si="144"/>
        <v>TRAIN</v>
      </c>
      <c r="Q2298" s="11" t="s">
        <v>1799</v>
      </c>
      <c r="R2298" s="19" t="str">
        <f t="shared" si="145"/>
        <v>BillPay - TRAIN</v>
      </c>
      <c r="S2298" s="10" t="s">
        <v>4599</v>
      </c>
    </row>
    <row r="2299" spans="1:19" s="19" customFormat="1" ht="25" customHeight="1" x14ac:dyDescent="0.15">
      <c r="A2299" s="19">
        <v>2298</v>
      </c>
      <c r="B2299" s="33" t="s">
        <v>3130</v>
      </c>
      <c r="C2299" s="11"/>
      <c r="E2299" s="11"/>
      <c r="F2299" s="11"/>
      <c r="G2299" s="11"/>
      <c r="K2299" s="11"/>
      <c r="M2299" s="43" t="s">
        <v>4616</v>
      </c>
      <c r="N2299" s="38" t="s">
        <v>4616</v>
      </c>
      <c r="O2299" s="18" t="str">
        <f t="shared" si="143"/>
        <v>PaymentPlan</v>
      </c>
      <c r="P2299" s="18" t="str">
        <f t="shared" ca="1" si="144"/>
        <v>TRAIN</v>
      </c>
      <c r="Q2299" s="11" t="s">
        <v>1799</v>
      </c>
      <c r="R2299" s="19" t="str">
        <f t="shared" si="145"/>
        <v>PaymentPlan - TRAIN</v>
      </c>
      <c r="S2299" s="10" t="s">
        <v>4599</v>
      </c>
    </row>
    <row r="2300" spans="1:19" s="19" customFormat="1" ht="25" customHeight="1" x14ac:dyDescent="0.15">
      <c r="A2300" s="19">
        <v>2299</v>
      </c>
      <c r="B2300" s="33" t="s">
        <v>979</v>
      </c>
      <c r="C2300" s="11"/>
      <c r="E2300" s="11"/>
      <c r="F2300" s="11"/>
      <c r="G2300" s="11"/>
      <c r="K2300" s="11"/>
      <c r="M2300" s="33" t="s">
        <v>3241</v>
      </c>
      <c r="N2300" s="40" t="s">
        <v>3241</v>
      </c>
      <c r="O2300" s="18" t="str">
        <f t="shared" si="143"/>
        <v>PaymentExtend</v>
      </c>
      <c r="P2300" s="18" t="str">
        <f t="shared" ca="1" si="144"/>
        <v>TRAIN</v>
      </c>
      <c r="Q2300" s="11" t="s">
        <v>1798</v>
      </c>
      <c r="R2300" s="19" t="str">
        <f t="shared" si="145"/>
        <v>PaymentExtend - TEST</v>
      </c>
      <c r="S2300" s="10" t="s">
        <v>4599</v>
      </c>
    </row>
    <row r="2301" spans="1:19" s="19" customFormat="1" ht="25" customHeight="1" x14ac:dyDescent="0.15">
      <c r="A2301" s="19">
        <v>2300</v>
      </c>
      <c r="B2301" s="33" t="s">
        <v>979</v>
      </c>
      <c r="C2301" s="11"/>
      <c r="E2301" s="11"/>
      <c r="F2301" s="11"/>
      <c r="G2301" s="11"/>
      <c r="K2301" s="11"/>
      <c r="M2301" s="41" t="s">
        <v>3734</v>
      </c>
      <c r="N2301" s="40" t="s">
        <v>3734</v>
      </c>
      <c r="O2301" s="18" t="str">
        <f t="shared" si="143"/>
        <v>PaymentExtend</v>
      </c>
      <c r="P2301" s="18" t="str">
        <f t="shared" ca="1" si="144"/>
        <v>TRAIN</v>
      </c>
      <c r="Q2301" s="11" t="s">
        <v>1799</v>
      </c>
      <c r="R2301" s="19" t="str">
        <f t="shared" si="145"/>
        <v>PaymentExtend - TRAIN</v>
      </c>
      <c r="S2301" s="10" t="s">
        <v>4599</v>
      </c>
    </row>
    <row r="2302" spans="1:19" s="19" customFormat="1" ht="25" customHeight="1" x14ac:dyDescent="0.15">
      <c r="A2302" s="19">
        <v>2301</v>
      </c>
      <c r="B2302" s="33" t="s">
        <v>20</v>
      </c>
      <c r="C2302" s="11"/>
      <c r="E2302" s="11"/>
      <c r="F2302" s="11"/>
      <c r="G2302" s="11"/>
      <c r="K2302" s="11"/>
      <c r="M2302" s="34" t="s">
        <v>4097</v>
      </c>
      <c r="N2302" s="38" t="s">
        <v>4097</v>
      </c>
      <c r="O2302" s="18" t="str">
        <f t="shared" si="143"/>
        <v>BillComplain</v>
      </c>
      <c r="P2302" s="18" t="str">
        <f t="shared" ca="1" si="144"/>
        <v>TEST</v>
      </c>
      <c r="Q2302" s="11" t="s">
        <v>1799</v>
      </c>
      <c r="R2302" s="19" t="str">
        <f t="shared" si="145"/>
        <v>BillComplain - TRAIN</v>
      </c>
      <c r="S2302" s="10" t="s">
        <v>4599</v>
      </c>
    </row>
    <row r="2303" spans="1:19" s="19" customFormat="1" ht="25" customHeight="1" x14ac:dyDescent="0.15">
      <c r="A2303" s="19">
        <v>2302</v>
      </c>
      <c r="B2303" s="33" t="s">
        <v>107</v>
      </c>
      <c r="C2303" s="11"/>
      <c r="E2303" s="11"/>
      <c r="F2303" s="11"/>
      <c r="G2303" s="11"/>
      <c r="K2303" s="11"/>
      <c r="M2303" s="41" t="s">
        <v>3243</v>
      </c>
      <c r="N2303" s="40" t="s">
        <v>3243</v>
      </c>
      <c r="O2303" s="18" t="str">
        <f t="shared" si="143"/>
        <v>BillRequest</v>
      </c>
      <c r="P2303" s="18" t="str">
        <f t="shared" ca="1" si="144"/>
        <v>TRAIN</v>
      </c>
      <c r="Q2303" s="11" t="s">
        <v>1799</v>
      </c>
      <c r="R2303" s="19" t="str">
        <f t="shared" si="145"/>
        <v>BillRequest - TRAIN</v>
      </c>
      <c r="S2303" s="10" t="s">
        <v>4599</v>
      </c>
    </row>
    <row r="2304" spans="1:19" s="19" customFormat="1" ht="25" customHeight="1" x14ac:dyDescent="0.15">
      <c r="A2304" s="19">
        <v>2303</v>
      </c>
      <c r="B2304" s="33" t="s">
        <v>3130</v>
      </c>
      <c r="C2304" s="11"/>
      <c r="E2304" s="11"/>
      <c r="F2304" s="11"/>
      <c r="G2304" s="11"/>
      <c r="K2304" s="11"/>
      <c r="M2304" s="34" t="s">
        <v>4617</v>
      </c>
      <c r="N2304" s="38" t="s">
        <v>4617</v>
      </c>
      <c r="O2304" s="18" t="str">
        <f t="shared" si="143"/>
        <v>PaymentPlan</v>
      </c>
      <c r="P2304" s="18" t="str">
        <f t="shared" ca="1" si="144"/>
        <v>TRAIN</v>
      </c>
      <c r="Q2304" s="11" t="s">
        <v>1798</v>
      </c>
      <c r="R2304" s="19" t="str">
        <f t="shared" si="145"/>
        <v>PaymentPlan - TEST</v>
      </c>
      <c r="S2304" s="10" t="s">
        <v>4599</v>
      </c>
    </row>
    <row r="2305" spans="1:19" s="19" customFormat="1" ht="25" customHeight="1" x14ac:dyDescent="0.15">
      <c r="A2305" s="19">
        <v>2304</v>
      </c>
      <c r="B2305" s="33" t="s">
        <v>911</v>
      </c>
      <c r="C2305" s="11"/>
      <c r="E2305" s="14" t="s">
        <v>3478</v>
      </c>
      <c r="F2305" s="11"/>
      <c r="G2305" s="11"/>
      <c r="K2305" s="11"/>
      <c r="M2305" s="43" t="s">
        <v>3890</v>
      </c>
      <c r="N2305" s="38" t="s">
        <v>3890</v>
      </c>
      <c r="O2305" s="18" t="str">
        <f t="shared" si="143"/>
        <v>ContractInternationalDetails</v>
      </c>
      <c r="P2305" s="18" t="str">
        <f t="shared" ca="1" si="144"/>
        <v>TRAIN</v>
      </c>
      <c r="Q2305" s="11" t="s">
        <v>1799</v>
      </c>
      <c r="R2305" s="19" t="str">
        <f t="shared" si="145"/>
        <v>ContractInternationalDetails - TRAIN</v>
      </c>
      <c r="S2305" s="10" t="s">
        <v>4599</v>
      </c>
    </row>
    <row r="2306" spans="1:19" s="19" customFormat="1" ht="25" customHeight="1" x14ac:dyDescent="0.15">
      <c r="A2306" s="19">
        <v>2305</v>
      </c>
      <c r="B2306" s="33" t="s">
        <v>433</v>
      </c>
      <c r="C2306" s="11"/>
      <c r="E2306" s="11"/>
      <c r="F2306" s="11"/>
      <c r="G2306" s="11"/>
      <c r="K2306" s="11"/>
      <c r="M2306" s="33" t="s">
        <v>3242</v>
      </c>
      <c r="N2306" s="40" t="s">
        <v>3242</v>
      </c>
      <c r="O2306" s="18" t="str">
        <f t="shared" si="143"/>
        <v>ServiceRelocate</v>
      </c>
      <c r="P2306" s="18" t="str">
        <f t="shared" ca="1" si="144"/>
        <v>TRAIN</v>
      </c>
      <c r="Q2306" s="11" t="s">
        <v>1799</v>
      </c>
      <c r="R2306" s="19" t="str">
        <f t="shared" si="145"/>
        <v>ServiceRelocate - TRAIN</v>
      </c>
      <c r="S2306" s="10" t="s">
        <v>4599</v>
      </c>
    </row>
    <row r="2307" spans="1:19" s="19" customFormat="1" ht="25" customHeight="1" x14ac:dyDescent="0.15">
      <c r="A2307" s="19">
        <v>2306</v>
      </c>
      <c r="B2307" s="33" t="s">
        <v>1368</v>
      </c>
      <c r="C2307" s="11"/>
      <c r="E2307" s="11"/>
      <c r="F2307" s="11"/>
      <c r="G2307" s="11"/>
      <c r="K2307" s="11"/>
      <c r="M2307" s="41" t="s">
        <v>3244</v>
      </c>
      <c r="N2307" s="40" t="s">
        <v>3244</v>
      </c>
      <c r="O2307" s="18" t="str">
        <f t="shared" si="143"/>
        <v>BillExplain</v>
      </c>
      <c r="P2307" s="18" t="str">
        <f t="shared" ca="1" si="144"/>
        <v>TRAIN</v>
      </c>
      <c r="Q2307" s="11" t="s">
        <v>1798</v>
      </c>
      <c r="R2307" s="19" t="str">
        <f t="shared" si="145"/>
        <v>BillExplain - TEST</v>
      </c>
      <c r="S2307" s="10" t="s">
        <v>4599</v>
      </c>
    </row>
    <row r="2308" spans="1:19" s="19" customFormat="1" ht="25" customHeight="1" x14ac:dyDescent="0.15">
      <c r="A2308" s="19">
        <v>2307</v>
      </c>
      <c r="B2308" s="33" t="s">
        <v>420</v>
      </c>
      <c r="C2308" s="11"/>
      <c r="E2308" s="10" t="s">
        <v>4685</v>
      </c>
      <c r="F2308" s="11"/>
      <c r="G2308" s="11"/>
      <c r="K2308" s="11"/>
      <c r="M2308" s="41" t="s">
        <v>3245</v>
      </c>
      <c r="N2308" s="40" t="s">
        <v>3245</v>
      </c>
      <c r="O2308" s="18" t="str">
        <f t="shared" si="143"/>
        <v>EsimActivate</v>
      </c>
      <c r="P2308" s="18" t="str">
        <f t="shared" ca="1" si="144"/>
        <v>TRAIN</v>
      </c>
      <c r="Q2308" s="11" t="s">
        <v>1799</v>
      </c>
      <c r="R2308" s="19" t="str">
        <f t="shared" si="145"/>
        <v>EsimActivate - TRAIN</v>
      </c>
      <c r="S2308" s="10" t="s">
        <v>4599</v>
      </c>
    </row>
    <row r="2309" spans="1:19" s="19" customFormat="1" ht="25" customHeight="1" x14ac:dyDescent="0.15">
      <c r="A2309" s="19">
        <v>2308</v>
      </c>
      <c r="B2309" s="33" t="s">
        <v>415</v>
      </c>
      <c r="C2309" s="11"/>
      <c r="E2309" s="11"/>
      <c r="F2309" s="11"/>
      <c r="G2309" s="11"/>
      <c r="K2309" s="11"/>
      <c r="M2309" s="33" t="s">
        <v>3246</v>
      </c>
      <c r="N2309" s="40" t="s">
        <v>3246</v>
      </c>
      <c r="O2309" s="18" t="str">
        <f t="shared" si="143"/>
        <v>PhoneServiceComplain</v>
      </c>
      <c r="P2309" s="18" t="str">
        <f t="shared" ca="1" si="144"/>
        <v>TRAIN</v>
      </c>
      <c r="Q2309" s="11" t="s">
        <v>1799</v>
      </c>
      <c r="R2309" s="19" t="str">
        <f t="shared" si="145"/>
        <v>PhoneServiceComplain - TRAIN</v>
      </c>
      <c r="S2309" s="10" t="s">
        <v>4599</v>
      </c>
    </row>
    <row r="2310" spans="1:19" s="19" customFormat="1" ht="25" customHeight="1" x14ac:dyDescent="0.15">
      <c r="A2310" s="19">
        <v>2309</v>
      </c>
      <c r="B2310" s="33" t="s">
        <v>902</v>
      </c>
      <c r="C2310" s="11"/>
      <c r="E2310" s="11"/>
      <c r="F2310" s="11"/>
      <c r="G2310" s="11"/>
      <c r="K2310" s="11"/>
      <c r="M2310" s="41" t="s">
        <v>3247</v>
      </c>
      <c r="N2310" s="40" t="s">
        <v>3247</v>
      </c>
      <c r="O2310" s="18" t="str">
        <f t="shared" si="143"/>
        <v>ServiceRestore</v>
      </c>
      <c r="P2310" s="18" t="str">
        <f t="shared" ca="1" si="144"/>
        <v>TEST</v>
      </c>
      <c r="Q2310" s="11" t="s">
        <v>1799</v>
      </c>
      <c r="R2310" s="19" t="str">
        <f t="shared" si="145"/>
        <v>ServiceRestore - TRAIN</v>
      </c>
      <c r="S2310" s="10" t="s">
        <v>4599</v>
      </c>
    </row>
    <row r="2311" spans="1:19" s="19" customFormat="1" ht="25" customHeight="1" x14ac:dyDescent="0.15">
      <c r="A2311" s="19">
        <v>2310</v>
      </c>
      <c r="B2311" s="34" t="s">
        <v>20</v>
      </c>
      <c r="C2311" s="11"/>
      <c r="E2311" s="11"/>
      <c r="F2311" s="11"/>
      <c r="G2311" s="11"/>
      <c r="K2311" s="11"/>
      <c r="M2311" s="34" t="s">
        <v>4579</v>
      </c>
      <c r="N2311" s="38" t="s">
        <v>4579</v>
      </c>
      <c r="O2311" s="18" t="str">
        <f t="shared" si="143"/>
        <v>BillComplain</v>
      </c>
      <c r="P2311" s="18" t="str">
        <f t="shared" ca="1" si="144"/>
        <v>TRAIN</v>
      </c>
      <c r="Q2311" s="11" t="s">
        <v>1799</v>
      </c>
      <c r="R2311" s="19" t="str">
        <f t="shared" si="145"/>
        <v>BillComplain - TRAIN</v>
      </c>
      <c r="S2311" s="10" t="s">
        <v>4599</v>
      </c>
    </row>
    <row r="2312" spans="1:19" s="19" customFormat="1" ht="25" customHeight="1" x14ac:dyDescent="0.15">
      <c r="A2312" s="19">
        <v>2311</v>
      </c>
      <c r="B2312" s="33" t="s">
        <v>978</v>
      </c>
      <c r="C2312" s="11"/>
      <c r="E2312" s="11"/>
      <c r="F2312" s="11"/>
      <c r="G2312" s="11"/>
      <c r="K2312" s="11"/>
      <c r="M2312" s="33" t="s">
        <v>3248</v>
      </c>
      <c r="N2312" s="40" t="s">
        <v>3248</v>
      </c>
      <c r="O2312" s="18" t="str">
        <f t="shared" si="143"/>
        <v>SalesEnquire</v>
      </c>
      <c r="P2312" s="18" t="str">
        <f t="shared" ca="1" si="144"/>
        <v>TRAIN</v>
      </c>
      <c r="Q2312" s="11" t="s">
        <v>1799</v>
      </c>
      <c r="R2312" s="19" t="str">
        <f t="shared" si="145"/>
        <v>SalesEnquire - TRAIN</v>
      </c>
      <c r="S2312" s="10" t="s">
        <v>4599</v>
      </c>
    </row>
    <row r="2313" spans="1:19" s="19" customFormat="1" ht="25" customHeight="1" x14ac:dyDescent="0.15">
      <c r="A2313" s="19">
        <v>2312</v>
      </c>
      <c r="B2313" s="33" t="s">
        <v>414</v>
      </c>
      <c r="C2313" s="11"/>
      <c r="E2313" s="11"/>
      <c r="F2313" s="11"/>
      <c r="G2313" s="11"/>
      <c r="K2313" s="11"/>
      <c r="M2313" s="43" t="s">
        <v>4012</v>
      </c>
      <c r="N2313" s="38" t="s">
        <v>4012</v>
      </c>
      <c r="O2313" s="18" t="str">
        <f t="shared" si="143"/>
        <v>AgentHandover</v>
      </c>
      <c r="P2313" s="18" t="str">
        <f t="shared" ca="1" si="144"/>
        <v>TEST</v>
      </c>
      <c r="Q2313" s="11" t="s">
        <v>1798</v>
      </c>
      <c r="R2313" s="19" t="str">
        <f t="shared" si="145"/>
        <v>AgentHandover - TEST</v>
      </c>
      <c r="S2313" s="10" t="s">
        <v>4599</v>
      </c>
    </row>
    <row r="2314" spans="1:19" s="19" customFormat="1" ht="25" customHeight="1" x14ac:dyDescent="0.15">
      <c r="A2314" s="19">
        <v>2313</v>
      </c>
      <c r="B2314" s="33" t="s">
        <v>414</v>
      </c>
      <c r="C2314" s="11"/>
      <c r="E2314" s="11"/>
      <c r="F2314" s="11"/>
      <c r="G2314" s="11"/>
      <c r="K2314" s="11"/>
      <c r="M2314" s="33" t="s">
        <v>3249</v>
      </c>
      <c r="N2314" s="40" t="s">
        <v>3249</v>
      </c>
      <c r="O2314" s="18" t="str">
        <f t="shared" si="143"/>
        <v>AgentHandover</v>
      </c>
      <c r="P2314" s="18" t="str">
        <f t="shared" ca="1" si="144"/>
        <v>TRAIN</v>
      </c>
      <c r="Q2314" s="11" t="s">
        <v>1798</v>
      </c>
      <c r="R2314" s="19" t="str">
        <f t="shared" si="145"/>
        <v>AgentHandover - TEST</v>
      </c>
      <c r="S2314" s="10" t="s">
        <v>4599</v>
      </c>
    </row>
    <row r="2315" spans="1:19" s="19" customFormat="1" ht="25" customHeight="1" x14ac:dyDescent="0.15">
      <c r="A2315" s="19">
        <v>2314</v>
      </c>
      <c r="B2315" s="33" t="s">
        <v>123</v>
      </c>
      <c r="C2315" s="11"/>
      <c r="E2315" s="11"/>
      <c r="F2315" s="11"/>
      <c r="G2315" s="11"/>
      <c r="K2315" s="11"/>
      <c r="M2315" s="41" t="s">
        <v>3250</v>
      </c>
      <c r="N2315" s="40" t="s">
        <v>3250</v>
      </c>
      <c r="O2315" s="18" t="str">
        <f t="shared" si="143"/>
        <v>ContractExpiryRequest</v>
      </c>
      <c r="P2315" s="18" t="str">
        <f t="shared" ca="1" si="144"/>
        <v>TRAIN</v>
      </c>
      <c r="Q2315" s="11" t="s">
        <v>1799</v>
      </c>
      <c r="R2315" s="19" t="str">
        <f t="shared" si="145"/>
        <v>ContractExpiryRequest - TRAIN</v>
      </c>
      <c r="S2315" s="10" t="s">
        <v>4599</v>
      </c>
    </row>
    <row r="2316" spans="1:19" s="19" customFormat="1" ht="25" customHeight="1" x14ac:dyDescent="0.15">
      <c r="A2316" s="19">
        <v>2315</v>
      </c>
      <c r="B2316" s="33" t="s">
        <v>123</v>
      </c>
      <c r="C2316" s="11"/>
      <c r="E2316" s="11"/>
      <c r="F2316" s="11"/>
      <c r="G2316" s="11"/>
      <c r="K2316" s="11"/>
      <c r="M2316" s="33" t="s">
        <v>3251</v>
      </c>
      <c r="N2316" s="40" t="s">
        <v>3251</v>
      </c>
      <c r="O2316" s="18" t="str">
        <f t="shared" si="143"/>
        <v>ContractExpiryRequest</v>
      </c>
      <c r="P2316" s="18" t="str">
        <f t="shared" ca="1" si="144"/>
        <v>TEST</v>
      </c>
      <c r="Q2316" s="11" t="s">
        <v>1799</v>
      </c>
      <c r="R2316" s="19" t="str">
        <f t="shared" si="145"/>
        <v>ContractExpiryRequest - TRAIN</v>
      </c>
      <c r="S2316" s="10" t="s">
        <v>4599</v>
      </c>
    </row>
    <row r="2317" spans="1:19" s="19" customFormat="1" ht="25" customHeight="1" x14ac:dyDescent="0.15">
      <c r="A2317" s="19">
        <v>2316</v>
      </c>
      <c r="B2317" s="33" t="s">
        <v>123</v>
      </c>
      <c r="C2317" s="11"/>
      <c r="E2317" s="11"/>
      <c r="F2317" s="11"/>
      <c r="G2317" s="11"/>
      <c r="K2317" s="11"/>
      <c r="M2317" s="41" t="s">
        <v>3252</v>
      </c>
      <c r="N2317" s="40" t="s">
        <v>3252</v>
      </c>
      <c r="O2317" s="18" t="str">
        <f t="shared" si="143"/>
        <v>ContractExpiryRequest</v>
      </c>
      <c r="P2317" s="18" t="str">
        <f t="shared" ca="1" si="144"/>
        <v>TRAIN</v>
      </c>
      <c r="Q2317" s="11" t="s">
        <v>1799</v>
      </c>
      <c r="R2317" s="19" t="str">
        <f t="shared" si="145"/>
        <v>ContractExpiryRequest - TRAIN</v>
      </c>
      <c r="S2317" s="10" t="s">
        <v>4599</v>
      </c>
    </row>
    <row r="2318" spans="1:19" s="19" customFormat="1" ht="25" customHeight="1" x14ac:dyDescent="0.15">
      <c r="A2318" s="19">
        <v>2317</v>
      </c>
      <c r="B2318" s="33" t="s">
        <v>123</v>
      </c>
      <c r="C2318" s="11"/>
      <c r="E2318" s="11"/>
      <c r="F2318" s="11"/>
      <c r="G2318" s="11"/>
      <c r="K2318" s="11"/>
      <c r="M2318" s="33" t="s">
        <v>3253</v>
      </c>
      <c r="N2318" s="40" t="s">
        <v>3253</v>
      </c>
      <c r="O2318" s="18" t="str">
        <f t="shared" si="143"/>
        <v>ContractExpiryRequest</v>
      </c>
      <c r="P2318" s="18" t="str">
        <f t="shared" ca="1" si="144"/>
        <v>TRAIN</v>
      </c>
      <c r="Q2318" s="11" t="s">
        <v>1799</v>
      </c>
      <c r="R2318" s="19" t="str">
        <f t="shared" si="145"/>
        <v>ContractExpiryRequest - TRAIN</v>
      </c>
      <c r="S2318" s="10" t="s">
        <v>4599</v>
      </c>
    </row>
    <row r="2319" spans="1:19" s="19" customFormat="1" ht="25" customHeight="1" x14ac:dyDescent="0.15">
      <c r="A2319" s="19">
        <v>2318</v>
      </c>
      <c r="B2319" s="33" t="s">
        <v>123</v>
      </c>
      <c r="C2319" s="11"/>
      <c r="E2319" s="11"/>
      <c r="F2319" s="11"/>
      <c r="G2319" s="11"/>
      <c r="K2319" s="11"/>
      <c r="M2319" s="41" t="s">
        <v>3735</v>
      </c>
      <c r="N2319" s="40" t="s">
        <v>3735</v>
      </c>
      <c r="O2319" s="18" t="str">
        <f t="shared" si="143"/>
        <v>ContractExpiryRequest</v>
      </c>
      <c r="P2319" s="18" t="str">
        <f t="shared" ca="1" si="144"/>
        <v>TEST</v>
      </c>
      <c r="Q2319" s="11" t="s">
        <v>1799</v>
      </c>
      <c r="R2319" s="19" t="str">
        <f t="shared" si="145"/>
        <v>ContractExpiryRequest - TRAIN</v>
      </c>
      <c r="S2319" s="10" t="s">
        <v>4599</v>
      </c>
    </row>
    <row r="2320" spans="1:19" s="19" customFormat="1" ht="25" customHeight="1" x14ac:dyDescent="0.15">
      <c r="A2320" s="19">
        <v>2319</v>
      </c>
      <c r="B2320" s="33" t="s">
        <v>123</v>
      </c>
      <c r="C2320" s="11"/>
      <c r="E2320" s="11"/>
      <c r="F2320" s="11"/>
      <c r="G2320" s="11"/>
      <c r="K2320" s="11"/>
      <c r="M2320" s="33" t="s">
        <v>3254</v>
      </c>
      <c r="N2320" s="40" t="s">
        <v>3254</v>
      </c>
      <c r="O2320" s="18" t="str">
        <f t="shared" si="143"/>
        <v>ContractExpiryRequest</v>
      </c>
      <c r="P2320" s="18" t="str">
        <f t="shared" ca="1" si="144"/>
        <v>TRAIN</v>
      </c>
      <c r="Q2320" s="11" t="s">
        <v>1799</v>
      </c>
      <c r="R2320" s="19" t="str">
        <f t="shared" si="145"/>
        <v>ContractExpiryRequest - TRAIN</v>
      </c>
      <c r="S2320" s="10" t="s">
        <v>4599</v>
      </c>
    </row>
    <row r="2321" spans="1:19" s="19" customFormat="1" ht="25" customHeight="1" x14ac:dyDescent="0.15">
      <c r="A2321" s="19">
        <v>2320</v>
      </c>
      <c r="B2321" s="33" t="s">
        <v>123</v>
      </c>
      <c r="C2321" s="11"/>
      <c r="E2321" s="11"/>
      <c r="F2321" s="11"/>
      <c r="G2321" s="11"/>
      <c r="K2321" s="11"/>
      <c r="M2321" s="41" t="s">
        <v>3255</v>
      </c>
      <c r="N2321" s="40" t="s">
        <v>3255</v>
      </c>
      <c r="O2321" s="18" t="str">
        <f t="shared" si="143"/>
        <v>ContractExpiryRequest</v>
      </c>
      <c r="P2321" s="18" t="str">
        <f t="shared" ca="1" si="144"/>
        <v>TEST</v>
      </c>
      <c r="Q2321" s="11" t="s">
        <v>1799</v>
      </c>
      <c r="R2321" s="19" t="str">
        <f t="shared" si="145"/>
        <v>ContractExpiryRequest - TRAIN</v>
      </c>
      <c r="S2321" s="10" t="s">
        <v>4599</v>
      </c>
    </row>
    <row r="2322" spans="1:19" s="19" customFormat="1" ht="25" customHeight="1" x14ac:dyDescent="0.15">
      <c r="A2322" s="19">
        <v>2321</v>
      </c>
      <c r="B2322" s="33" t="s">
        <v>1790</v>
      </c>
      <c r="C2322" s="11"/>
      <c r="E2322" s="11"/>
      <c r="F2322" s="11"/>
      <c r="G2322" s="11"/>
      <c r="K2322" s="11"/>
      <c r="M2322" s="33" t="s">
        <v>3736</v>
      </c>
      <c r="N2322" s="40" t="s">
        <v>3736</v>
      </c>
      <c r="O2322" s="18" t="str">
        <f t="shared" si="143"/>
        <v>DirectDebitChange</v>
      </c>
      <c r="P2322" s="18" t="str">
        <f t="shared" ca="1" si="144"/>
        <v>TEST</v>
      </c>
      <c r="Q2322" s="11" t="s">
        <v>1798</v>
      </c>
      <c r="R2322" s="19" t="str">
        <f t="shared" si="145"/>
        <v>DirectDebitChange - TEST</v>
      </c>
      <c r="S2322" s="10" t="s">
        <v>4599</v>
      </c>
    </row>
    <row r="2323" spans="1:19" s="19" customFormat="1" ht="25" customHeight="1" x14ac:dyDescent="0.15">
      <c r="A2323" s="19">
        <v>2322</v>
      </c>
      <c r="B2323" s="33" t="s">
        <v>1790</v>
      </c>
      <c r="C2323" s="11"/>
      <c r="E2323" s="11"/>
      <c r="F2323" s="11"/>
      <c r="G2323" s="11"/>
      <c r="K2323" s="11"/>
      <c r="M2323" s="41" t="s">
        <v>3256</v>
      </c>
      <c r="N2323" s="40" t="s">
        <v>3256</v>
      </c>
      <c r="O2323" s="18" t="str">
        <f t="shared" si="143"/>
        <v>DirectDebitChange</v>
      </c>
      <c r="P2323" s="18" t="str">
        <f t="shared" ca="1" si="144"/>
        <v>TRAIN</v>
      </c>
      <c r="Q2323" s="11" t="s">
        <v>1799</v>
      </c>
      <c r="R2323" s="19" t="str">
        <f t="shared" si="145"/>
        <v>DirectDebitChange - TRAIN</v>
      </c>
      <c r="S2323" s="10" t="s">
        <v>4599</v>
      </c>
    </row>
    <row r="2324" spans="1:19" s="19" customFormat="1" ht="25" customHeight="1" x14ac:dyDescent="0.15">
      <c r="A2324" s="19">
        <v>2323</v>
      </c>
      <c r="B2324" s="33" t="s">
        <v>979</v>
      </c>
      <c r="C2324" s="11"/>
      <c r="E2324" s="11"/>
      <c r="F2324" s="11"/>
      <c r="G2324" s="11"/>
      <c r="K2324" s="11"/>
      <c r="M2324" s="33" t="s">
        <v>3257</v>
      </c>
      <c r="N2324" s="40" t="s">
        <v>3257</v>
      </c>
      <c r="O2324" s="18" t="str">
        <f t="shared" si="143"/>
        <v>PaymentExtend</v>
      </c>
      <c r="P2324" s="18" t="str">
        <f t="shared" ca="1" si="144"/>
        <v>TRAIN</v>
      </c>
      <c r="Q2324" s="11" t="s">
        <v>1799</v>
      </c>
      <c r="R2324" s="19" t="str">
        <f t="shared" si="145"/>
        <v>PaymentExtend - TRAIN</v>
      </c>
      <c r="S2324" s="10" t="s">
        <v>4599</v>
      </c>
    </row>
    <row r="2325" spans="1:19" s="19" customFormat="1" ht="25" customHeight="1" x14ac:dyDescent="0.15">
      <c r="A2325" s="19">
        <v>2324</v>
      </c>
      <c r="B2325" s="33" t="s">
        <v>979</v>
      </c>
      <c r="C2325" s="11"/>
      <c r="E2325" s="11"/>
      <c r="F2325" s="11"/>
      <c r="G2325" s="11"/>
      <c r="K2325" s="11"/>
      <c r="M2325" s="41" t="s">
        <v>3258</v>
      </c>
      <c r="N2325" s="40" t="s">
        <v>3258</v>
      </c>
      <c r="O2325" s="18" t="str">
        <f t="shared" si="143"/>
        <v>PaymentExtend</v>
      </c>
      <c r="P2325" s="18" t="str">
        <f t="shared" ca="1" si="144"/>
        <v>TRAIN</v>
      </c>
      <c r="Q2325" s="11" t="s">
        <v>1799</v>
      </c>
      <c r="R2325" s="19" t="str">
        <f t="shared" si="145"/>
        <v>PaymentExtend - TRAIN</v>
      </c>
      <c r="S2325" s="10" t="s">
        <v>4599</v>
      </c>
    </row>
    <row r="2326" spans="1:19" s="19" customFormat="1" ht="25" customHeight="1" x14ac:dyDescent="0.15">
      <c r="A2326" s="19">
        <v>2325</v>
      </c>
      <c r="B2326" s="33" t="s">
        <v>20</v>
      </c>
      <c r="C2326" s="11"/>
      <c r="E2326" s="11"/>
      <c r="F2326" s="11"/>
      <c r="G2326" s="11"/>
      <c r="K2326" s="11"/>
      <c r="M2326" s="34" t="s">
        <v>4094</v>
      </c>
      <c r="N2326" s="38" t="s">
        <v>4094</v>
      </c>
      <c r="O2326" s="18" t="str">
        <f t="shared" si="143"/>
        <v>BillComplain</v>
      </c>
      <c r="P2326" s="18" t="str">
        <f t="shared" ca="1" si="144"/>
        <v>TRAIN</v>
      </c>
      <c r="Q2326" s="11" t="s">
        <v>1799</v>
      </c>
      <c r="R2326" s="19" t="str">
        <f t="shared" si="145"/>
        <v>BillComplain - TRAIN</v>
      </c>
      <c r="S2326" s="10" t="s">
        <v>4599</v>
      </c>
    </row>
    <row r="2327" spans="1:19" s="19" customFormat="1" ht="25" customHeight="1" x14ac:dyDescent="0.15">
      <c r="A2327" s="19">
        <v>2326</v>
      </c>
      <c r="B2327" s="33" t="s">
        <v>979</v>
      </c>
      <c r="C2327" s="11"/>
      <c r="E2327" s="11"/>
      <c r="F2327" s="11"/>
      <c r="G2327" s="11"/>
      <c r="K2327" s="11"/>
      <c r="M2327" s="41" t="s">
        <v>3737</v>
      </c>
      <c r="N2327" s="40" t="s">
        <v>3737</v>
      </c>
      <c r="O2327" s="18" t="str">
        <f t="shared" si="143"/>
        <v>PaymentExtend</v>
      </c>
      <c r="P2327" s="18" t="str">
        <f t="shared" ca="1" si="144"/>
        <v>TRAIN</v>
      </c>
      <c r="Q2327" s="11" t="s">
        <v>1799</v>
      </c>
      <c r="R2327" s="19" t="str">
        <f t="shared" si="145"/>
        <v>PaymentExtend - TRAIN</v>
      </c>
      <c r="S2327" s="10" t="s">
        <v>4599</v>
      </c>
    </row>
    <row r="2328" spans="1:19" s="19" customFormat="1" ht="25" customHeight="1" x14ac:dyDescent="0.15">
      <c r="A2328" s="19">
        <v>2327</v>
      </c>
      <c r="B2328" s="33" t="s">
        <v>979</v>
      </c>
      <c r="C2328" s="11"/>
      <c r="E2328" s="11"/>
      <c r="F2328" s="11"/>
      <c r="G2328" s="11"/>
      <c r="K2328" s="11"/>
      <c r="M2328" s="33" t="s">
        <v>3259</v>
      </c>
      <c r="N2328" s="40" t="s">
        <v>3259</v>
      </c>
      <c r="O2328" s="18" t="str">
        <f t="shared" si="143"/>
        <v>PaymentExtend</v>
      </c>
      <c r="P2328" s="18" t="str">
        <f t="shared" ca="1" si="144"/>
        <v>TRAIN</v>
      </c>
      <c r="Q2328" s="11" t="s">
        <v>1799</v>
      </c>
      <c r="R2328" s="19" t="str">
        <f t="shared" si="145"/>
        <v>PaymentExtend - TRAIN</v>
      </c>
      <c r="S2328" s="10" t="s">
        <v>4599</v>
      </c>
    </row>
    <row r="2329" spans="1:19" s="19" customFormat="1" ht="25" customHeight="1" x14ac:dyDescent="0.15">
      <c r="A2329" s="19">
        <v>2328</v>
      </c>
      <c r="B2329" s="33" t="s">
        <v>979</v>
      </c>
      <c r="C2329" s="11"/>
      <c r="E2329" s="11"/>
      <c r="F2329" s="11"/>
      <c r="G2329" s="11"/>
      <c r="K2329" s="11"/>
      <c r="M2329" s="41" t="s">
        <v>3260</v>
      </c>
      <c r="N2329" s="40" t="s">
        <v>3260</v>
      </c>
      <c r="O2329" s="18" t="str">
        <f t="shared" si="143"/>
        <v>PaymentExtend</v>
      </c>
      <c r="P2329" s="18" t="str">
        <f t="shared" ca="1" si="144"/>
        <v>TRAIN</v>
      </c>
      <c r="Q2329" s="11" t="s">
        <v>1799</v>
      </c>
      <c r="R2329" s="19" t="str">
        <f t="shared" si="145"/>
        <v>PaymentExtend - TRAIN</v>
      </c>
      <c r="S2329" s="10" t="s">
        <v>4599</v>
      </c>
    </row>
    <row r="2330" spans="1:19" s="19" customFormat="1" ht="25" customHeight="1" x14ac:dyDescent="0.15">
      <c r="A2330" s="19">
        <v>2329</v>
      </c>
      <c r="B2330" s="33" t="s">
        <v>979</v>
      </c>
      <c r="C2330" s="11"/>
      <c r="E2330" s="11"/>
      <c r="F2330" s="11"/>
      <c r="G2330" s="11"/>
      <c r="K2330" s="11"/>
      <c r="M2330" s="33" t="s">
        <v>3261</v>
      </c>
      <c r="N2330" s="40" t="s">
        <v>3261</v>
      </c>
      <c r="O2330" s="18" t="str">
        <f t="shared" si="143"/>
        <v>PaymentExtend</v>
      </c>
      <c r="P2330" s="18" t="str">
        <f t="shared" ca="1" si="144"/>
        <v>TRAIN</v>
      </c>
      <c r="Q2330" s="11" t="s">
        <v>1799</v>
      </c>
      <c r="R2330" s="19" t="str">
        <f t="shared" si="145"/>
        <v>PaymentExtend - TRAIN</v>
      </c>
      <c r="S2330" s="10" t="s">
        <v>4599</v>
      </c>
    </row>
    <row r="2331" spans="1:19" s="19" customFormat="1" ht="25" customHeight="1" x14ac:dyDescent="0.15">
      <c r="A2331" s="19">
        <v>2330</v>
      </c>
      <c r="B2331" s="33" t="s">
        <v>2942</v>
      </c>
      <c r="C2331" s="11"/>
      <c r="E2331" s="10" t="s">
        <v>4567</v>
      </c>
      <c r="F2331" s="11"/>
      <c r="G2331" s="11"/>
      <c r="K2331" s="11"/>
      <c r="M2331" s="43" t="s">
        <v>4566</v>
      </c>
      <c r="N2331" s="38" t="s">
        <v>4566</v>
      </c>
      <c r="O2331" s="18" t="str">
        <f t="shared" si="143"/>
        <v>PaymentExtendConditionsClarify</v>
      </c>
      <c r="P2331" s="18" t="str">
        <f t="shared" ca="1" si="144"/>
        <v>TRAIN</v>
      </c>
      <c r="Q2331" s="11" t="s">
        <v>1799</v>
      </c>
      <c r="R2331" s="19" t="str">
        <f t="shared" si="145"/>
        <v>PaymentExtendConditionsClarify - TRAIN</v>
      </c>
      <c r="S2331" s="10" t="s">
        <v>4599</v>
      </c>
    </row>
    <row r="2332" spans="1:19" s="19" customFormat="1" ht="25" customHeight="1" x14ac:dyDescent="0.15">
      <c r="A2332" s="19">
        <v>2331</v>
      </c>
      <c r="B2332" s="33" t="s">
        <v>1161</v>
      </c>
      <c r="C2332" s="11"/>
      <c r="E2332" s="11"/>
      <c r="F2332" s="11"/>
      <c r="G2332" s="11"/>
      <c r="K2332" s="11"/>
      <c r="M2332" s="33" t="s">
        <v>3262</v>
      </c>
      <c r="N2332" s="40" t="s">
        <v>3262</v>
      </c>
      <c r="O2332" s="18" t="str">
        <f t="shared" si="143"/>
        <v>InternetAccess</v>
      </c>
      <c r="P2332" s="18" t="str">
        <f t="shared" ca="1" si="144"/>
        <v>TRAIN</v>
      </c>
      <c r="Q2332" s="11" t="s">
        <v>1798</v>
      </c>
      <c r="R2332" s="19" t="str">
        <f t="shared" si="145"/>
        <v>InternetAccess - TEST</v>
      </c>
      <c r="S2332" s="10" t="s">
        <v>4599</v>
      </c>
    </row>
    <row r="2333" spans="1:19" s="19" customFormat="1" ht="25" customHeight="1" x14ac:dyDescent="0.15">
      <c r="A2333" s="19">
        <v>2332</v>
      </c>
      <c r="B2333" s="33" t="s">
        <v>369</v>
      </c>
      <c r="C2333" s="11"/>
      <c r="E2333" s="11"/>
      <c r="F2333" s="11"/>
      <c r="G2333" s="11"/>
      <c r="K2333" s="11"/>
      <c r="M2333" s="41" t="s">
        <v>3263</v>
      </c>
      <c r="N2333" s="40" t="s">
        <v>3263</v>
      </c>
      <c r="O2333" s="18" t="str">
        <f t="shared" ref="O2333:O2396" si="146">IF(E2333="",B2333,E2333)</f>
        <v>DataComplain</v>
      </c>
      <c r="P2333" s="18" t="str">
        <f t="shared" ref="P2333:P2396" ca="1" si="147">IF(RAND()&gt;0.2,"TRAIN", "TEST")</f>
        <v>TRAIN</v>
      </c>
      <c r="Q2333" s="11" t="s">
        <v>1799</v>
      </c>
      <c r="R2333" s="19" t="str">
        <f t="shared" ref="R2333:R2396" si="148">O2333 &amp; " - " &amp; Q2333</f>
        <v>DataComplain - TRAIN</v>
      </c>
      <c r="S2333" s="10" t="s">
        <v>4599</v>
      </c>
    </row>
    <row r="2334" spans="1:19" s="19" customFormat="1" ht="25" customHeight="1" x14ac:dyDescent="0.15">
      <c r="A2334" s="19">
        <v>2333</v>
      </c>
      <c r="B2334" s="33" t="s">
        <v>208</v>
      </c>
      <c r="C2334" s="11"/>
      <c r="E2334" s="11"/>
      <c r="F2334" s="11"/>
      <c r="G2334" s="11"/>
      <c r="K2334" s="11"/>
      <c r="M2334" s="33" t="s">
        <v>3264</v>
      </c>
      <c r="N2334" s="40" t="s">
        <v>3264</v>
      </c>
      <c r="O2334" s="18" t="str">
        <f t="shared" si="146"/>
        <v>BillPay</v>
      </c>
      <c r="P2334" s="18" t="str">
        <f t="shared" ca="1" si="147"/>
        <v>TRAIN</v>
      </c>
      <c r="Q2334" s="11" t="s">
        <v>1799</v>
      </c>
      <c r="R2334" s="19" t="str">
        <f t="shared" si="148"/>
        <v>BillPay - TRAIN</v>
      </c>
      <c r="S2334" s="10" t="s">
        <v>4599</v>
      </c>
    </row>
    <row r="2335" spans="1:19" s="19" customFormat="1" ht="25" customHeight="1" x14ac:dyDescent="0.15">
      <c r="A2335" s="19">
        <v>2334</v>
      </c>
      <c r="B2335" s="33" t="s">
        <v>1368</v>
      </c>
      <c r="C2335" s="11"/>
      <c r="E2335" s="11" t="s">
        <v>20</v>
      </c>
      <c r="F2335" s="11"/>
      <c r="G2335" s="11"/>
      <c r="K2335" s="11"/>
      <c r="M2335" s="41" t="s">
        <v>3265</v>
      </c>
      <c r="N2335" s="40" t="s">
        <v>3265</v>
      </c>
      <c r="O2335" s="18" t="str">
        <f t="shared" si="146"/>
        <v>BillComplain</v>
      </c>
      <c r="P2335" s="18" t="str">
        <f t="shared" ca="1" si="147"/>
        <v>TRAIN</v>
      </c>
      <c r="Q2335" s="11" t="s">
        <v>1799</v>
      </c>
      <c r="R2335" s="19" t="str">
        <f t="shared" si="148"/>
        <v>BillComplain - TRAIN</v>
      </c>
      <c r="S2335" s="10" t="s">
        <v>4599</v>
      </c>
    </row>
    <row r="2336" spans="1:19" s="19" customFormat="1" ht="25" customHeight="1" x14ac:dyDescent="0.15">
      <c r="A2336" s="19">
        <v>2335</v>
      </c>
      <c r="B2336" s="33" t="s">
        <v>414</v>
      </c>
      <c r="C2336" s="11"/>
      <c r="E2336" s="11"/>
      <c r="F2336" s="11"/>
      <c r="G2336" s="11"/>
      <c r="K2336" s="11"/>
      <c r="M2336" s="33" t="s">
        <v>3266</v>
      </c>
      <c r="N2336" s="40" t="s">
        <v>3266</v>
      </c>
      <c r="O2336" s="18" t="str">
        <f t="shared" si="146"/>
        <v>AgentHandover</v>
      </c>
      <c r="P2336" s="18" t="str">
        <f t="shared" ca="1" si="147"/>
        <v>TRAIN</v>
      </c>
      <c r="Q2336" s="11" t="s">
        <v>1799</v>
      </c>
      <c r="R2336" s="19" t="str">
        <f t="shared" si="148"/>
        <v>AgentHandover - TRAIN</v>
      </c>
      <c r="S2336" s="10" t="s">
        <v>4599</v>
      </c>
    </row>
    <row r="2337" spans="1:19" s="19" customFormat="1" ht="25" customHeight="1" x14ac:dyDescent="0.15">
      <c r="A2337" s="19">
        <v>2336</v>
      </c>
      <c r="B2337" s="33" t="s">
        <v>234</v>
      </c>
      <c r="C2337" s="11"/>
      <c r="E2337" s="11"/>
      <c r="F2337" s="11"/>
      <c r="G2337" s="11"/>
      <c r="K2337" s="11"/>
      <c r="M2337" s="41" t="s">
        <v>3267</v>
      </c>
      <c r="N2337" s="40" t="s">
        <v>3267</v>
      </c>
      <c r="O2337" s="18" t="str">
        <f t="shared" si="146"/>
        <v>ContractCancel</v>
      </c>
      <c r="P2337" s="18" t="str">
        <f t="shared" ca="1" si="147"/>
        <v>TRAIN</v>
      </c>
      <c r="Q2337" s="11" t="s">
        <v>1798</v>
      </c>
      <c r="R2337" s="19" t="str">
        <f t="shared" si="148"/>
        <v>ContractCancel - TEST</v>
      </c>
      <c r="S2337" s="10" t="s">
        <v>4599</v>
      </c>
    </row>
    <row r="2338" spans="1:19" s="19" customFormat="1" ht="25" customHeight="1" x14ac:dyDescent="0.15">
      <c r="A2338" s="19">
        <v>2337</v>
      </c>
      <c r="B2338" s="33" t="s">
        <v>81</v>
      </c>
      <c r="C2338" s="11"/>
      <c r="E2338" s="11"/>
      <c r="F2338" s="11"/>
      <c r="G2338" s="11"/>
      <c r="K2338" s="11"/>
      <c r="M2338" s="33" t="s">
        <v>3268</v>
      </c>
      <c r="N2338" s="40" t="s">
        <v>3268</v>
      </c>
      <c r="O2338" s="18" t="str">
        <f t="shared" si="146"/>
        <v>ContractUpgrade</v>
      </c>
      <c r="P2338" s="18" t="str">
        <f t="shared" ca="1" si="147"/>
        <v>TRAIN</v>
      </c>
      <c r="Q2338" s="11" t="s">
        <v>1798</v>
      </c>
      <c r="R2338" s="19" t="str">
        <f t="shared" si="148"/>
        <v>ContractUpgrade - TEST</v>
      </c>
      <c r="S2338" s="10" t="s">
        <v>4599</v>
      </c>
    </row>
    <row r="2339" spans="1:19" s="19" customFormat="1" ht="25" customHeight="1" x14ac:dyDescent="0.15">
      <c r="A2339" s="19">
        <v>2338</v>
      </c>
      <c r="B2339" s="33" t="s">
        <v>20</v>
      </c>
      <c r="C2339" s="11"/>
      <c r="E2339" s="11"/>
      <c r="F2339" s="11"/>
      <c r="G2339" s="11"/>
      <c r="K2339" s="11"/>
      <c r="M2339" s="41" t="s">
        <v>3738</v>
      </c>
      <c r="N2339" s="40" t="s">
        <v>3738</v>
      </c>
      <c r="O2339" s="18" t="str">
        <f t="shared" si="146"/>
        <v>BillComplain</v>
      </c>
      <c r="P2339" s="18" t="str">
        <f t="shared" ca="1" si="147"/>
        <v>TRAIN</v>
      </c>
      <c r="Q2339" s="11" t="s">
        <v>1799</v>
      </c>
      <c r="R2339" s="19" t="str">
        <f t="shared" si="148"/>
        <v>BillComplain - TRAIN</v>
      </c>
      <c r="S2339" s="10" t="s">
        <v>4599</v>
      </c>
    </row>
    <row r="2340" spans="1:19" s="19" customFormat="1" ht="25" customHeight="1" x14ac:dyDescent="0.15">
      <c r="A2340" s="19">
        <v>2339</v>
      </c>
      <c r="B2340" s="33" t="s">
        <v>902</v>
      </c>
      <c r="C2340" s="11"/>
      <c r="E2340" s="11"/>
      <c r="F2340" s="11"/>
      <c r="G2340" s="11"/>
      <c r="K2340" s="11"/>
      <c r="M2340" s="33" t="s">
        <v>3269</v>
      </c>
      <c r="N2340" s="40" t="s">
        <v>3269</v>
      </c>
      <c r="O2340" s="18" t="str">
        <f t="shared" si="146"/>
        <v>ServiceRestore</v>
      </c>
      <c r="P2340" s="18" t="str">
        <f t="shared" ca="1" si="147"/>
        <v>TEST</v>
      </c>
      <c r="Q2340" s="11" t="s">
        <v>1799</v>
      </c>
      <c r="R2340" s="19" t="str">
        <f t="shared" si="148"/>
        <v>ServiceRestore - TRAIN</v>
      </c>
      <c r="S2340" s="10" t="s">
        <v>4599</v>
      </c>
    </row>
    <row r="2341" spans="1:19" s="19" customFormat="1" ht="25" customHeight="1" x14ac:dyDescent="0.15">
      <c r="A2341" s="19">
        <v>2340</v>
      </c>
      <c r="B2341" s="33" t="s">
        <v>902</v>
      </c>
      <c r="C2341" s="11"/>
      <c r="E2341" s="11"/>
      <c r="F2341" s="11"/>
      <c r="G2341" s="11"/>
      <c r="K2341" s="11"/>
      <c r="M2341" s="41" t="s">
        <v>3270</v>
      </c>
      <c r="N2341" s="40" t="s">
        <v>3270</v>
      </c>
      <c r="O2341" s="18" t="str">
        <f t="shared" si="146"/>
        <v>ServiceRestore</v>
      </c>
      <c r="P2341" s="18" t="str">
        <f t="shared" ca="1" si="147"/>
        <v>TRAIN</v>
      </c>
      <c r="Q2341" s="11" t="s">
        <v>1799</v>
      </c>
      <c r="R2341" s="19" t="str">
        <f t="shared" si="148"/>
        <v>ServiceRestore - TRAIN</v>
      </c>
      <c r="S2341" s="10" t="s">
        <v>4599</v>
      </c>
    </row>
    <row r="2342" spans="1:19" s="19" customFormat="1" ht="25" customHeight="1" x14ac:dyDescent="0.15">
      <c r="A2342" s="19">
        <v>2341</v>
      </c>
      <c r="B2342" s="33" t="s">
        <v>947</v>
      </c>
      <c r="C2342" s="11"/>
      <c r="E2342" s="10" t="s">
        <v>4194</v>
      </c>
      <c r="F2342" s="11"/>
      <c r="G2342" s="11"/>
      <c r="K2342" s="11"/>
      <c r="M2342" s="34" t="s">
        <v>4553</v>
      </c>
      <c r="N2342" s="38" t="s">
        <v>4553</v>
      </c>
      <c r="O2342" s="18" t="str">
        <f t="shared" si="146"/>
        <v>BillIssueRepeatComplain</v>
      </c>
      <c r="P2342" s="18" t="str">
        <f t="shared" ca="1" si="147"/>
        <v>TEST</v>
      </c>
      <c r="Q2342" s="11" t="s">
        <v>1799</v>
      </c>
      <c r="R2342" s="19" t="str">
        <f t="shared" si="148"/>
        <v>BillIssueRepeatComplain - TRAIN</v>
      </c>
      <c r="S2342" s="10" t="s">
        <v>4599</v>
      </c>
    </row>
    <row r="2343" spans="1:19" s="19" customFormat="1" ht="25" customHeight="1" x14ac:dyDescent="0.15">
      <c r="A2343" s="19">
        <v>2342</v>
      </c>
      <c r="B2343" s="33" t="s">
        <v>5074</v>
      </c>
      <c r="C2343" s="11"/>
      <c r="E2343" s="11"/>
      <c r="F2343" s="11"/>
      <c r="G2343" s="11"/>
      <c r="K2343" s="11"/>
      <c r="M2343" s="41" t="s">
        <v>3271</v>
      </c>
      <c r="N2343" s="40" t="s">
        <v>3271</v>
      </c>
      <c r="O2343" s="18" t="str">
        <f t="shared" si="146"/>
        <v>ReturnEnquire</v>
      </c>
      <c r="P2343" s="18" t="str">
        <f t="shared" ca="1" si="147"/>
        <v>TRAIN</v>
      </c>
      <c r="Q2343" s="11" t="s">
        <v>1799</v>
      </c>
      <c r="R2343" s="19" t="str">
        <f t="shared" si="148"/>
        <v>ReturnEnquire - TRAIN</v>
      </c>
      <c r="S2343" s="10" t="s">
        <v>4599</v>
      </c>
    </row>
    <row r="2344" spans="1:19" s="19" customFormat="1" ht="25" customHeight="1" x14ac:dyDescent="0.15">
      <c r="A2344" s="19">
        <v>2343</v>
      </c>
      <c r="B2344" s="33" t="s">
        <v>339</v>
      </c>
      <c r="C2344" s="11"/>
      <c r="E2344" s="11"/>
      <c r="F2344" s="11"/>
      <c r="G2344" s="11"/>
      <c r="K2344" s="11"/>
      <c r="M2344" s="34" t="s">
        <v>4631</v>
      </c>
      <c r="N2344" s="38" t="s">
        <v>4631</v>
      </c>
      <c r="O2344" s="18" t="str">
        <f t="shared" si="146"/>
        <v>PaymentAmend</v>
      </c>
      <c r="P2344" s="18" t="str">
        <f t="shared" ca="1" si="147"/>
        <v>TRAIN</v>
      </c>
      <c r="Q2344" s="11" t="s">
        <v>1798</v>
      </c>
      <c r="R2344" s="19" t="str">
        <f t="shared" si="148"/>
        <v>PaymentAmend - TEST</v>
      </c>
      <c r="S2344" s="10" t="s">
        <v>4599</v>
      </c>
    </row>
    <row r="2345" spans="1:19" s="19" customFormat="1" ht="25" customHeight="1" x14ac:dyDescent="0.15">
      <c r="A2345" s="19">
        <v>2344</v>
      </c>
      <c r="B2345" s="33" t="s">
        <v>20</v>
      </c>
      <c r="C2345" s="11"/>
      <c r="E2345" s="11"/>
      <c r="F2345" s="11"/>
      <c r="G2345" s="11"/>
      <c r="K2345" s="11"/>
      <c r="M2345" s="43" t="s">
        <v>4066</v>
      </c>
      <c r="N2345" s="38" t="s">
        <v>4066</v>
      </c>
      <c r="O2345" s="18" t="str">
        <f t="shared" si="146"/>
        <v>BillComplain</v>
      </c>
      <c r="P2345" s="18" t="str">
        <f t="shared" ca="1" si="147"/>
        <v>TRAIN</v>
      </c>
      <c r="Q2345" s="11" t="s">
        <v>1799</v>
      </c>
      <c r="R2345" s="19" t="str">
        <f t="shared" si="148"/>
        <v>BillComplain - TRAIN</v>
      </c>
      <c r="S2345" s="10" t="s">
        <v>4599</v>
      </c>
    </row>
    <row r="2346" spans="1:19" s="19" customFormat="1" ht="25" customHeight="1" x14ac:dyDescent="0.15">
      <c r="A2346" s="19">
        <v>2345</v>
      </c>
      <c r="B2346" s="33" t="s">
        <v>20</v>
      </c>
      <c r="C2346" s="11"/>
      <c r="E2346" s="11"/>
      <c r="F2346" s="11"/>
      <c r="G2346" s="11"/>
      <c r="K2346" s="11"/>
      <c r="M2346" s="34" t="s">
        <v>4061</v>
      </c>
      <c r="N2346" s="38" t="s">
        <v>4061</v>
      </c>
      <c r="O2346" s="18" t="str">
        <f t="shared" si="146"/>
        <v>BillComplain</v>
      </c>
      <c r="P2346" s="18" t="str">
        <f t="shared" ca="1" si="147"/>
        <v>TRAIN</v>
      </c>
      <c r="Q2346" s="11" t="s">
        <v>1799</v>
      </c>
      <c r="R2346" s="19" t="str">
        <f t="shared" si="148"/>
        <v>BillComplain - TRAIN</v>
      </c>
      <c r="S2346" s="10" t="s">
        <v>4599</v>
      </c>
    </row>
    <row r="2347" spans="1:19" s="19" customFormat="1" ht="25" customHeight="1" x14ac:dyDescent="0.15">
      <c r="A2347" s="19">
        <v>2346</v>
      </c>
      <c r="B2347" s="33" t="s">
        <v>20</v>
      </c>
      <c r="C2347" s="11"/>
      <c r="E2347" s="11"/>
      <c r="F2347" s="11"/>
      <c r="G2347" s="11"/>
      <c r="K2347" s="11"/>
      <c r="M2347" s="43" t="s">
        <v>4096</v>
      </c>
      <c r="N2347" s="38" t="s">
        <v>4096</v>
      </c>
      <c r="O2347" s="18" t="str">
        <f t="shared" si="146"/>
        <v>BillComplain</v>
      </c>
      <c r="P2347" s="18" t="str">
        <f t="shared" ca="1" si="147"/>
        <v>TRAIN</v>
      </c>
      <c r="Q2347" s="11" t="s">
        <v>1799</v>
      </c>
      <c r="R2347" s="19" t="str">
        <f t="shared" si="148"/>
        <v>BillComplain - TRAIN</v>
      </c>
      <c r="S2347" s="10" t="s">
        <v>4599</v>
      </c>
    </row>
    <row r="2348" spans="1:19" s="19" customFormat="1" ht="25" customHeight="1" x14ac:dyDescent="0.15">
      <c r="A2348" s="19">
        <v>2347</v>
      </c>
      <c r="B2348" s="33" t="s">
        <v>415</v>
      </c>
      <c r="C2348" s="11"/>
      <c r="E2348" s="11"/>
      <c r="F2348" s="11"/>
      <c r="G2348" s="11"/>
      <c r="K2348" s="11"/>
      <c r="M2348" s="33" t="s">
        <v>3272</v>
      </c>
      <c r="N2348" s="40" t="s">
        <v>3272</v>
      </c>
      <c r="O2348" s="18" t="str">
        <f t="shared" si="146"/>
        <v>PhoneServiceComplain</v>
      </c>
      <c r="P2348" s="18" t="str">
        <f t="shared" ca="1" si="147"/>
        <v>TRAIN</v>
      </c>
      <c r="Q2348" s="11" t="s">
        <v>1799</v>
      </c>
      <c r="R2348" s="19" t="str">
        <f t="shared" si="148"/>
        <v>PhoneServiceComplain - TRAIN</v>
      </c>
      <c r="S2348" s="10" t="s">
        <v>4599</v>
      </c>
    </row>
    <row r="2349" spans="1:19" s="19" customFormat="1" ht="25" customHeight="1" x14ac:dyDescent="0.15">
      <c r="A2349" s="19">
        <v>2348</v>
      </c>
      <c r="B2349" s="33" t="s">
        <v>123</v>
      </c>
      <c r="C2349" s="11"/>
      <c r="E2349" s="11"/>
      <c r="F2349" s="11"/>
      <c r="G2349" s="11"/>
      <c r="K2349" s="11"/>
      <c r="M2349" s="41" t="s">
        <v>3273</v>
      </c>
      <c r="N2349" s="40" t="s">
        <v>3273</v>
      </c>
      <c r="O2349" s="18" t="str">
        <f t="shared" si="146"/>
        <v>ContractExpiryRequest</v>
      </c>
      <c r="P2349" s="18" t="str">
        <f t="shared" ca="1" si="147"/>
        <v>TEST</v>
      </c>
      <c r="Q2349" s="11" t="s">
        <v>1799</v>
      </c>
      <c r="R2349" s="19" t="str">
        <f t="shared" si="148"/>
        <v>ContractExpiryRequest - TRAIN</v>
      </c>
      <c r="S2349" s="10" t="s">
        <v>4599</v>
      </c>
    </row>
    <row r="2350" spans="1:19" s="19" customFormat="1" ht="25" customHeight="1" x14ac:dyDescent="0.15">
      <c r="A2350" s="19">
        <v>2349</v>
      </c>
      <c r="B2350" s="33" t="s">
        <v>902</v>
      </c>
      <c r="C2350" s="11"/>
      <c r="E2350" s="11"/>
      <c r="F2350" s="11"/>
      <c r="G2350" s="11"/>
      <c r="K2350" s="11"/>
      <c r="M2350" s="33" t="s">
        <v>3274</v>
      </c>
      <c r="N2350" s="40" t="s">
        <v>3274</v>
      </c>
      <c r="O2350" s="18" t="str">
        <f t="shared" si="146"/>
        <v>ServiceRestore</v>
      </c>
      <c r="P2350" s="18" t="str">
        <f t="shared" ca="1" si="147"/>
        <v>TRAIN</v>
      </c>
      <c r="Q2350" s="11" t="s">
        <v>1799</v>
      </c>
      <c r="R2350" s="19" t="str">
        <f t="shared" si="148"/>
        <v>ServiceRestore - TRAIN</v>
      </c>
      <c r="S2350" s="10" t="s">
        <v>4599</v>
      </c>
    </row>
    <row r="2351" spans="1:19" s="19" customFormat="1" ht="25" customHeight="1" x14ac:dyDescent="0.15">
      <c r="A2351" s="19">
        <v>2350</v>
      </c>
      <c r="B2351" s="11" t="s">
        <v>132</v>
      </c>
      <c r="C2351" s="11"/>
      <c r="E2351" s="11"/>
      <c r="F2351" s="11"/>
      <c r="G2351" s="11"/>
      <c r="K2351" s="11"/>
      <c r="M2351" s="11" t="s">
        <v>4182</v>
      </c>
      <c r="N2351" s="20" t="s">
        <v>4182</v>
      </c>
      <c r="O2351" s="18" t="str">
        <f t="shared" si="146"/>
        <v>AccountDetailsChange</v>
      </c>
      <c r="P2351" s="18" t="str">
        <f t="shared" ca="1" si="147"/>
        <v>TRAIN</v>
      </c>
      <c r="Q2351" s="11" t="s">
        <v>1799</v>
      </c>
      <c r="R2351" s="19" t="str">
        <f t="shared" si="148"/>
        <v>AccountDetailsChange - TRAIN</v>
      </c>
      <c r="S2351" s="10" t="s">
        <v>4599</v>
      </c>
    </row>
    <row r="2352" spans="1:19" s="19" customFormat="1" ht="25" customHeight="1" x14ac:dyDescent="0.15">
      <c r="A2352" s="19">
        <v>2351</v>
      </c>
      <c r="B2352" s="33" t="s">
        <v>1368</v>
      </c>
      <c r="C2352" s="11"/>
      <c r="E2352" s="11"/>
      <c r="F2352" s="11"/>
      <c r="G2352" s="11"/>
      <c r="K2352" s="11"/>
      <c r="M2352" s="33" t="s">
        <v>3739</v>
      </c>
      <c r="N2352" s="40" t="s">
        <v>3739</v>
      </c>
      <c r="O2352" s="18" t="str">
        <f t="shared" si="146"/>
        <v>BillExplain</v>
      </c>
      <c r="P2352" s="18" t="str">
        <f t="shared" ca="1" si="147"/>
        <v>TEST</v>
      </c>
      <c r="Q2352" s="11" t="s">
        <v>1799</v>
      </c>
      <c r="R2352" s="19" t="str">
        <f t="shared" si="148"/>
        <v>BillExplain - TRAIN</v>
      </c>
      <c r="S2352" s="10" t="s">
        <v>4599</v>
      </c>
    </row>
    <row r="2353" spans="1:19" s="19" customFormat="1" ht="25" customHeight="1" x14ac:dyDescent="0.15">
      <c r="A2353" s="19">
        <v>2352</v>
      </c>
      <c r="B2353" s="33" t="s">
        <v>283</v>
      </c>
      <c r="C2353" s="11"/>
      <c r="E2353" s="11"/>
      <c r="F2353" s="11"/>
      <c r="G2353" s="11"/>
      <c r="K2353" s="11"/>
      <c r="M2353" s="33" t="s">
        <v>3275</v>
      </c>
      <c r="N2353" s="40" t="s">
        <v>3275</v>
      </c>
      <c r="O2353" s="18" t="str">
        <f t="shared" si="146"/>
        <v>NBNServiceComplain</v>
      </c>
      <c r="P2353" s="18" t="str">
        <f t="shared" ca="1" si="147"/>
        <v>TRAIN</v>
      </c>
      <c r="Q2353" s="11" t="s">
        <v>1799</v>
      </c>
      <c r="R2353" s="19" t="str">
        <f t="shared" si="148"/>
        <v>NBNServiceComplain - TRAIN</v>
      </c>
      <c r="S2353" s="10" t="s">
        <v>4599</v>
      </c>
    </row>
    <row r="2354" spans="1:19" s="19" customFormat="1" ht="25" customHeight="1" x14ac:dyDescent="0.15">
      <c r="A2354" s="19">
        <v>2353</v>
      </c>
      <c r="B2354" s="33" t="s">
        <v>234</v>
      </c>
      <c r="C2354" s="11"/>
      <c r="E2354" s="11"/>
      <c r="F2354" s="11"/>
      <c r="G2354" s="11"/>
      <c r="K2354" s="11"/>
      <c r="M2354" s="41" t="s">
        <v>3276</v>
      </c>
      <c r="N2354" s="40" t="s">
        <v>3276</v>
      </c>
      <c r="O2354" s="18" t="str">
        <f t="shared" si="146"/>
        <v>ContractCancel</v>
      </c>
      <c r="P2354" s="18" t="str">
        <f t="shared" ca="1" si="147"/>
        <v>TRAIN</v>
      </c>
      <c r="Q2354" s="11" t="s">
        <v>1799</v>
      </c>
      <c r="R2354" s="19" t="str">
        <f t="shared" si="148"/>
        <v>ContractCancel - TRAIN</v>
      </c>
      <c r="S2354" s="10" t="s">
        <v>4599</v>
      </c>
    </row>
    <row r="2355" spans="1:19" s="19" customFormat="1" ht="25" customHeight="1" x14ac:dyDescent="0.15">
      <c r="A2355" s="19">
        <v>2354</v>
      </c>
      <c r="B2355" s="41" t="s">
        <v>123</v>
      </c>
      <c r="C2355" s="11"/>
      <c r="E2355" s="11"/>
      <c r="F2355" s="11"/>
      <c r="G2355" s="11"/>
      <c r="K2355" s="11"/>
      <c r="M2355" s="41" t="s">
        <v>3277</v>
      </c>
      <c r="N2355" s="40" t="s">
        <v>3277</v>
      </c>
      <c r="O2355" s="18" t="str">
        <f t="shared" si="146"/>
        <v>ContractExpiryRequest</v>
      </c>
      <c r="P2355" s="18" t="str">
        <f t="shared" ca="1" si="147"/>
        <v>TRAIN</v>
      </c>
      <c r="Q2355" s="11" t="s">
        <v>1799</v>
      </c>
      <c r="R2355" s="19" t="str">
        <f t="shared" si="148"/>
        <v>ContractExpiryRequest - TRAIN</v>
      </c>
      <c r="S2355" s="10" t="s">
        <v>4599</v>
      </c>
    </row>
    <row r="2356" spans="1:19" s="19" customFormat="1" ht="25" customHeight="1" x14ac:dyDescent="0.15">
      <c r="A2356" s="19">
        <v>2355</v>
      </c>
      <c r="B2356" s="33" t="s">
        <v>979</v>
      </c>
      <c r="C2356" s="11"/>
      <c r="E2356" s="11"/>
      <c r="F2356" s="11"/>
      <c r="G2356" s="11"/>
      <c r="K2356" s="11"/>
      <c r="M2356" s="33" t="s">
        <v>3278</v>
      </c>
      <c r="N2356" s="40" t="s">
        <v>3278</v>
      </c>
      <c r="O2356" s="18" t="str">
        <f t="shared" si="146"/>
        <v>PaymentExtend</v>
      </c>
      <c r="P2356" s="18" t="str">
        <f t="shared" ca="1" si="147"/>
        <v>TRAIN</v>
      </c>
      <c r="Q2356" s="11" t="s">
        <v>1798</v>
      </c>
      <c r="R2356" s="19" t="str">
        <f t="shared" si="148"/>
        <v>PaymentExtend - TEST</v>
      </c>
      <c r="S2356" s="10" t="s">
        <v>4599</v>
      </c>
    </row>
    <row r="2357" spans="1:19" s="19" customFormat="1" ht="25" customHeight="1" x14ac:dyDescent="0.15">
      <c r="A2357" s="19">
        <v>2356</v>
      </c>
      <c r="B2357" s="41" t="s">
        <v>979</v>
      </c>
      <c r="C2357" s="11"/>
      <c r="E2357" s="11"/>
      <c r="F2357" s="11"/>
      <c r="G2357" s="11"/>
      <c r="K2357" s="11"/>
      <c r="M2357" s="43" t="s">
        <v>3650</v>
      </c>
      <c r="N2357" s="38" t="s">
        <v>3650</v>
      </c>
      <c r="O2357" s="18" t="str">
        <f t="shared" si="146"/>
        <v>PaymentExtend</v>
      </c>
      <c r="P2357" s="18" t="str">
        <f t="shared" ca="1" si="147"/>
        <v>TRAIN</v>
      </c>
      <c r="Q2357" s="11" t="s">
        <v>1799</v>
      </c>
      <c r="R2357" s="19" t="str">
        <f t="shared" si="148"/>
        <v>PaymentExtend - TRAIN</v>
      </c>
      <c r="S2357" s="10" t="s">
        <v>4599</v>
      </c>
    </row>
    <row r="2358" spans="1:19" s="19" customFormat="1" ht="25" customHeight="1" x14ac:dyDescent="0.15">
      <c r="A2358" s="19">
        <v>2357</v>
      </c>
      <c r="B2358" s="33" t="s">
        <v>49</v>
      </c>
      <c r="C2358" s="11"/>
      <c r="E2358" s="10" t="s">
        <v>210</v>
      </c>
      <c r="F2358" s="11"/>
      <c r="G2358" s="11"/>
      <c r="K2358" s="11"/>
      <c r="M2358" s="33" t="s">
        <v>3279</v>
      </c>
      <c r="N2358" s="40" t="s">
        <v>3279</v>
      </c>
      <c r="O2358" s="18" t="str">
        <f t="shared" si="146"/>
        <v>ContractInitiate</v>
      </c>
      <c r="P2358" s="18" t="str">
        <f t="shared" ca="1" si="147"/>
        <v>TRAIN</v>
      </c>
      <c r="Q2358" s="11" t="s">
        <v>1799</v>
      </c>
      <c r="R2358" s="19" t="str">
        <f t="shared" si="148"/>
        <v>ContractInitiate - TRAIN</v>
      </c>
      <c r="S2358" s="10" t="s">
        <v>4599</v>
      </c>
    </row>
    <row r="2359" spans="1:19" s="19" customFormat="1" ht="25" customHeight="1" x14ac:dyDescent="0.15">
      <c r="A2359" s="19">
        <v>2358</v>
      </c>
      <c r="B2359" s="10" t="s">
        <v>123</v>
      </c>
      <c r="C2359" s="11"/>
      <c r="E2359" s="11"/>
      <c r="F2359" s="11"/>
      <c r="G2359" s="11"/>
      <c r="K2359" s="11"/>
      <c r="M2359" s="43" t="s">
        <v>4766</v>
      </c>
      <c r="N2359" s="46" t="s">
        <v>4766</v>
      </c>
      <c r="O2359" s="18" t="str">
        <f t="shared" si="146"/>
        <v>ContractExpiryRequest</v>
      </c>
      <c r="P2359" s="18" t="str">
        <f t="shared" ca="1" si="147"/>
        <v>TRAIN</v>
      </c>
      <c r="Q2359" s="11" t="s">
        <v>1799</v>
      </c>
      <c r="R2359" s="19" t="str">
        <f t="shared" si="148"/>
        <v>ContractExpiryRequest - TRAIN</v>
      </c>
      <c r="S2359" s="10" t="s">
        <v>4599</v>
      </c>
    </row>
    <row r="2360" spans="1:19" s="19" customFormat="1" ht="25" customHeight="1" x14ac:dyDescent="0.15">
      <c r="A2360" s="19">
        <v>2359</v>
      </c>
      <c r="B2360" s="10" t="s">
        <v>234</v>
      </c>
      <c r="C2360" s="11"/>
      <c r="E2360" s="11"/>
      <c r="F2360" s="11"/>
      <c r="G2360" s="11"/>
      <c r="K2360" s="11"/>
      <c r="M2360" s="33" t="s">
        <v>3750</v>
      </c>
      <c r="N2360" s="40" t="s">
        <v>3750</v>
      </c>
      <c r="O2360" s="18" t="str">
        <f t="shared" si="146"/>
        <v>ContractCancel</v>
      </c>
      <c r="P2360" s="18" t="str">
        <f t="shared" ca="1" si="147"/>
        <v>TRAIN</v>
      </c>
      <c r="Q2360" s="11" t="s">
        <v>1798</v>
      </c>
      <c r="R2360" s="19" t="str">
        <f t="shared" si="148"/>
        <v>ContractCancel - TEST</v>
      </c>
      <c r="S2360" s="10" t="s">
        <v>4599</v>
      </c>
    </row>
    <row r="2361" spans="1:19" s="19" customFormat="1" ht="25" customHeight="1" x14ac:dyDescent="0.15">
      <c r="A2361" s="19">
        <v>2360</v>
      </c>
      <c r="B2361" s="10" t="s">
        <v>123</v>
      </c>
      <c r="C2361" s="11"/>
      <c r="E2361" s="11"/>
      <c r="F2361" s="11"/>
      <c r="G2361" s="11"/>
      <c r="K2361" s="11"/>
      <c r="M2361" s="41" t="s">
        <v>5204</v>
      </c>
      <c r="N2361" s="47" t="s">
        <v>5204</v>
      </c>
      <c r="O2361" s="18" t="str">
        <f t="shared" si="146"/>
        <v>ContractExpiryRequest</v>
      </c>
      <c r="P2361" s="18" t="str">
        <f t="shared" ca="1" si="147"/>
        <v>TRAIN</v>
      </c>
      <c r="Q2361" s="11" t="s">
        <v>1799</v>
      </c>
      <c r="R2361" s="19" t="str">
        <f t="shared" si="148"/>
        <v>ContractExpiryRequest - TRAIN</v>
      </c>
      <c r="S2361" s="10" t="s">
        <v>4599</v>
      </c>
    </row>
    <row r="2362" spans="1:19" s="19" customFormat="1" ht="25" customHeight="1" x14ac:dyDescent="0.15">
      <c r="A2362" s="19">
        <v>2361</v>
      </c>
      <c r="B2362" s="10" t="s">
        <v>123</v>
      </c>
      <c r="C2362" s="11"/>
      <c r="E2362" s="11"/>
      <c r="F2362" s="11"/>
      <c r="G2362" s="11"/>
      <c r="K2362" s="11"/>
      <c r="M2362" s="33" t="s">
        <v>3751</v>
      </c>
      <c r="N2362" s="40" t="s">
        <v>3751</v>
      </c>
      <c r="O2362" s="18" t="str">
        <f t="shared" si="146"/>
        <v>ContractExpiryRequest</v>
      </c>
      <c r="P2362" s="18" t="str">
        <f t="shared" ca="1" si="147"/>
        <v>TEST</v>
      </c>
      <c r="Q2362" s="11" t="s">
        <v>1799</v>
      </c>
      <c r="R2362" s="19" t="str">
        <f t="shared" si="148"/>
        <v>ContractExpiryRequest - TRAIN</v>
      </c>
      <c r="S2362" s="10" t="s">
        <v>4599</v>
      </c>
    </row>
    <row r="2363" spans="1:19" s="19" customFormat="1" ht="25" customHeight="1" x14ac:dyDescent="0.15">
      <c r="A2363" s="19">
        <v>2362</v>
      </c>
      <c r="B2363" s="10" t="s">
        <v>123</v>
      </c>
      <c r="C2363" s="11"/>
      <c r="E2363" s="11"/>
      <c r="F2363" s="11"/>
      <c r="G2363" s="11"/>
      <c r="K2363" s="11"/>
      <c r="M2363" s="11" t="s">
        <v>3752</v>
      </c>
      <c r="N2363" s="20" t="s">
        <v>3752</v>
      </c>
      <c r="O2363" s="18" t="str">
        <f t="shared" si="146"/>
        <v>ContractExpiryRequest</v>
      </c>
      <c r="P2363" s="18" t="str">
        <f t="shared" ca="1" si="147"/>
        <v>TEST</v>
      </c>
      <c r="Q2363" s="11" t="s">
        <v>1799</v>
      </c>
      <c r="R2363" s="19" t="str">
        <f t="shared" si="148"/>
        <v>ContractExpiryRequest - TRAIN</v>
      </c>
      <c r="S2363" s="10" t="s">
        <v>4599</v>
      </c>
    </row>
    <row r="2364" spans="1:19" s="19" customFormat="1" ht="25" customHeight="1" x14ac:dyDescent="0.15">
      <c r="A2364" s="19">
        <v>2363</v>
      </c>
      <c r="B2364" s="10" t="s">
        <v>123</v>
      </c>
      <c r="C2364" s="11"/>
      <c r="E2364" s="11"/>
      <c r="F2364" s="11"/>
      <c r="G2364" s="11"/>
      <c r="K2364" s="11"/>
      <c r="M2364" s="41" t="s">
        <v>3753</v>
      </c>
      <c r="N2364" s="47" t="s">
        <v>3753</v>
      </c>
      <c r="O2364" s="18" t="str">
        <f t="shared" si="146"/>
        <v>ContractExpiryRequest</v>
      </c>
      <c r="P2364" s="18" t="str">
        <f t="shared" ca="1" si="147"/>
        <v>TRAIN</v>
      </c>
      <c r="Q2364" s="11" t="s">
        <v>1799</v>
      </c>
      <c r="R2364" s="19" t="str">
        <f t="shared" si="148"/>
        <v>ContractExpiryRequest - TRAIN</v>
      </c>
      <c r="S2364" s="10" t="s">
        <v>4599</v>
      </c>
    </row>
    <row r="2365" spans="1:19" s="19" customFormat="1" ht="25" customHeight="1" x14ac:dyDescent="0.15">
      <c r="A2365" s="19">
        <v>2364</v>
      </c>
      <c r="B2365" s="10" t="s">
        <v>123</v>
      </c>
      <c r="C2365" s="11"/>
      <c r="E2365" s="11"/>
      <c r="F2365" s="11"/>
      <c r="G2365" s="11"/>
      <c r="K2365" s="11"/>
      <c r="M2365" s="10" t="s">
        <v>3754</v>
      </c>
      <c r="N2365" s="26" t="s">
        <v>3754</v>
      </c>
      <c r="O2365" s="18" t="str">
        <f t="shared" si="146"/>
        <v>ContractExpiryRequest</v>
      </c>
      <c r="P2365" s="18" t="str">
        <f t="shared" ca="1" si="147"/>
        <v>TRAIN</v>
      </c>
      <c r="Q2365" s="11" t="s">
        <v>1799</v>
      </c>
      <c r="R2365" s="19" t="str">
        <f t="shared" si="148"/>
        <v>ContractExpiryRequest - TRAIN</v>
      </c>
      <c r="S2365" s="10" t="s">
        <v>4599</v>
      </c>
    </row>
    <row r="2366" spans="1:19" s="19" customFormat="1" ht="25" customHeight="1" x14ac:dyDescent="0.15">
      <c r="A2366" s="19">
        <v>2365</v>
      </c>
      <c r="B2366" s="10" t="s">
        <v>123</v>
      </c>
      <c r="C2366" s="11"/>
      <c r="E2366" s="11"/>
      <c r="F2366" s="11"/>
      <c r="G2366" s="11"/>
      <c r="K2366" s="11"/>
      <c r="M2366" s="48" t="s">
        <v>3755</v>
      </c>
      <c r="N2366" s="45" t="s">
        <v>3755</v>
      </c>
      <c r="O2366" s="18" t="str">
        <f t="shared" si="146"/>
        <v>ContractExpiryRequest</v>
      </c>
      <c r="P2366" s="18" t="str">
        <f t="shared" ca="1" si="147"/>
        <v>TEST</v>
      </c>
      <c r="Q2366" s="11" t="s">
        <v>1799</v>
      </c>
      <c r="R2366" s="19" t="str">
        <f t="shared" si="148"/>
        <v>ContractExpiryRequest - TRAIN</v>
      </c>
      <c r="S2366" s="10" t="s">
        <v>4599</v>
      </c>
    </row>
    <row r="2367" spans="1:19" s="19" customFormat="1" ht="25" customHeight="1" x14ac:dyDescent="0.15">
      <c r="A2367" s="19">
        <v>2366</v>
      </c>
      <c r="B2367" s="10" t="s">
        <v>123</v>
      </c>
      <c r="C2367" s="11"/>
      <c r="E2367" s="11"/>
      <c r="F2367" s="11"/>
      <c r="G2367" s="11"/>
      <c r="K2367" s="11"/>
      <c r="M2367" s="11" t="s">
        <v>3756</v>
      </c>
      <c r="N2367" s="20" t="s">
        <v>3756</v>
      </c>
      <c r="O2367" s="18" t="str">
        <f t="shared" si="146"/>
        <v>ContractExpiryRequest</v>
      </c>
      <c r="P2367" s="18" t="str">
        <f t="shared" ca="1" si="147"/>
        <v>TEST</v>
      </c>
      <c r="Q2367" s="11" t="s">
        <v>1799</v>
      </c>
      <c r="R2367" s="19" t="str">
        <f t="shared" si="148"/>
        <v>ContractExpiryRequest - TRAIN</v>
      </c>
      <c r="S2367" s="10" t="s">
        <v>4599</v>
      </c>
    </row>
    <row r="2368" spans="1:19" s="19" customFormat="1" ht="25" customHeight="1" x14ac:dyDescent="0.15">
      <c r="A2368" s="19">
        <v>2367</v>
      </c>
      <c r="B2368" s="10" t="s">
        <v>123</v>
      </c>
      <c r="C2368" s="11"/>
      <c r="E2368" s="11"/>
      <c r="F2368" s="11"/>
      <c r="G2368" s="11"/>
      <c r="K2368" s="11"/>
      <c r="M2368" s="34" t="s">
        <v>3757</v>
      </c>
      <c r="N2368" s="38" t="s">
        <v>3757</v>
      </c>
      <c r="O2368" s="18" t="str">
        <f t="shared" si="146"/>
        <v>ContractExpiryRequest</v>
      </c>
      <c r="P2368" s="18" t="str">
        <f t="shared" ca="1" si="147"/>
        <v>TRAIN</v>
      </c>
      <c r="Q2368" s="11" t="s">
        <v>1799</v>
      </c>
      <c r="R2368" s="19" t="str">
        <f t="shared" si="148"/>
        <v>ContractExpiryRequest - TRAIN</v>
      </c>
      <c r="S2368" s="10" t="s">
        <v>4599</v>
      </c>
    </row>
    <row r="2369" spans="1:19" s="19" customFormat="1" ht="25" customHeight="1" x14ac:dyDescent="0.15">
      <c r="A2369" s="19">
        <v>2368</v>
      </c>
      <c r="B2369" s="10" t="s">
        <v>123</v>
      </c>
      <c r="C2369" s="11"/>
      <c r="E2369" s="11"/>
      <c r="F2369" s="11"/>
      <c r="G2369" s="11"/>
      <c r="K2369" s="11"/>
      <c r="M2369" s="41" t="s">
        <v>3758</v>
      </c>
      <c r="N2369" s="47" t="s">
        <v>3758</v>
      </c>
      <c r="O2369" s="18" t="str">
        <f t="shared" si="146"/>
        <v>ContractExpiryRequest</v>
      </c>
      <c r="P2369" s="18" t="str">
        <f t="shared" ca="1" si="147"/>
        <v>TRAIN</v>
      </c>
      <c r="Q2369" s="11" t="s">
        <v>1799</v>
      </c>
      <c r="R2369" s="19" t="str">
        <f t="shared" si="148"/>
        <v>ContractExpiryRequest - TRAIN</v>
      </c>
      <c r="S2369" s="10" t="s">
        <v>4599</v>
      </c>
    </row>
    <row r="2370" spans="1:19" s="19" customFormat="1" ht="25" customHeight="1" x14ac:dyDescent="0.15">
      <c r="A2370" s="19">
        <v>2369</v>
      </c>
      <c r="B2370" s="10" t="s">
        <v>3478</v>
      </c>
      <c r="C2370" s="11"/>
      <c r="E2370" s="11"/>
      <c r="F2370" s="11"/>
      <c r="G2370" s="11"/>
      <c r="K2370" s="11"/>
      <c r="M2370" s="41" t="s">
        <v>3759</v>
      </c>
      <c r="N2370" s="47" t="s">
        <v>3759</v>
      </c>
      <c r="O2370" s="18" t="str">
        <f t="shared" si="146"/>
        <v>ContractInternationalDetails</v>
      </c>
      <c r="P2370" s="18" t="str">
        <f t="shared" ca="1" si="147"/>
        <v>TRAIN</v>
      </c>
      <c r="Q2370" s="11" t="s">
        <v>1799</v>
      </c>
      <c r="R2370" s="19" t="str">
        <f t="shared" si="148"/>
        <v>ContractInternationalDetails - TRAIN</v>
      </c>
      <c r="S2370" s="10" t="s">
        <v>4599</v>
      </c>
    </row>
    <row r="2371" spans="1:19" s="19" customFormat="1" ht="25" customHeight="1" x14ac:dyDescent="0.15">
      <c r="A2371" s="19">
        <v>2370</v>
      </c>
      <c r="B2371" s="10" t="s">
        <v>123</v>
      </c>
      <c r="C2371" s="11"/>
      <c r="E2371" s="11"/>
      <c r="F2371" s="11"/>
      <c r="G2371" s="11"/>
      <c r="K2371" s="11"/>
      <c r="M2371" s="34" t="s">
        <v>3760</v>
      </c>
      <c r="N2371" s="20" t="s">
        <v>3760</v>
      </c>
      <c r="O2371" s="18" t="str">
        <f t="shared" si="146"/>
        <v>ContractExpiryRequest</v>
      </c>
      <c r="P2371" s="18" t="str">
        <f t="shared" ca="1" si="147"/>
        <v>TRAIN</v>
      </c>
      <c r="Q2371" s="11" t="s">
        <v>1798</v>
      </c>
      <c r="R2371" s="19" t="str">
        <f t="shared" si="148"/>
        <v>ContractExpiryRequest - TEST</v>
      </c>
      <c r="S2371" s="10" t="s">
        <v>4599</v>
      </c>
    </row>
    <row r="2372" spans="1:19" s="19" customFormat="1" ht="25" customHeight="1" x14ac:dyDescent="0.15">
      <c r="A2372" s="19">
        <v>2371</v>
      </c>
      <c r="B2372" s="10" t="s">
        <v>123</v>
      </c>
      <c r="C2372" s="11"/>
      <c r="E2372" s="11"/>
      <c r="F2372" s="11"/>
      <c r="G2372" s="11"/>
      <c r="K2372" s="11"/>
      <c r="M2372" s="41" t="s">
        <v>3761</v>
      </c>
      <c r="N2372" s="47" t="s">
        <v>3761</v>
      </c>
      <c r="O2372" s="18" t="str">
        <f t="shared" si="146"/>
        <v>ContractExpiryRequest</v>
      </c>
      <c r="P2372" s="18" t="str">
        <f t="shared" ca="1" si="147"/>
        <v>TRAIN</v>
      </c>
      <c r="Q2372" s="11" t="s">
        <v>1799</v>
      </c>
      <c r="R2372" s="19" t="str">
        <f t="shared" si="148"/>
        <v>ContractExpiryRequest - TRAIN</v>
      </c>
      <c r="S2372" s="10" t="s">
        <v>4599</v>
      </c>
    </row>
    <row r="2373" spans="1:19" s="19" customFormat="1" ht="25" customHeight="1" x14ac:dyDescent="0.15">
      <c r="A2373" s="19">
        <v>2372</v>
      </c>
      <c r="B2373" s="10" t="s">
        <v>123</v>
      </c>
      <c r="C2373" s="11"/>
      <c r="E2373" s="11"/>
      <c r="F2373" s="11"/>
      <c r="G2373" s="11"/>
      <c r="K2373" s="11"/>
      <c r="M2373" s="33" t="s">
        <v>3762</v>
      </c>
      <c r="N2373" s="40" t="s">
        <v>3762</v>
      </c>
      <c r="O2373" s="18" t="str">
        <f t="shared" si="146"/>
        <v>ContractExpiryRequest</v>
      </c>
      <c r="P2373" s="18" t="str">
        <f t="shared" ca="1" si="147"/>
        <v>TRAIN</v>
      </c>
      <c r="Q2373" s="11" t="s">
        <v>1799</v>
      </c>
      <c r="R2373" s="19" t="str">
        <f t="shared" si="148"/>
        <v>ContractExpiryRequest - TRAIN</v>
      </c>
      <c r="S2373" s="10" t="s">
        <v>4599</v>
      </c>
    </row>
    <row r="2374" spans="1:19" s="19" customFormat="1" ht="25" customHeight="1" x14ac:dyDescent="0.15">
      <c r="A2374" s="19">
        <v>2373</v>
      </c>
      <c r="B2374" s="10" t="s">
        <v>49</v>
      </c>
      <c r="C2374" s="11"/>
      <c r="E2374" s="11"/>
      <c r="F2374" s="11"/>
      <c r="G2374" s="11"/>
      <c r="K2374" s="11"/>
      <c r="M2374" s="41" t="s">
        <v>3763</v>
      </c>
      <c r="N2374" s="47" t="s">
        <v>3763</v>
      </c>
      <c r="O2374" s="18" t="str">
        <f t="shared" si="146"/>
        <v>ContractDetailsRequest</v>
      </c>
      <c r="P2374" s="18" t="str">
        <f t="shared" ca="1" si="147"/>
        <v>TRAIN</v>
      </c>
      <c r="Q2374" s="11" t="s">
        <v>1799</v>
      </c>
      <c r="R2374" s="19" t="str">
        <f t="shared" si="148"/>
        <v>ContractDetailsRequest - TRAIN</v>
      </c>
      <c r="S2374" s="10" t="s">
        <v>4599</v>
      </c>
    </row>
    <row r="2375" spans="1:19" s="19" customFormat="1" ht="25" customHeight="1" x14ac:dyDescent="0.15">
      <c r="A2375" s="19">
        <v>2374</v>
      </c>
      <c r="B2375" s="10" t="s">
        <v>123</v>
      </c>
      <c r="C2375" s="11"/>
      <c r="E2375" s="11"/>
      <c r="F2375" s="11"/>
      <c r="G2375" s="11"/>
      <c r="K2375" s="11"/>
      <c r="M2375" s="41" t="s">
        <v>3764</v>
      </c>
      <c r="N2375" s="47" t="s">
        <v>3764</v>
      </c>
      <c r="O2375" s="18" t="str">
        <f t="shared" si="146"/>
        <v>ContractExpiryRequest</v>
      </c>
      <c r="P2375" s="18" t="str">
        <f t="shared" ca="1" si="147"/>
        <v>TRAIN</v>
      </c>
      <c r="Q2375" s="11" t="s">
        <v>1799</v>
      </c>
      <c r="R2375" s="19" t="str">
        <f t="shared" si="148"/>
        <v>ContractExpiryRequest - TRAIN</v>
      </c>
      <c r="S2375" s="10" t="s">
        <v>4599</v>
      </c>
    </row>
    <row r="2376" spans="1:19" s="19" customFormat="1" ht="25" customHeight="1" x14ac:dyDescent="0.15">
      <c r="A2376" s="19">
        <v>2375</v>
      </c>
      <c r="B2376" s="10" t="s">
        <v>107</v>
      </c>
      <c r="C2376" s="11"/>
      <c r="E2376" s="11"/>
      <c r="F2376" s="11"/>
      <c r="G2376" s="11"/>
      <c r="K2376" s="11"/>
      <c r="M2376" s="33" t="s">
        <v>3765</v>
      </c>
      <c r="N2376" s="40" t="s">
        <v>3765</v>
      </c>
      <c r="O2376" s="18" t="str">
        <f t="shared" si="146"/>
        <v>BillRequest</v>
      </c>
      <c r="P2376" s="18" t="str">
        <f t="shared" ca="1" si="147"/>
        <v>TEST</v>
      </c>
      <c r="Q2376" s="11" t="s">
        <v>1799</v>
      </c>
      <c r="R2376" s="19" t="str">
        <f t="shared" si="148"/>
        <v>BillRequest - TRAIN</v>
      </c>
      <c r="S2376" s="10" t="s">
        <v>4599</v>
      </c>
    </row>
    <row r="2377" spans="1:19" s="19" customFormat="1" ht="25" customHeight="1" x14ac:dyDescent="0.15">
      <c r="A2377" s="19">
        <v>2376</v>
      </c>
      <c r="B2377" s="10" t="s">
        <v>978</v>
      </c>
      <c r="C2377" s="11"/>
      <c r="E2377" s="11"/>
      <c r="F2377" s="11"/>
      <c r="G2377" s="11"/>
      <c r="K2377" s="11"/>
      <c r="M2377" s="41" t="s">
        <v>3766</v>
      </c>
      <c r="N2377" s="47" t="s">
        <v>3766</v>
      </c>
      <c r="O2377" s="18" t="str">
        <f t="shared" si="146"/>
        <v>SalesEnquire</v>
      </c>
      <c r="P2377" s="18" t="str">
        <f t="shared" ca="1" si="147"/>
        <v>TRAIN</v>
      </c>
      <c r="Q2377" s="11" t="s">
        <v>1799</v>
      </c>
      <c r="R2377" s="19" t="str">
        <f t="shared" si="148"/>
        <v>SalesEnquire - TRAIN</v>
      </c>
      <c r="S2377" s="10" t="s">
        <v>4599</v>
      </c>
    </row>
    <row r="2378" spans="1:19" s="19" customFormat="1" ht="25" customHeight="1" x14ac:dyDescent="0.15">
      <c r="A2378" s="19">
        <v>2377</v>
      </c>
      <c r="B2378" s="10" t="s">
        <v>123</v>
      </c>
      <c r="C2378" s="11"/>
      <c r="E2378" s="11"/>
      <c r="F2378" s="11"/>
      <c r="G2378" s="11"/>
      <c r="K2378" s="11"/>
      <c r="M2378" s="41" t="s">
        <v>3767</v>
      </c>
      <c r="N2378" s="47" t="s">
        <v>3767</v>
      </c>
      <c r="O2378" s="18" t="str">
        <f t="shared" si="146"/>
        <v>ContractExpiryRequest</v>
      </c>
      <c r="P2378" s="18" t="str">
        <f t="shared" ca="1" si="147"/>
        <v>TRAIN</v>
      </c>
      <c r="Q2378" s="11" t="s">
        <v>1799</v>
      </c>
      <c r="R2378" s="19" t="str">
        <f t="shared" si="148"/>
        <v>ContractExpiryRequest - TRAIN</v>
      </c>
      <c r="S2378" s="10" t="s">
        <v>4599</v>
      </c>
    </row>
    <row r="2379" spans="1:19" s="19" customFormat="1" ht="25" customHeight="1" x14ac:dyDescent="0.15">
      <c r="A2379" s="19">
        <v>2378</v>
      </c>
      <c r="B2379" s="10" t="s">
        <v>123</v>
      </c>
      <c r="C2379" s="11"/>
      <c r="E2379" s="11"/>
      <c r="F2379" s="11"/>
      <c r="G2379" s="11"/>
      <c r="K2379" s="11"/>
      <c r="M2379" s="41" t="s">
        <v>3768</v>
      </c>
      <c r="N2379" s="47" t="s">
        <v>3768</v>
      </c>
      <c r="O2379" s="18" t="str">
        <f t="shared" si="146"/>
        <v>ContractExpiryRequest</v>
      </c>
      <c r="P2379" s="18" t="str">
        <f t="shared" ca="1" si="147"/>
        <v>TEST</v>
      </c>
      <c r="Q2379" s="11" t="s">
        <v>1799</v>
      </c>
      <c r="R2379" s="19" t="str">
        <f t="shared" si="148"/>
        <v>ContractExpiryRequest - TRAIN</v>
      </c>
      <c r="S2379" s="10" t="s">
        <v>4599</v>
      </c>
    </row>
    <row r="2380" spans="1:19" s="19" customFormat="1" ht="25" customHeight="1" x14ac:dyDescent="0.15">
      <c r="A2380" s="19">
        <v>2379</v>
      </c>
      <c r="B2380" s="10" t="s">
        <v>123</v>
      </c>
      <c r="C2380" s="11"/>
      <c r="E2380" s="11"/>
      <c r="F2380" s="11"/>
      <c r="G2380" s="11"/>
      <c r="K2380" s="11"/>
      <c r="M2380" s="33" t="s">
        <v>3769</v>
      </c>
      <c r="N2380" s="40" t="s">
        <v>3769</v>
      </c>
      <c r="O2380" s="18" t="str">
        <f t="shared" si="146"/>
        <v>ContractExpiryRequest</v>
      </c>
      <c r="P2380" s="18" t="str">
        <f t="shared" ca="1" si="147"/>
        <v>TEST</v>
      </c>
      <c r="Q2380" s="11" t="s">
        <v>1799</v>
      </c>
      <c r="R2380" s="19" t="str">
        <f t="shared" si="148"/>
        <v>ContractExpiryRequest - TRAIN</v>
      </c>
      <c r="S2380" s="10" t="s">
        <v>4599</v>
      </c>
    </row>
    <row r="2381" spans="1:19" s="19" customFormat="1" ht="25" customHeight="1" x14ac:dyDescent="0.15">
      <c r="A2381" s="19">
        <v>2380</v>
      </c>
      <c r="B2381" s="10" t="s">
        <v>123</v>
      </c>
      <c r="C2381" s="11"/>
      <c r="E2381" s="11"/>
      <c r="F2381" s="11"/>
      <c r="G2381" s="11"/>
      <c r="K2381" s="11"/>
      <c r="M2381" s="41" t="s">
        <v>3770</v>
      </c>
      <c r="N2381" s="47" t="s">
        <v>3770</v>
      </c>
      <c r="O2381" s="18" t="str">
        <f t="shared" si="146"/>
        <v>ContractExpiryRequest</v>
      </c>
      <c r="P2381" s="18" t="str">
        <f t="shared" ca="1" si="147"/>
        <v>TRAIN</v>
      </c>
      <c r="Q2381" s="11" t="s">
        <v>1799</v>
      </c>
      <c r="R2381" s="19" t="str">
        <f t="shared" si="148"/>
        <v>ContractExpiryRequest - TRAIN</v>
      </c>
      <c r="S2381" s="10" t="s">
        <v>4599</v>
      </c>
    </row>
    <row r="2382" spans="1:19" s="19" customFormat="1" ht="25" customHeight="1" x14ac:dyDescent="0.15">
      <c r="A2382" s="19">
        <v>2381</v>
      </c>
      <c r="B2382" s="10" t="s">
        <v>123</v>
      </c>
      <c r="C2382" s="11"/>
      <c r="E2382" s="11"/>
      <c r="F2382" s="11"/>
      <c r="G2382" s="11"/>
      <c r="K2382" s="11"/>
      <c r="M2382" s="33" t="s">
        <v>3771</v>
      </c>
      <c r="N2382" s="40" t="s">
        <v>3771</v>
      </c>
      <c r="O2382" s="18" t="str">
        <f t="shared" si="146"/>
        <v>ContractExpiryRequest</v>
      </c>
      <c r="P2382" s="18" t="str">
        <f t="shared" ca="1" si="147"/>
        <v>TEST</v>
      </c>
      <c r="Q2382" s="11" t="s">
        <v>1799</v>
      </c>
      <c r="R2382" s="19" t="str">
        <f t="shared" si="148"/>
        <v>ContractExpiryRequest - TRAIN</v>
      </c>
      <c r="S2382" s="10" t="s">
        <v>4599</v>
      </c>
    </row>
    <row r="2383" spans="1:19" s="19" customFormat="1" ht="25" customHeight="1" x14ac:dyDescent="0.15">
      <c r="A2383" s="19">
        <v>2382</v>
      </c>
      <c r="B2383" s="10" t="s">
        <v>123</v>
      </c>
      <c r="C2383" s="11"/>
      <c r="E2383" s="11"/>
      <c r="F2383" s="11"/>
      <c r="G2383" s="11"/>
      <c r="K2383" s="11"/>
      <c r="M2383" s="34" t="s">
        <v>3772</v>
      </c>
      <c r="N2383" s="45" t="s">
        <v>3772</v>
      </c>
      <c r="O2383" s="18" t="str">
        <f t="shared" si="146"/>
        <v>ContractExpiryRequest</v>
      </c>
      <c r="P2383" s="18" t="str">
        <f t="shared" ca="1" si="147"/>
        <v>TRAIN</v>
      </c>
      <c r="Q2383" s="11" t="s">
        <v>1799</v>
      </c>
      <c r="R2383" s="19" t="str">
        <f t="shared" si="148"/>
        <v>ContractExpiryRequest - TRAIN</v>
      </c>
      <c r="S2383" s="10" t="s">
        <v>4599</v>
      </c>
    </row>
    <row r="2384" spans="1:19" s="19" customFormat="1" ht="25" customHeight="1" x14ac:dyDescent="0.15">
      <c r="A2384" s="19">
        <v>2383</v>
      </c>
      <c r="B2384" s="10" t="s">
        <v>123</v>
      </c>
      <c r="C2384" s="11"/>
      <c r="E2384" s="11"/>
      <c r="F2384" s="11"/>
      <c r="G2384" s="11"/>
      <c r="K2384" s="11"/>
      <c r="M2384" s="43" t="s">
        <v>3773</v>
      </c>
      <c r="N2384" s="46" t="s">
        <v>3773</v>
      </c>
      <c r="O2384" s="18" t="str">
        <f t="shared" si="146"/>
        <v>ContractExpiryRequest</v>
      </c>
      <c r="P2384" s="18" t="str">
        <f t="shared" ca="1" si="147"/>
        <v>TRAIN</v>
      </c>
      <c r="Q2384" s="11" t="s">
        <v>1799</v>
      </c>
      <c r="R2384" s="19" t="str">
        <f t="shared" si="148"/>
        <v>ContractExpiryRequest - TRAIN</v>
      </c>
      <c r="S2384" s="10" t="s">
        <v>4599</v>
      </c>
    </row>
    <row r="2385" spans="1:19" s="19" customFormat="1" ht="25" customHeight="1" x14ac:dyDescent="0.15">
      <c r="A2385" s="19">
        <v>2384</v>
      </c>
      <c r="B2385" s="10" t="s">
        <v>123</v>
      </c>
      <c r="C2385" s="11"/>
      <c r="E2385" s="11"/>
      <c r="F2385" s="11"/>
      <c r="G2385" s="11"/>
      <c r="K2385" s="11"/>
      <c r="M2385" s="43" t="s">
        <v>3774</v>
      </c>
      <c r="N2385" s="46" t="s">
        <v>3774</v>
      </c>
      <c r="O2385" s="18" t="str">
        <f t="shared" si="146"/>
        <v>ContractExpiryRequest</v>
      </c>
      <c r="P2385" s="18" t="str">
        <f t="shared" ca="1" si="147"/>
        <v>TEST</v>
      </c>
      <c r="Q2385" s="11" t="s">
        <v>1799</v>
      </c>
      <c r="R2385" s="19" t="str">
        <f t="shared" si="148"/>
        <v>ContractExpiryRequest - TRAIN</v>
      </c>
      <c r="S2385" s="10" t="s">
        <v>4599</v>
      </c>
    </row>
    <row r="2386" spans="1:19" s="19" customFormat="1" ht="25" customHeight="1" x14ac:dyDescent="0.15">
      <c r="A2386" s="19">
        <v>2385</v>
      </c>
      <c r="B2386" s="10" t="s">
        <v>3478</v>
      </c>
      <c r="C2386" s="11"/>
      <c r="E2386" s="11"/>
      <c r="F2386" s="11"/>
      <c r="G2386" s="11"/>
      <c r="K2386" s="11"/>
      <c r="M2386" s="33" t="s">
        <v>3775</v>
      </c>
      <c r="N2386" s="40" t="s">
        <v>3775</v>
      </c>
      <c r="O2386" s="18" t="str">
        <f t="shared" si="146"/>
        <v>ContractInternationalDetails</v>
      </c>
      <c r="P2386" s="18" t="str">
        <f t="shared" ca="1" si="147"/>
        <v>TRAIN</v>
      </c>
      <c r="Q2386" s="11" t="s">
        <v>1799</v>
      </c>
      <c r="R2386" s="19" t="str">
        <f t="shared" si="148"/>
        <v>ContractInternationalDetails - TRAIN</v>
      </c>
      <c r="S2386" s="10" t="s">
        <v>4599</v>
      </c>
    </row>
    <row r="2387" spans="1:19" s="19" customFormat="1" ht="25" customHeight="1" x14ac:dyDescent="0.15">
      <c r="A2387" s="19">
        <v>2386</v>
      </c>
      <c r="B2387" s="10" t="s">
        <v>123</v>
      </c>
      <c r="C2387" s="11"/>
      <c r="E2387" s="11"/>
      <c r="F2387" s="11"/>
      <c r="G2387" s="11"/>
      <c r="K2387" s="11"/>
      <c r="M2387" s="41" t="s">
        <v>3776</v>
      </c>
      <c r="N2387" s="47" t="s">
        <v>3776</v>
      </c>
      <c r="O2387" s="18" t="str">
        <f t="shared" si="146"/>
        <v>ContractExpiryRequest</v>
      </c>
      <c r="P2387" s="18" t="str">
        <f t="shared" ca="1" si="147"/>
        <v>TRAIN</v>
      </c>
      <c r="Q2387" s="11" t="s">
        <v>1799</v>
      </c>
      <c r="R2387" s="19" t="str">
        <f t="shared" si="148"/>
        <v>ContractExpiryRequest - TRAIN</v>
      </c>
      <c r="S2387" s="10" t="s">
        <v>4599</v>
      </c>
    </row>
    <row r="2388" spans="1:19" s="19" customFormat="1" ht="25" customHeight="1" x14ac:dyDescent="0.15">
      <c r="A2388" s="19">
        <v>2387</v>
      </c>
      <c r="B2388" s="10" t="s">
        <v>123</v>
      </c>
      <c r="C2388" s="11"/>
      <c r="E2388" s="11"/>
      <c r="F2388" s="11"/>
      <c r="G2388" s="11"/>
      <c r="K2388" s="11"/>
      <c r="M2388" s="41" t="s">
        <v>3777</v>
      </c>
      <c r="N2388" s="47" t="s">
        <v>3777</v>
      </c>
      <c r="O2388" s="18" t="str">
        <f t="shared" si="146"/>
        <v>ContractExpiryRequest</v>
      </c>
      <c r="P2388" s="18" t="str">
        <f t="shared" ca="1" si="147"/>
        <v>TRAIN</v>
      </c>
      <c r="Q2388" s="11" t="s">
        <v>1799</v>
      </c>
      <c r="R2388" s="19" t="str">
        <f t="shared" si="148"/>
        <v>ContractExpiryRequest - TRAIN</v>
      </c>
      <c r="S2388" s="10" t="s">
        <v>4599</v>
      </c>
    </row>
    <row r="2389" spans="1:19" s="19" customFormat="1" ht="25" customHeight="1" x14ac:dyDescent="0.15">
      <c r="A2389" s="19">
        <v>2388</v>
      </c>
      <c r="B2389" s="10" t="s">
        <v>123</v>
      </c>
      <c r="C2389" s="11"/>
      <c r="E2389" s="11"/>
      <c r="F2389" s="11"/>
      <c r="G2389" s="11"/>
      <c r="K2389" s="11"/>
      <c r="M2389" s="33" t="s">
        <v>3778</v>
      </c>
      <c r="N2389" s="40" t="s">
        <v>3778</v>
      </c>
      <c r="O2389" s="18" t="str">
        <f t="shared" si="146"/>
        <v>ContractExpiryRequest</v>
      </c>
      <c r="P2389" s="18" t="str">
        <f t="shared" ca="1" si="147"/>
        <v>TEST</v>
      </c>
      <c r="Q2389" s="11" t="s">
        <v>1798</v>
      </c>
      <c r="R2389" s="19" t="str">
        <f t="shared" si="148"/>
        <v>ContractExpiryRequest - TEST</v>
      </c>
      <c r="S2389" s="10" t="s">
        <v>4599</v>
      </c>
    </row>
    <row r="2390" spans="1:19" s="19" customFormat="1" ht="25" customHeight="1" x14ac:dyDescent="0.15">
      <c r="A2390" s="19">
        <v>2389</v>
      </c>
      <c r="B2390" s="10" t="s">
        <v>902</v>
      </c>
      <c r="C2390" s="11"/>
      <c r="E2390" s="11"/>
      <c r="F2390" s="11"/>
      <c r="G2390" s="11"/>
      <c r="K2390" s="11"/>
      <c r="M2390" s="41" t="s">
        <v>3779</v>
      </c>
      <c r="N2390" s="47" t="s">
        <v>3779</v>
      </c>
      <c r="O2390" s="18" t="str">
        <f t="shared" si="146"/>
        <v>ServiceRestore</v>
      </c>
      <c r="P2390" s="18" t="str">
        <f t="shared" ca="1" si="147"/>
        <v>TRAIN</v>
      </c>
      <c r="Q2390" s="11" t="s">
        <v>1799</v>
      </c>
      <c r="R2390" s="19" t="str">
        <f t="shared" si="148"/>
        <v>ServiceRestore - TRAIN</v>
      </c>
      <c r="S2390" s="10" t="s">
        <v>4599</v>
      </c>
    </row>
    <row r="2391" spans="1:19" s="19" customFormat="1" ht="25" customHeight="1" x14ac:dyDescent="0.15">
      <c r="A2391" s="19">
        <v>2390</v>
      </c>
      <c r="B2391" s="10" t="s">
        <v>947</v>
      </c>
      <c r="C2391" s="11"/>
      <c r="E2391" s="11"/>
      <c r="F2391" s="11"/>
      <c r="G2391" s="11"/>
      <c r="K2391" s="11"/>
      <c r="M2391" s="33" t="s">
        <v>3780</v>
      </c>
      <c r="N2391" s="40" t="s">
        <v>3780</v>
      </c>
      <c r="O2391" s="18" t="str">
        <f t="shared" si="146"/>
        <v>RefundRequest</v>
      </c>
      <c r="P2391" s="18" t="str">
        <f t="shared" ca="1" si="147"/>
        <v>TEST</v>
      </c>
      <c r="Q2391" s="11" t="s">
        <v>1798</v>
      </c>
      <c r="R2391" s="19" t="str">
        <f t="shared" si="148"/>
        <v>RefundRequest - TEST</v>
      </c>
      <c r="S2391" s="10" t="s">
        <v>4599</v>
      </c>
    </row>
    <row r="2392" spans="1:19" s="19" customFormat="1" ht="25" customHeight="1" x14ac:dyDescent="0.15">
      <c r="A2392" s="19">
        <v>2391</v>
      </c>
      <c r="B2392" s="10" t="s">
        <v>2940</v>
      </c>
      <c r="C2392" s="11"/>
      <c r="E2392" s="11"/>
      <c r="F2392" s="11"/>
      <c r="G2392" s="11"/>
      <c r="K2392" s="11"/>
      <c r="M2392" s="33" t="s">
        <v>5205</v>
      </c>
      <c r="N2392" s="40" t="s">
        <v>5205</v>
      </c>
      <c r="O2392" s="18" t="str">
        <f t="shared" si="146"/>
        <v>DirectDebitComplain</v>
      </c>
      <c r="P2392" s="18" t="str">
        <f t="shared" ca="1" si="147"/>
        <v>TRAIN</v>
      </c>
      <c r="Q2392" s="11" t="s">
        <v>1799</v>
      </c>
      <c r="R2392" s="19" t="str">
        <f t="shared" si="148"/>
        <v>DirectDebitComplain - TRAIN</v>
      </c>
      <c r="S2392" s="10" t="s">
        <v>4599</v>
      </c>
    </row>
    <row r="2393" spans="1:19" s="19" customFormat="1" ht="25" customHeight="1" x14ac:dyDescent="0.15">
      <c r="A2393" s="19">
        <v>2392</v>
      </c>
      <c r="B2393" s="10" t="s">
        <v>2940</v>
      </c>
      <c r="C2393" s="11"/>
      <c r="E2393" s="11"/>
      <c r="F2393" s="11"/>
      <c r="G2393" s="11"/>
      <c r="K2393" s="11"/>
      <c r="M2393" s="43" t="s">
        <v>4760</v>
      </c>
      <c r="N2393" s="46" t="s">
        <v>4760</v>
      </c>
      <c r="O2393" s="18" t="str">
        <f t="shared" si="146"/>
        <v>DirectDebitComplain</v>
      </c>
      <c r="P2393" s="18" t="str">
        <f t="shared" ca="1" si="147"/>
        <v>TRAIN</v>
      </c>
      <c r="Q2393" s="11" t="s">
        <v>1799</v>
      </c>
      <c r="R2393" s="19" t="str">
        <f t="shared" si="148"/>
        <v>DirectDebitComplain - TRAIN</v>
      </c>
      <c r="S2393" s="10" t="s">
        <v>4599</v>
      </c>
    </row>
    <row r="2394" spans="1:19" s="19" customFormat="1" ht="25" customHeight="1" x14ac:dyDescent="0.15">
      <c r="A2394" s="19">
        <v>2393</v>
      </c>
      <c r="B2394" s="10" t="s">
        <v>2940</v>
      </c>
      <c r="C2394" s="11"/>
      <c r="E2394" s="11"/>
      <c r="F2394" s="11"/>
      <c r="G2394" s="11"/>
      <c r="K2394" s="11"/>
      <c r="M2394" s="33" t="s">
        <v>3781</v>
      </c>
      <c r="N2394" s="40" t="s">
        <v>3781</v>
      </c>
      <c r="O2394" s="18" t="str">
        <f t="shared" si="146"/>
        <v>DirectDebitComplain</v>
      </c>
      <c r="P2394" s="18" t="str">
        <f t="shared" ca="1" si="147"/>
        <v>TEST</v>
      </c>
      <c r="Q2394" s="11" t="s">
        <v>1799</v>
      </c>
      <c r="R2394" s="19" t="str">
        <f t="shared" si="148"/>
        <v>DirectDebitComplain - TRAIN</v>
      </c>
      <c r="S2394" s="10" t="s">
        <v>4599</v>
      </c>
    </row>
    <row r="2395" spans="1:19" s="19" customFormat="1" ht="25" customHeight="1" x14ac:dyDescent="0.15">
      <c r="A2395" s="19">
        <v>2394</v>
      </c>
      <c r="B2395" s="49" t="s">
        <v>2940</v>
      </c>
      <c r="C2395" s="11"/>
      <c r="E2395" s="11"/>
      <c r="F2395" s="11"/>
      <c r="G2395" s="11"/>
      <c r="K2395" s="11"/>
      <c r="M2395" s="49" t="s">
        <v>3782</v>
      </c>
      <c r="N2395" s="50" t="s">
        <v>3782</v>
      </c>
      <c r="O2395" s="18" t="str">
        <f t="shared" si="146"/>
        <v>DirectDebitComplain</v>
      </c>
      <c r="P2395" s="18" t="str">
        <f t="shared" ca="1" si="147"/>
        <v>TRAIN</v>
      </c>
      <c r="Q2395" s="11" t="s">
        <v>1798</v>
      </c>
      <c r="R2395" s="19" t="str">
        <f t="shared" si="148"/>
        <v>DirectDebitComplain - TEST</v>
      </c>
      <c r="S2395" s="10" t="s">
        <v>4599</v>
      </c>
    </row>
    <row r="2396" spans="1:19" s="19" customFormat="1" ht="25" customHeight="1" x14ac:dyDescent="0.15">
      <c r="A2396" s="19">
        <v>2395</v>
      </c>
      <c r="B2396" s="10" t="s">
        <v>2940</v>
      </c>
      <c r="C2396" s="11"/>
      <c r="E2396" s="11"/>
      <c r="F2396" s="11"/>
      <c r="G2396" s="11"/>
      <c r="K2396" s="11"/>
      <c r="M2396" s="33" t="s">
        <v>3783</v>
      </c>
      <c r="N2396" s="40" t="s">
        <v>3783</v>
      </c>
      <c r="O2396" s="18" t="str">
        <f t="shared" si="146"/>
        <v>DirectDebitComplain</v>
      </c>
      <c r="P2396" s="18" t="str">
        <f t="shared" ca="1" si="147"/>
        <v>TEST</v>
      </c>
      <c r="Q2396" s="11" t="s">
        <v>1798</v>
      </c>
      <c r="R2396" s="19" t="str">
        <f t="shared" si="148"/>
        <v>DirectDebitComplain - TEST</v>
      </c>
      <c r="S2396" s="10" t="s">
        <v>4599</v>
      </c>
    </row>
    <row r="2397" spans="1:19" s="19" customFormat="1" ht="25" customHeight="1" x14ac:dyDescent="0.15">
      <c r="A2397" s="19">
        <v>2396</v>
      </c>
      <c r="B2397" s="10" t="s">
        <v>2940</v>
      </c>
      <c r="C2397" s="11"/>
      <c r="E2397" s="11"/>
      <c r="F2397" s="11"/>
      <c r="G2397" s="11"/>
      <c r="K2397" s="11"/>
      <c r="M2397" s="41" t="s">
        <v>3784</v>
      </c>
      <c r="N2397" s="47" t="s">
        <v>3784</v>
      </c>
      <c r="O2397" s="18" t="str">
        <f t="shared" ref="O2397:O2460" si="149">IF(E2397="",B2397,E2397)</f>
        <v>DirectDebitComplain</v>
      </c>
      <c r="P2397" s="18" t="str">
        <f t="shared" ref="P2397:P2460" ca="1" si="150">IF(RAND()&gt;0.2,"TRAIN", "TEST")</f>
        <v>TRAIN</v>
      </c>
      <c r="Q2397" s="11" t="s">
        <v>1799</v>
      </c>
      <c r="R2397" s="19" t="str">
        <f t="shared" ref="R2397:R2460" si="151">O2397 &amp; " - " &amp; Q2397</f>
        <v>DirectDebitComplain - TRAIN</v>
      </c>
      <c r="S2397" s="10" t="s">
        <v>4599</v>
      </c>
    </row>
    <row r="2398" spans="1:19" s="19" customFormat="1" ht="25" customHeight="1" x14ac:dyDescent="0.15">
      <c r="A2398" s="19">
        <v>2397</v>
      </c>
      <c r="B2398" s="10" t="s">
        <v>2940</v>
      </c>
      <c r="C2398" s="11"/>
      <c r="E2398" s="11"/>
      <c r="F2398" s="11"/>
      <c r="G2398" s="11"/>
      <c r="K2398" s="11"/>
      <c r="M2398" s="34" t="s">
        <v>4761</v>
      </c>
      <c r="N2398" s="38" t="s">
        <v>4761</v>
      </c>
      <c r="O2398" s="18" t="str">
        <f t="shared" si="149"/>
        <v>DirectDebitComplain</v>
      </c>
      <c r="P2398" s="18" t="str">
        <f t="shared" ca="1" si="150"/>
        <v>TRAIN</v>
      </c>
      <c r="Q2398" s="11" t="s">
        <v>1799</v>
      </c>
      <c r="R2398" s="19" t="str">
        <f t="shared" si="151"/>
        <v>DirectDebitComplain - TRAIN</v>
      </c>
      <c r="S2398" s="10" t="s">
        <v>4599</v>
      </c>
    </row>
    <row r="2399" spans="1:19" s="19" customFormat="1" ht="25" customHeight="1" x14ac:dyDescent="0.15">
      <c r="A2399" s="19">
        <v>2398</v>
      </c>
      <c r="B2399" s="10" t="s">
        <v>203</v>
      </c>
      <c r="C2399" s="11"/>
      <c r="E2399" s="11"/>
      <c r="F2399" s="11"/>
      <c r="G2399" s="11"/>
      <c r="K2399" s="11"/>
      <c r="M2399" s="43" t="s">
        <v>3785</v>
      </c>
      <c r="N2399" s="46" t="s">
        <v>3785</v>
      </c>
      <c r="O2399" s="18" t="str">
        <f t="shared" si="149"/>
        <v>BillNotificationClarify</v>
      </c>
      <c r="P2399" s="18" t="str">
        <f t="shared" ca="1" si="150"/>
        <v>TRAIN</v>
      </c>
      <c r="Q2399" s="11" t="s">
        <v>1799</v>
      </c>
      <c r="R2399" s="19" t="str">
        <f t="shared" si="151"/>
        <v>BillNotificationClarify - TRAIN</v>
      </c>
      <c r="S2399" s="10" t="s">
        <v>4599</v>
      </c>
    </row>
    <row r="2400" spans="1:19" s="19" customFormat="1" ht="25" customHeight="1" x14ac:dyDescent="0.15">
      <c r="A2400" s="19">
        <v>2399</v>
      </c>
      <c r="B2400" s="10" t="s">
        <v>2940</v>
      </c>
      <c r="C2400" s="11"/>
      <c r="E2400" s="11"/>
      <c r="F2400" s="11"/>
      <c r="G2400" s="11"/>
      <c r="K2400" s="11"/>
      <c r="M2400" s="33" t="s">
        <v>3786</v>
      </c>
      <c r="N2400" s="40" t="s">
        <v>3786</v>
      </c>
      <c r="O2400" s="18" t="str">
        <f t="shared" si="149"/>
        <v>DirectDebitComplain</v>
      </c>
      <c r="P2400" s="18" t="str">
        <f t="shared" ca="1" si="150"/>
        <v>TRAIN</v>
      </c>
      <c r="Q2400" s="11" t="s">
        <v>1799</v>
      </c>
      <c r="R2400" s="19" t="str">
        <f t="shared" si="151"/>
        <v>DirectDebitComplain - TRAIN</v>
      </c>
      <c r="S2400" s="10" t="s">
        <v>4599</v>
      </c>
    </row>
    <row r="2401" spans="1:19" s="19" customFormat="1" ht="25" customHeight="1" x14ac:dyDescent="0.15">
      <c r="A2401" s="19">
        <v>2400</v>
      </c>
      <c r="B2401" s="10" t="s">
        <v>2940</v>
      </c>
      <c r="C2401" s="11"/>
      <c r="E2401" s="11"/>
      <c r="F2401" s="11"/>
      <c r="G2401" s="11"/>
      <c r="K2401" s="11"/>
      <c r="M2401" s="41" t="s">
        <v>3787</v>
      </c>
      <c r="N2401" s="47" t="s">
        <v>3787</v>
      </c>
      <c r="O2401" s="18" t="str">
        <f t="shared" si="149"/>
        <v>DirectDebitComplain</v>
      </c>
      <c r="P2401" s="18" t="str">
        <f t="shared" ca="1" si="150"/>
        <v>TRAIN</v>
      </c>
      <c r="Q2401" s="11" t="s">
        <v>1799</v>
      </c>
      <c r="R2401" s="19" t="str">
        <f t="shared" si="151"/>
        <v>DirectDebitComplain - TRAIN</v>
      </c>
      <c r="S2401" s="10" t="s">
        <v>4599</v>
      </c>
    </row>
    <row r="2402" spans="1:19" s="19" customFormat="1" ht="25" customHeight="1" x14ac:dyDescent="0.15">
      <c r="A2402" s="19">
        <v>2401</v>
      </c>
      <c r="B2402" s="10" t="s">
        <v>2940</v>
      </c>
      <c r="C2402" s="11"/>
      <c r="E2402" s="11"/>
      <c r="F2402" s="11"/>
      <c r="G2402" s="11"/>
      <c r="K2402" s="11"/>
      <c r="M2402" s="33" t="s">
        <v>3788</v>
      </c>
      <c r="N2402" s="40" t="s">
        <v>3788</v>
      </c>
      <c r="O2402" s="18" t="str">
        <f t="shared" si="149"/>
        <v>DirectDebitComplain</v>
      </c>
      <c r="P2402" s="18" t="str">
        <f t="shared" ca="1" si="150"/>
        <v>TRAIN</v>
      </c>
      <c r="Q2402" s="11" t="s">
        <v>1798</v>
      </c>
      <c r="R2402" s="19" t="str">
        <f t="shared" si="151"/>
        <v>DirectDebitComplain - TEST</v>
      </c>
      <c r="S2402" s="10" t="s">
        <v>4599</v>
      </c>
    </row>
    <row r="2403" spans="1:19" s="19" customFormat="1" ht="25" customHeight="1" x14ac:dyDescent="0.15">
      <c r="A2403" s="19">
        <v>2402</v>
      </c>
      <c r="B2403" s="10" t="s">
        <v>2940</v>
      </c>
      <c r="C2403" s="11"/>
      <c r="E2403" s="11"/>
      <c r="F2403" s="11"/>
      <c r="G2403" s="11"/>
      <c r="K2403" s="11"/>
      <c r="M2403" s="41" t="s">
        <v>3789</v>
      </c>
      <c r="N2403" s="47" t="s">
        <v>3789</v>
      </c>
      <c r="O2403" s="18" t="str">
        <f t="shared" si="149"/>
        <v>DirectDebitComplain</v>
      </c>
      <c r="P2403" s="18" t="str">
        <f t="shared" ca="1" si="150"/>
        <v>TEST</v>
      </c>
      <c r="Q2403" s="11" t="s">
        <v>1799</v>
      </c>
      <c r="R2403" s="19" t="str">
        <f t="shared" si="151"/>
        <v>DirectDebitComplain - TRAIN</v>
      </c>
      <c r="S2403" s="10" t="s">
        <v>4599</v>
      </c>
    </row>
    <row r="2404" spans="1:19" s="19" customFormat="1" ht="25" customHeight="1" x14ac:dyDescent="0.15">
      <c r="A2404" s="19">
        <v>2403</v>
      </c>
      <c r="B2404" s="10" t="s">
        <v>387</v>
      </c>
      <c r="C2404" s="11"/>
      <c r="E2404" s="11"/>
      <c r="F2404" s="11"/>
      <c r="G2404" s="11"/>
      <c r="K2404" s="11"/>
      <c r="M2404" s="33" t="s">
        <v>3790</v>
      </c>
      <c r="N2404" s="40" t="s">
        <v>3790</v>
      </c>
      <c r="O2404" s="18" t="str">
        <f t="shared" si="149"/>
        <v>CreditRequest</v>
      </c>
      <c r="P2404" s="18" t="str">
        <f t="shared" ca="1" si="150"/>
        <v>TRAIN</v>
      </c>
      <c r="Q2404" s="11" t="s">
        <v>1798</v>
      </c>
      <c r="R2404" s="19" t="str">
        <f t="shared" si="151"/>
        <v>CreditRequest - TEST</v>
      </c>
      <c r="S2404" s="10" t="s">
        <v>4599</v>
      </c>
    </row>
    <row r="2405" spans="1:19" s="19" customFormat="1" ht="25" customHeight="1" x14ac:dyDescent="0.15">
      <c r="A2405" s="19">
        <v>2404</v>
      </c>
      <c r="B2405" s="10" t="s">
        <v>423</v>
      </c>
      <c r="C2405" s="11"/>
      <c r="E2405" s="11"/>
      <c r="F2405" s="11"/>
      <c r="G2405" s="11"/>
      <c r="K2405" s="11"/>
      <c r="M2405" s="43" t="s">
        <v>3791</v>
      </c>
      <c r="N2405" s="26" t="s">
        <v>3791</v>
      </c>
      <c r="O2405" s="18" t="str">
        <f t="shared" si="149"/>
        <v>PaymentReport</v>
      </c>
      <c r="P2405" s="18" t="str">
        <f t="shared" ca="1" si="150"/>
        <v>TRAIN</v>
      </c>
      <c r="Q2405" s="11" t="s">
        <v>1799</v>
      </c>
      <c r="R2405" s="19" t="str">
        <f t="shared" si="151"/>
        <v>PaymentReport - TRAIN</v>
      </c>
      <c r="S2405" s="10" t="s">
        <v>4599</v>
      </c>
    </row>
    <row r="2406" spans="1:19" s="19" customFormat="1" ht="25" customHeight="1" x14ac:dyDescent="0.15">
      <c r="A2406" s="19">
        <v>2405</v>
      </c>
      <c r="B2406" s="10" t="s">
        <v>2940</v>
      </c>
      <c r="C2406" s="11"/>
      <c r="E2406" s="11"/>
      <c r="F2406" s="11"/>
      <c r="G2406" s="11"/>
      <c r="K2406" s="11"/>
      <c r="M2406" s="41" t="s">
        <v>3792</v>
      </c>
      <c r="N2406" s="47" t="s">
        <v>3792</v>
      </c>
      <c r="O2406" s="18" t="str">
        <f t="shared" si="149"/>
        <v>DirectDebitComplain</v>
      </c>
      <c r="P2406" s="18" t="str">
        <f t="shared" ca="1" si="150"/>
        <v>TRAIN</v>
      </c>
      <c r="Q2406" s="11" t="s">
        <v>1799</v>
      </c>
      <c r="R2406" s="19" t="str">
        <f t="shared" si="151"/>
        <v>DirectDebitComplain - TRAIN</v>
      </c>
      <c r="S2406" s="10" t="s">
        <v>4599</v>
      </c>
    </row>
    <row r="2407" spans="1:19" s="19" customFormat="1" ht="25" customHeight="1" x14ac:dyDescent="0.15">
      <c r="A2407" s="19">
        <v>2406</v>
      </c>
      <c r="B2407" s="10" t="s">
        <v>1790</v>
      </c>
      <c r="C2407" s="11"/>
      <c r="E2407" s="11"/>
      <c r="F2407" s="11"/>
      <c r="G2407" s="11"/>
      <c r="K2407" s="11"/>
      <c r="M2407" s="33" t="s">
        <v>3793</v>
      </c>
      <c r="N2407" s="40" t="s">
        <v>3793</v>
      </c>
      <c r="O2407" s="18" t="str">
        <f t="shared" si="149"/>
        <v>DirectDebitChange</v>
      </c>
      <c r="P2407" s="18" t="str">
        <f t="shared" ca="1" si="150"/>
        <v>TRAIN</v>
      </c>
      <c r="Q2407" s="11" t="s">
        <v>1799</v>
      </c>
      <c r="R2407" s="19" t="str">
        <f t="shared" si="151"/>
        <v>DirectDebitChange - TRAIN</v>
      </c>
      <c r="S2407" s="10" t="s">
        <v>4599</v>
      </c>
    </row>
    <row r="2408" spans="1:19" s="19" customFormat="1" ht="25" customHeight="1" x14ac:dyDescent="0.15">
      <c r="A2408" s="19">
        <v>2407</v>
      </c>
      <c r="B2408" s="10" t="s">
        <v>1790</v>
      </c>
      <c r="C2408" s="11"/>
      <c r="E2408" s="11"/>
      <c r="F2408" s="11"/>
      <c r="G2408" s="11"/>
      <c r="K2408" s="11"/>
      <c r="M2408" s="41" t="s">
        <v>3794</v>
      </c>
      <c r="N2408" s="47" t="s">
        <v>3794</v>
      </c>
      <c r="O2408" s="18" t="str">
        <f t="shared" si="149"/>
        <v>DirectDebitChange</v>
      </c>
      <c r="P2408" s="18" t="str">
        <f t="shared" ca="1" si="150"/>
        <v>TRAIN</v>
      </c>
      <c r="Q2408" s="11" t="s">
        <v>1799</v>
      </c>
      <c r="R2408" s="19" t="str">
        <f t="shared" si="151"/>
        <v>DirectDebitChange - TRAIN</v>
      </c>
      <c r="S2408" s="10" t="s">
        <v>4599</v>
      </c>
    </row>
    <row r="2409" spans="1:19" s="19" customFormat="1" ht="25" customHeight="1" x14ac:dyDescent="0.15">
      <c r="A2409" s="19">
        <v>2408</v>
      </c>
      <c r="B2409" s="10" t="s">
        <v>1790</v>
      </c>
      <c r="C2409" s="11"/>
      <c r="E2409" s="11"/>
      <c r="F2409" s="11"/>
      <c r="G2409" s="11"/>
      <c r="K2409" s="11"/>
      <c r="M2409" s="33" t="s">
        <v>3795</v>
      </c>
      <c r="N2409" s="40" t="s">
        <v>3795</v>
      </c>
      <c r="O2409" s="18" t="str">
        <f t="shared" si="149"/>
        <v>DirectDebitChange</v>
      </c>
      <c r="P2409" s="18" t="str">
        <f t="shared" ca="1" si="150"/>
        <v>TRAIN</v>
      </c>
      <c r="Q2409" s="11" t="s">
        <v>1799</v>
      </c>
      <c r="R2409" s="19" t="str">
        <f t="shared" si="151"/>
        <v>DirectDebitChange - TRAIN</v>
      </c>
      <c r="S2409" s="10" t="s">
        <v>4599</v>
      </c>
    </row>
    <row r="2410" spans="1:19" s="19" customFormat="1" ht="25" customHeight="1" x14ac:dyDescent="0.15">
      <c r="A2410" s="19">
        <v>2409</v>
      </c>
      <c r="B2410" s="10" t="s">
        <v>1790</v>
      </c>
      <c r="C2410" s="11"/>
      <c r="E2410" s="11"/>
      <c r="F2410" s="11"/>
      <c r="G2410" s="11"/>
      <c r="K2410" s="11"/>
      <c r="M2410" s="41" t="s">
        <v>3796</v>
      </c>
      <c r="N2410" s="47" t="s">
        <v>3796</v>
      </c>
      <c r="O2410" s="18" t="str">
        <f t="shared" si="149"/>
        <v>DirectDebitChange</v>
      </c>
      <c r="P2410" s="18" t="str">
        <f t="shared" ca="1" si="150"/>
        <v>TRAIN</v>
      </c>
      <c r="Q2410" s="11" t="s">
        <v>1799</v>
      </c>
      <c r="R2410" s="19" t="str">
        <f t="shared" si="151"/>
        <v>DirectDebitChange - TRAIN</v>
      </c>
      <c r="S2410" s="10" t="s">
        <v>4599</v>
      </c>
    </row>
    <row r="2411" spans="1:19" s="19" customFormat="1" ht="25" customHeight="1" x14ac:dyDescent="0.15">
      <c r="A2411" s="19">
        <v>2410</v>
      </c>
      <c r="B2411" s="10" t="s">
        <v>1790</v>
      </c>
      <c r="C2411" s="11"/>
      <c r="E2411" s="11"/>
      <c r="F2411" s="11"/>
      <c r="G2411" s="11"/>
      <c r="K2411" s="11"/>
      <c r="M2411" s="33" t="s">
        <v>3797</v>
      </c>
      <c r="N2411" s="40" t="s">
        <v>3797</v>
      </c>
      <c r="O2411" s="18" t="str">
        <f t="shared" si="149"/>
        <v>DirectDebitChange</v>
      </c>
      <c r="P2411" s="18" t="str">
        <f t="shared" ca="1" si="150"/>
        <v>TRAIN</v>
      </c>
      <c r="Q2411" s="11" t="s">
        <v>1798</v>
      </c>
      <c r="R2411" s="19" t="str">
        <f t="shared" si="151"/>
        <v>DirectDebitChange - TEST</v>
      </c>
      <c r="S2411" s="10" t="s">
        <v>4599</v>
      </c>
    </row>
    <row r="2412" spans="1:19" s="19" customFormat="1" ht="25" customHeight="1" x14ac:dyDescent="0.15">
      <c r="A2412" s="19">
        <v>2411</v>
      </c>
      <c r="B2412" s="10" t="s">
        <v>1790</v>
      </c>
      <c r="C2412" s="11"/>
      <c r="E2412" s="11"/>
      <c r="F2412" s="11"/>
      <c r="G2412" s="11"/>
      <c r="K2412" s="11"/>
      <c r="M2412" s="33" t="s">
        <v>3798</v>
      </c>
      <c r="N2412" s="40" t="s">
        <v>3798</v>
      </c>
      <c r="O2412" s="18" t="str">
        <f t="shared" si="149"/>
        <v>DirectDebitChange</v>
      </c>
      <c r="P2412" s="18" t="str">
        <f t="shared" ca="1" si="150"/>
        <v>TRAIN</v>
      </c>
      <c r="Q2412" s="11" t="s">
        <v>1798</v>
      </c>
      <c r="R2412" s="19" t="str">
        <f t="shared" si="151"/>
        <v>DirectDebitChange - TEST</v>
      </c>
      <c r="S2412" s="10" t="s">
        <v>4599</v>
      </c>
    </row>
    <row r="2413" spans="1:19" s="19" customFormat="1" ht="25" customHeight="1" x14ac:dyDescent="0.15">
      <c r="A2413" s="19">
        <v>2412</v>
      </c>
      <c r="B2413" s="10" t="s">
        <v>1790</v>
      </c>
      <c r="C2413" s="11"/>
      <c r="E2413" s="11"/>
      <c r="F2413" s="11"/>
      <c r="G2413" s="11"/>
      <c r="K2413" s="11"/>
      <c r="M2413" s="41" t="s">
        <v>3799</v>
      </c>
      <c r="N2413" s="47" t="s">
        <v>3799</v>
      </c>
      <c r="O2413" s="18" t="str">
        <f t="shared" si="149"/>
        <v>DirectDebitChange</v>
      </c>
      <c r="P2413" s="18" t="str">
        <f t="shared" ca="1" si="150"/>
        <v>TRAIN</v>
      </c>
      <c r="Q2413" s="11" t="s">
        <v>1799</v>
      </c>
      <c r="R2413" s="19" t="str">
        <f t="shared" si="151"/>
        <v>DirectDebitChange - TRAIN</v>
      </c>
      <c r="S2413" s="10" t="s">
        <v>4599</v>
      </c>
    </row>
    <row r="2414" spans="1:19" s="19" customFormat="1" ht="25" customHeight="1" x14ac:dyDescent="0.15">
      <c r="A2414" s="19">
        <v>2413</v>
      </c>
      <c r="B2414" s="10" t="s">
        <v>1790</v>
      </c>
      <c r="C2414" s="11"/>
      <c r="E2414" s="11"/>
      <c r="F2414" s="11"/>
      <c r="G2414" s="11"/>
      <c r="K2414" s="11"/>
      <c r="M2414" s="41" t="s">
        <v>3800</v>
      </c>
      <c r="N2414" s="47" t="s">
        <v>3800</v>
      </c>
      <c r="O2414" s="18" t="str">
        <f t="shared" si="149"/>
        <v>DirectDebitChange</v>
      </c>
      <c r="P2414" s="18" t="str">
        <f t="shared" ca="1" si="150"/>
        <v>TRAIN</v>
      </c>
      <c r="Q2414" s="11" t="s">
        <v>1799</v>
      </c>
      <c r="R2414" s="19" t="str">
        <f t="shared" si="151"/>
        <v>DirectDebitChange - TRAIN</v>
      </c>
      <c r="S2414" s="10" t="s">
        <v>4599</v>
      </c>
    </row>
    <row r="2415" spans="1:19" s="19" customFormat="1" ht="25" customHeight="1" x14ac:dyDescent="0.15">
      <c r="A2415" s="19">
        <v>2414</v>
      </c>
      <c r="B2415" s="10" t="s">
        <v>1790</v>
      </c>
      <c r="C2415" s="11"/>
      <c r="E2415" s="11"/>
      <c r="F2415" s="11"/>
      <c r="G2415" s="11"/>
      <c r="K2415" s="11"/>
      <c r="M2415" s="33" t="s">
        <v>3801</v>
      </c>
      <c r="N2415" s="40" t="s">
        <v>3801</v>
      </c>
      <c r="O2415" s="18" t="str">
        <f t="shared" si="149"/>
        <v>DirectDebitChange</v>
      </c>
      <c r="P2415" s="18" t="str">
        <f t="shared" ca="1" si="150"/>
        <v>TRAIN</v>
      </c>
      <c r="Q2415" s="11" t="s">
        <v>1799</v>
      </c>
      <c r="R2415" s="19" t="str">
        <f t="shared" si="151"/>
        <v>DirectDebitChange - TRAIN</v>
      </c>
      <c r="S2415" s="10" t="s">
        <v>4599</v>
      </c>
    </row>
    <row r="2416" spans="1:19" s="19" customFormat="1" ht="25" customHeight="1" x14ac:dyDescent="0.15">
      <c r="A2416" s="19">
        <v>2415</v>
      </c>
      <c r="B2416" s="10" t="s">
        <v>1790</v>
      </c>
      <c r="C2416" s="11"/>
      <c r="E2416" s="11"/>
      <c r="F2416" s="11"/>
      <c r="G2416" s="11"/>
      <c r="K2416" s="11"/>
      <c r="M2416" s="41" t="s">
        <v>3802</v>
      </c>
      <c r="N2416" s="47" t="s">
        <v>3802</v>
      </c>
      <c r="O2416" s="18" t="str">
        <f t="shared" si="149"/>
        <v>DirectDebitChange</v>
      </c>
      <c r="P2416" s="18" t="str">
        <f t="shared" ca="1" si="150"/>
        <v>TRAIN</v>
      </c>
      <c r="Q2416" s="11" t="s">
        <v>1799</v>
      </c>
      <c r="R2416" s="19" t="str">
        <f t="shared" si="151"/>
        <v>DirectDebitChange - TRAIN</v>
      </c>
      <c r="S2416" s="10" t="s">
        <v>4599</v>
      </c>
    </row>
    <row r="2417" spans="1:19" s="19" customFormat="1" ht="25" customHeight="1" x14ac:dyDescent="0.15">
      <c r="A2417" s="19">
        <v>2416</v>
      </c>
      <c r="B2417" s="10" t="s">
        <v>1790</v>
      </c>
      <c r="C2417" s="11"/>
      <c r="E2417" s="11"/>
      <c r="F2417" s="11"/>
      <c r="G2417" s="11"/>
      <c r="K2417" s="11"/>
      <c r="M2417" s="33" t="s">
        <v>3803</v>
      </c>
      <c r="N2417" s="40" t="s">
        <v>3803</v>
      </c>
      <c r="O2417" s="18" t="str">
        <f t="shared" si="149"/>
        <v>DirectDebitChange</v>
      </c>
      <c r="P2417" s="18" t="str">
        <f t="shared" ca="1" si="150"/>
        <v>TRAIN</v>
      </c>
      <c r="Q2417" s="11" t="s">
        <v>1799</v>
      </c>
      <c r="R2417" s="19" t="str">
        <f t="shared" si="151"/>
        <v>DirectDebitChange - TRAIN</v>
      </c>
      <c r="S2417" s="10" t="s">
        <v>4599</v>
      </c>
    </row>
    <row r="2418" spans="1:19" s="19" customFormat="1" ht="25" customHeight="1" x14ac:dyDescent="0.15">
      <c r="A2418" s="19">
        <v>2417</v>
      </c>
      <c r="B2418" s="10" t="s">
        <v>1790</v>
      </c>
      <c r="C2418" s="11"/>
      <c r="E2418" s="11"/>
      <c r="F2418" s="11"/>
      <c r="G2418" s="11"/>
      <c r="K2418" s="11"/>
      <c r="M2418" s="41" t="s">
        <v>3804</v>
      </c>
      <c r="N2418" s="47" t="s">
        <v>3804</v>
      </c>
      <c r="O2418" s="18" t="str">
        <f t="shared" si="149"/>
        <v>DirectDebitChange</v>
      </c>
      <c r="P2418" s="18" t="str">
        <f t="shared" ca="1" si="150"/>
        <v>TRAIN</v>
      </c>
      <c r="Q2418" s="11" t="s">
        <v>1798</v>
      </c>
      <c r="R2418" s="19" t="str">
        <f t="shared" si="151"/>
        <v>DirectDebitChange - TEST</v>
      </c>
      <c r="S2418" s="10" t="s">
        <v>4599</v>
      </c>
    </row>
    <row r="2419" spans="1:19" s="19" customFormat="1" ht="25" customHeight="1" x14ac:dyDescent="0.15">
      <c r="A2419" s="19">
        <v>2418</v>
      </c>
      <c r="B2419" s="10" t="s">
        <v>1790</v>
      </c>
      <c r="C2419" s="11"/>
      <c r="E2419" s="11"/>
      <c r="F2419" s="11"/>
      <c r="G2419" s="11"/>
      <c r="K2419" s="11"/>
      <c r="M2419" s="33" t="s">
        <v>3805</v>
      </c>
      <c r="N2419" s="40" t="s">
        <v>3805</v>
      </c>
      <c r="O2419" s="18" t="str">
        <f t="shared" si="149"/>
        <v>DirectDebitChange</v>
      </c>
      <c r="P2419" s="18" t="str">
        <f t="shared" ca="1" si="150"/>
        <v>TRAIN</v>
      </c>
      <c r="Q2419" s="11" t="s">
        <v>1799</v>
      </c>
      <c r="R2419" s="19" t="str">
        <f t="shared" si="151"/>
        <v>DirectDebitChange - TRAIN</v>
      </c>
      <c r="S2419" s="10" t="s">
        <v>4599</v>
      </c>
    </row>
    <row r="2420" spans="1:19" s="19" customFormat="1" ht="25" customHeight="1" x14ac:dyDescent="0.15">
      <c r="A2420" s="19">
        <v>2419</v>
      </c>
      <c r="B2420" s="10" t="s">
        <v>1790</v>
      </c>
      <c r="C2420" s="11"/>
      <c r="E2420" s="11"/>
      <c r="F2420" s="11"/>
      <c r="G2420" s="11"/>
      <c r="K2420" s="11"/>
      <c r="M2420" s="41" t="s">
        <v>3806</v>
      </c>
      <c r="N2420" s="47" t="s">
        <v>3806</v>
      </c>
      <c r="O2420" s="18" t="str">
        <f t="shared" si="149"/>
        <v>DirectDebitChange</v>
      </c>
      <c r="P2420" s="18" t="str">
        <f t="shared" ca="1" si="150"/>
        <v>TRAIN</v>
      </c>
      <c r="Q2420" s="11" t="s">
        <v>1799</v>
      </c>
      <c r="R2420" s="19" t="str">
        <f t="shared" si="151"/>
        <v>DirectDebitChange - TRAIN</v>
      </c>
      <c r="S2420" s="10" t="s">
        <v>4599</v>
      </c>
    </row>
    <row r="2421" spans="1:19" s="19" customFormat="1" ht="25" customHeight="1" x14ac:dyDescent="0.15">
      <c r="A2421" s="19">
        <v>2420</v>
      </c>
      <c r="B2421" s="10" t="s">
        <v>1790</v>
      </c>
      <c r="C2421" s="11"/>
      <c r="E2421" s="11"/>
      <c r="F2421" s="11"/>
      <c r="G2421" s="11"/>
      <c r="K2421" s="11"/>
      <c r="M2421" s="34" t="s">
        <v>3807</v>
      </c>
      <c r="N2421" s="38" t="s">
        <v>3807</v>
      </c>
      <c r="O2421" s="18" t="str">
        <f t="shared" si="149"/>
        <v>DirectDebitChange</v>
      </c>
      <c r="P2421" s="18" t="str">
        <f t="shared" ca="1" si="150"/>
        <v>TRAIN</v>
      </c>
      <c r="Q2421" s="11" t="s">
        <v>1798</v>
      </c>
      <c r="R2421" s="19" t="str">
        <f t="shared" si="151"/>
        <v>DirectDebitChange - TEST</v>
      </c>
      <c r="S2421" s="10" t="s">
        <v>4599</v>
      </c>
    </row>
    <row r="2422" spans="1:19" s="19" customFormat="1" ht="25" customHeight="1" x14ac:dyDescent="0.15">
      <c r="A2422" s="19">
        <v>2421</v>
      </c>
      <c r="B2422" s="10" t="s">
        <v>1790</v>
      </c>
      <c r="C2422" s="11"/>
      <c r="E2422" s="11"/>
      <c r="F2422" s="11"/>
      <c r="G2422" s="11"/>
      <c r="K2422" s="11"/>
      <c r="M2422" s="33" t="s">
        <v>3808</v>
      </c>
      <c r="N2422" s="40" t="s">
        <v>3808</v>
      </c>
      <c r="O2422" s="18" t="str">
        <f t="shared" si="149"/>
        <v>DirectDebitChange</v>
      </c>
      <c r="P2422" s="18" t="str">
        <f t="shared" ca="1" si="150"/>
        <v>TRAIN</v>
      </c>
      <c r="Q2422" s="11" t="s">
        <v>1799</v>
      </c>
      <c r="R2422" s="19" t="str">
        <f t="shared" si="151"/>
        <v>DirectDebitChange - TRAIN</v>
      </c>
      <c r="S2422" s="10" t="s">
        <v>4599</v>
      </c>
    </row>
    <row r="2423" spans="1:19" s="19" customFormat="1" ht="25" customHeight="1" x14ac:dyDescent="0.15">
      <c r="A2423" s="19">
        <v>2422</v>
      </c>
      <c r="B2423" s="10" t="s">
        <v>1790</v>
      </c>
      <c r="C2423" s="11"/>
      <c r="E2423" s="11"/>
      <c r="F2423" s="11"/>
      <c r="G2423" s="11"/>
      <c r="K2423" s="11"/>
      <c r="M2423" s="33" t="s">
        <v>3809</v>
      </c>
      <c r="N2423" s="40" t="s">
        <v>3809</v>
      </c>
      <c r="O2423" s="18" t="str">
        <f t="shared" si="149"/>
        <v>DirectDebitChange</v>
      </c>
      <c r="P2423" s="18" t="str">
        <f t="shared" ca="1" si="150"/>
        <v>TRAIN</v>
      </c>
      <c r="Q2423" s="11" t="s">
        <v>1799</v>
      </c>
      <c r="R2423" s="19" t="str">
        <f t="shared" si="151"/>
        <v>DirectDebitChange - TRAIN</v>
      </c>
      <c r="S2423" s="10" t="s">
        <v>4599</v>
      </c>
    </row>
    <row r="2424" spans="1:19" s="19" customFormat="1" ht="25" customHeight="1" x14ac:dyDescent="0.15">
      <c r="A2424" s="19">
        <v>2423</v>
      </c>
      <c r="B2424" s="10" t="s">
        <v>1790</v>
      </c>
      <c r="C2424" s="11"/>
      <c r="E2424" s="11"/>
      <c r="F2424" s="11"/>
      <c r="G2424" s="11"/>
      <c r="K2424" s="11"/>
      <c r="M2424" s="41" t="s">
        <v>3810</v>
      </c>
      <c r="N2424" s="47" t="s">
        <v>3810</v>
      </c>
      <c r="O2424" s="18" t="str">
        <f t="shared" si="149"/>
        <v>DirectDebitChange</v>
      </c>
      <c r="P2424" s="18" t="str">
        <f t="shared" ca="1" si="150"/>
        <v>TRAIN</v>
      </c>
      <c r="Q2424" s="11" t="s">
        <v>1798</v>
      </c>
      <c r="R2424" s="19" t="str">
        <f t="shared" si="151"/>
        <v>DirectDebitChange - TEST</v>
      </c>
      <c r="S2424" s="10" t="s">
        <v>4599</v>
      </c>
    </row>
    <row r="2425" spans="1:19" s="19" customFormat="1" ht="25" customHeight="1" x14ac:dyDescent="0.15">
      <c r="A2425" s="19">
        <v>2424</v>
      </c>
      <c r="B2425" s="10" t="s">
        <v>1790</v>
      </c>
      <c r="C2425" s="11"/>
      <c r="E2425" s="11"/>
      <c r="F2425" s="11"/>
      <c r="G2425" s="11"/>
      <c r="K2425" s="11"/>
      <c r="M2425" s="33" t="s">
        <v>3811</v>
      </c>
      <c r="N2425" s="40" t="s">
        <v>3811</v>
      </c>
      <c r="O2425" s="18" t="str">
        <f t="shared" si="149"/>
        <v>DirectDebitChange</v>
      </c>
      <c r="P2425" s="18" t="str">
        <f t="shared" ca="1" si="150"/>
        <v>TRAIN</v>
      </c>
      <c r="Q2425" s="11" t="s">
        <v>1798</v>
      </c>
      <c r="R2425" s="19" t="str">
        <f t="shared" si="151"/>
        <v>DirectDebitChange - TEST</v>
      </c>
      <c r="S2425" s="10" t="s">
        <v>4599</v>
      </c>
    </row>
    <row r="2426" spans="1:19" s="19" customFormat="1" ht="25" customHeight="1" x14ac:dyDescent="0.15">
      <c r="A2426" s="19">
        <v>2425</v>
      </c>
      <c r="B2426" s="10" t="s">
        <v>1790</v>
      </c>
      <c r="C2426" s="11"/>
      <c r="E2426" s="11"/>
      <c r="F2426" s="11"/>
      <c r="G2426" s="11"/>
      <c r="K2426" s="11"/>
      <c r="M2426" s="41" t="s">
        <v>3812</v>
      </c>
      <c r="N2426" s="47" t="s">
        <v>3812</v>
      </c>
      <c r="O2426" s="18" t="str">
        <f t="shared" si="149"/>
        <v>DirectDebitChange</v>
      </c>
      <c r="P2426" s="18" t="str">
        <f t="shared" ca="1" si="150"/>
        <v>TRAIN</v>
      </c>
      <c r="Q2426" s="11" t="s">
        <v>1799</v>
      </c>
      <c r="R2426" s="19" t="str">
        <f t="shared" si="151"/>
        <v>DirectDebitChange - TRAIN</v>
      </c>
      <c r="S2426" s="10" t="s">
        <v>4599</v>
      </c>
    </row>
    <row r="2427" spans="1:19" s="19" customFormat="1" ht="25" customHeight="1" x14ac:dyDescent="0.15">
      <c r="A2427" s="19">
        <v>2426</v>
      </c>
      <c r="B2427" s="10" t="s">
        <v>1790</v>
      </c>
      <c r="C2427" s="11"/>
      <c r="E2427" s="11"/>
      <c r="F2427" s="11"/>
      <c r="G2427" s="11"/>
      <c r="K2427" s="11"/>
      <c r="M2427" s="11" t="s">
        <v>3813</v>
      </c>
      <c r="N2427" s="20" t="s">
        <v>3813</v>
      </c>
      <c r="O2427" s="18" t="str">
        <f t="shared" si="149"/>
        <v>DirectDebitChange</v>
      </c>
      <c r="P2427" s="18" t="str">
        <f t="shared" ca="1" si="150"/>
        <v>TRAIN</v>
      </c>
      <c r="Q2427" s="11" t="s">
        <v>1799</v>
      </c>
      <c r="R2427" s="19" t="str">
        <f t="shared" si="151"/>
        <v>DirectDebitChange - TRAIN</v>
      </c>
      <c r="S2427" s="10" t="s">
        <v>4599</v>
      </c>
    </row>
    <row r="2428" spans="1:19" s="19" customFormat="1" ht="25" customHeight="1" x14ac:dyDescent="0.15">
      <c r="A2428" s="19">
        <v>2427</v>
      </c>
      <c r="B2428" s="10" t="s">
        <v>1790</v>
      </c>
      <c r="C2428" s="11"/>
      <c r="E2428" s="11"/>
      <c r="F2428" s="11"/>
      <c r="G2428" s="11"/>
      <c r="K2428" s="11"/>
      <c r="M2428" s="33" t="s">
        <v>3814</v>
      </c>
      <c r="N2428" s="40" t="s">
        <v>3814</v>
      </c>
      <c r="O2428" s="18" t="str">
        <f t="shared" si="149"/>
        <v>DirectDebitChange</v>
      </c>
      <c r="P2428" s="18" t="str">
        <f t="shared" ca="1" si="150"/>
        <v>TRAIN</v>
      </c>
      <c r="Q2428" s="11" t="s">
        <v>1799</v>
      </c>
      <c r="R2428" s="19" t="str">
        <f t="shared" si="151"/>
        <v>DirectDebitChange - TRAIN</v>
      </c>
      <c r="S2428" s="10" t="s">
        <v>4599</v>
      </c>
    </row>
    <row r="2429" spans="1:19" s="19" customFormat="1" ht="25" customHeight="1" x14ac:dyDescent="0.15">
      <c r="A2429" s="19">
        <v>2428</v>
      </c>
      <c r="B2429" s="10" t="s">
        <v>2942</v>
      </c>
      <c r="C2429" s="11"/>
      <c r="E2429" s="11"/>
      <c r="F2429" s="11"/>
      <c r="G2429" s="11"/>
      <c r="K2429" s="11"/>
      <c r="M2429" s="41" t="s">
        <v>5206</v>
      </c>
      <c r="N2429" s="47" t="s">
        <v>5206</v>
      </c>
      <c r="O2429" s="18" t="str">
        <f t="shared" si="149"/>
        <v>PaymentExtendClarify</v>
      </c>
      <c r="P2429" s="18" t="str">
        <f t="shared" ca="1" si="150"/>
        <v>TEST</v>
      </c>
      <c r="Q2429" s="11" t="s">
        <v>1799</v>
      </c>
      <c r="R2429" s="19" t="str">
        <f t="shared" si="151"/>
        <v>PaymentExtendClarify - TRAIN</v>
      </c>
      <c r="S2429" s="10" t="s">
        <v>4599</v>
      </c>
    </row>
    <row r="2430" spans="1:19" s="19" customFormat="1" ht="25" customHeight="1" x14ac:dyDescent="0.15">
      <c r="A2430" s="19">
        <v>2429</v>
      </c>
      <c r="B2430" s="10" t="s">
        <v>979</v>
      </c>
      <c r="C2430" s="11"/>
      <c r="E2430" s="11"/>
      <c r="F2430" s="11"/>
      <c r="G2430" s="11"/>
      <c r="K2430" s="11"/>
      <c r="M2430" s="41" t="s">
        <v>3815</v>
      </c>
      <c r="N2430" s="47" t="s">
        <v>3815</v>
      </c>
      <c r="O2430" s="18" t="str">
        <f t="shared" si="149"/>
        <v>PaymentExtend</v>
      </c>
      <c r="P2430" s="18" t="str">
        <f t="shared" ca="1" si="150"/>
        <v>TRAIN</v>
      </c>
      <c r="Q2430" s="11" t="s">
        <v>1799</v>
      </c>
      <c r="R2430" s="19" t="str">
        <f t="shared" si="151"/>
        <v>PaymentExtend - TRAIN</v>
      </c>
      <c r="S2430" s="10" t="s">
        <v>4599</v>
      </c>
    </row>
    <row r="2431" spans="1:19" s="19" customFormat="1" ht="25" customHeight="1" x14ac:dyDescent="0.15">
      <c r="A2431" s="19">
        <v>2430</v>
      </c>
      <c r="B2431" s="10" t="s">
        <v>979</v>
      </c>
      <c r="C2431" s="11"/>
      <c r="E2431" s="11"/>
      <c r="F2431" s="11"/>
      <c r="G2431" s="11"/>
      <c r="K2431" s="11"/>
      <c r="M2431" s="11" t="s">
        <v>3816</v>
      </c>
      <c r="N2431" s="20" t="s">
        <v>3816</v>
      </c>
      <c r="O2431" s="18" t="str">
        <f t="shared" si="149"/>
        <v>PaymentExtend</v>
      </c>
      <c r="P2431" s="18" t="str">
        <f t="shared" ca="1" si="150"/>
        <v>TRAIN</v>
      </c>
      <c r="Q2431" s="11" t="s">
        <v>1799</v>
      </c>
      <c r="R2431" s="19" t="str">
        <f t="shared" si="151"/>
        <v>PaymentExtend - TRAIN</v>
      </c>
      <c r="S2431" s="10" t="s">
        <v>4599</v>
      </c>
    </row>
    <row r="2432" spans="1:19" s="19" customFormat="1" ht="25" customHeight="1" x14ac:dyDescent="0.15">
      <c r="A2432" s="19">
        <v>2431</v>
      </c>
      <c r="B2432" s="10" t="s">
        <v>979</v>
      </c>
      <c r="C2432" s="11"/>
      <c r="E2432" s="11"/>
      <c r="F2432" s="11"/>
      <c r="G2432" s="11"/>
      <c r="K2432" s="11"/>
      <c r="M2432" s="33" t="s">
        <v>3817</v>
      </c>
      <c r="N2432" s="40" t="s">
        <v>3817</v>
      </c>
      <c r="O2432" s="18" t="str">
        <f t="shared" si="149"/>
        <v>PaymentExtend</v>
      </c>
      <c r="P2432" s="18" t="str">
        <f t="shared" ca="1" si="150"/>
        <v>TRAIN</v>
      </c>
      <c r="Q2432" s="11" t="s">
        <v>1799</v>
      </c>
      <c r="R2432" s="19" t="str">
        <f t="shared" si="151"/>
        <v>PaymentExtend - TRAIN</v>
      </c>
      <c r="S2432" s="10" t="s">
        <v>4599</v>
      </c>
    </row>
    <row r="2433" spans="1:19" s="19" customFormat="1" ht="25" customHeight="1" x14ac:dyDescent="0.15">
      <c r="A2433" s="19">
        <v>2432</v>
      </c>
      <c r="B2433" s="10" t="s">
        <v>979</v>
      </c>
      <c r="C2433" s="11"/>
      <c r="E2433" s="11"/>
      <c r="F2433" s="11"/>
      <c r="G2433" s="11"/>
      <c r="K2433" s="11"/>
      <c r="M2433" s="33" t="s">
        <v>3818</v>
      </c>
      <c r="N2433" s="40" t="s">
        <v>3818</v>
      </c>
      <c r="O2433" s="18" t="str">
        <f t="shared" si="149"/>
        <v>PaymentExtend</v>
      </c>
      <c r="P2433" s="18" t="str">
        <f t="shared" ca="1" si="150"/>
        <v>TRAIN</v>
      </c>
      <c r="Q2433" s="11" t="s">
        <v>1799</v>
      </c>
      <c r="R2433" s="19" t="str">
        <f t="shared" si="151"/>
        <v>PaymentExtend - TRAIN</v>
      </c>
      <c r="S2433" s="10" t="s">
        <v>4599</v>
      </c>
    </row>
    <row r="2434" spans="1:19" s="19" customFormat="1" ht="25" customHeight="1" x14ac:dyDescent="0.15">
      <c r="A2434" s="19">
        <v>2433</v>
      </c>
      <c r="B2434" s="10" t="s">
        <v>979</v>
      </c>
      <c r="C2434" s="11"/>
      <c r="E2434" s="11"/>
      <c r="F2434" s="11"/>
      <c r="G2434" s="11"/>
      <c r="K2434" s="11"/>
      <c r="M2434" s="33" t="s">
        <v>3819</v>
      </c>
      <c r="N2434" s="40" t="s">
        <v>3819</v>
      </c>
      <c r="O2434" s="18" t="str">
        <f t="shared" si="149"/>
        <v>PaymentExtend</v>
      </c>
      <c r="P2434" s="18" t="str">
        <f t="shared" ca="1" si="150"/>
        <v>TEST</v>
      </c>
      <c r="Q2434" s="11" t="s">
        <v>1799</v>
      </c>
      <c r="R2434" s="19" t="str">
        <f t="shared" si="151"/>
        <v>PaymentExtend - TRAIN</v>
      </c>
      <c r="S2434" s="10" t="s">
        <v>4599</v>
      </c>
    </row>
    <row r="2435" spans="1:19" s="19" customFormat="1" ht="25" customHeight="1" x14ac:dyDescent="0.15">
      <c r="A2435" s="19">
        <v>2434</v>
      </c>
      <c r="B2435" s="10" t="s">
        <v>979</v>
      </c>
      <c r="C2435" s="11"/>
      <c r="E2435" s="11"/>
      <c r="F2435" s="11"/>
      <c r="G2435" s="11"/>
      <c r="K2435" s="11"/>
      <c r="M2435" s="41" t="s">
        <v>3820</v>
      </c>
      <c r="N2435" s="47" t="s">
        <v>3820</v>
      </c>
      <c r="O2435" s="18" t="str">
        <f t="shared" si="149"/>
        <v>PaymentExtend</v>
      </c>
      <c r="P2435" s="18" t="str">
        <f t="shared" ca="1" si="150"/>
        <v>TRAIN</v>
      </c>
      <c r="Q2435" s="11" t="s">
        <v>1799</v>
      </c>
      <c r="R2435" s="19" t="str">
        <f t="shared" si="151"/>
        <v>PaymentExtend - TRAIN</v>
      </c>
      <c r="S2435" s="10" t="s">
        <v>4599</v>
      </c>
    </row>
    <row r="2436" spans="1:19" s="19" customFormat="1" ht="25" customHeight="1" x14ac:dyDescent="0.15">
      <c r="A2436" s="19">
        <v>2435</v>
      </c>
      <c r="B2436" s="10" t="s">
        <v>979</v>
      </c>
      <c r="C2436" s="11"/>
      <c r="E2436" s="11"/>
      <c r="F2436" s="11"/>
      <c r="G2436" s="11"/>
      <c r="K2436" s="11"/>
      <c r="M2436" s="33" t="s">
        <v>3821</v>
      </c>
      <c r="N2436" s="40" t="s">
        <v>3821</v>
      </c>
      <c r="O2436" s="18" t="str">
        <f t="shared" si="149"/>
        <v>PaymentExtend</v>
      </c>
      <c r="P2436" s="18" t="str">
        <f t="shared" ca="1" si="150"/>
        <v>TRAIN</v>
      </c>
      <c r="Q2436" s="11" t="s">
        <v>1799</v>
      </c>
      <c r="R2436" s="19" t="str">
        <f t="shared" si="151"/>
        <v>PaymentExtend - TRAIN</v>
      </c>
      <c r="S2436" s="10" t="s">
        <v>4599</v>
      </c>
    </row>
    <row r="2437" spans="1:19" s="19" customFormat="1" ht="25" customHeight="1" x14ac:dyDescent="0.15">
      <c r="A2437" s="19">
        <v>2436</v>
      </c>
      <c r="B2437" s="10" t="s">
        <v>979</v>
      </c>
      <c r="C2437" s="11"/>
      <c r="E2437" s="11"/>
      <c r="F2437" s="11"/>
      <c r="G2437" s="11"/>
      <c r="K2437" s="11"/>
      <c r="M2437" s="33" t="s">
        <v>3822</v>
      </c>
      <c r="N2437" s="40" t="s">
        <v>3822</v>
      </c>
      <c r="O2437" s="18" t="str">
        <f t="shared" si="149"/>
        <v>PaymentExtend</v>
      </c>
      <c r="P2437" s="18" t="str">
        <f t="shared" ca="1" si="150"/>
        <v>TRAIN</v>
      </c>
      <c r="Q2437" s="11" t="s">
        <v>1799</v>
      </c>
      <c r="R2437" s="19" t="str">
        <f t="shared" si="151"/>
        <v>PaymentExtend - TRAIN</v>
      </c>
      <c r="S2437" s="10" t="s">
        <v>4599</v>
      </c>
    </row>
    <row r="2438" spans="1:19" s="19" customFormat="1" ht="25" customHeight="1" x14ac:dyDescent="0.15">
      <c r="A2438" s="19">
        <v>2437</v>
      </c>
      <c r="B2438" s="10" t="s">
        <v>979</v>
      </c>
      <c r="C2438" s="11"/>
      <c r="E2438" s="11"/>
      <c r="F2438" s="11"/>
      <c r="G2438" s="11"/>
      <c r="K2438" s="11"/>
      <c r="M2438" s="41" t="s">
        <v>3823</v>
      </c>
      <c r="N2438" s="47" t="s">
        <v>3823</v>
      </c>
      <c r="O2438" s="18" t="str">
        <f t="shared" si="149"/>
        <v>PaymentExtend</v>
      </c>
      <c r="P2438" s="18" t="str">
        <f t="shared" ca="1" si="150"/>
        <v>TRAIN</v>
      </c>
      <c r="Q2438" s="11" t="s">
        <v>1799</v>
      </c>
      <c r="R2438" s="19" t="str">
        <f t="shared" si="151"/>
        <v>PaymentExtend - TRAIN</v>
      </c>
      <c r="S2438" s="10" t="s">
        <v>4599</v>
      </c>
    </row>
    <row r="2439" spans="1:19" s="19" customFormat="1" ht="25" customHeight="1" x14ac:dyDescent="0.15">
      <c r="A2439" s="19">
        <v>2438</v>
      </c>
      <c r="B2439" s="10" t="s">
        <v>979</v>
      </c>
      <c r="C2439" s="11"/>
      <c r="E2439" s="11"/>
      <c r="F2439" s="11"/>
      <c r="G2439" s="11"/>
      <c r="K2439" s="11"/>
      <c r="M2439" s="33" t="s">
        <v>3824</v>
      </c>
      <c r="N2439" s="40" t="s">
        <v>3824</v>
      </c>
      <c r="O2439" s="18" t="str">
        <f t="shared" si="149"/>
        <v>PaymentExtend</v>
      </c>
      <c r="P2439" s="18" t="str">
        <f t="shared" ca="1" si="150"/>
        <v>TRAIN</v>
      </c>
      <c r="Q2439" s="11" t="s">
        <v>1799</v>
      </c>
      <c r="R2439" s="19" t="str">
        <f t="shared" si="151"/>
        <v>PaymentExtend - TRAIN</v>
      </c>
      <c r="S2439" s="10" t="s">
        <v>4599</v>
      </c>
    </row>
    <row r="2440" spans="1:19" s="19" customFormat="1" ht="25" customHeight="1" x14ac:dyDescent="0.15">
      <c r="A2440" s="19">
        <v>2439</v>
      </c>
      <c r="B2440" s="10" t="s">
        <v>123</v>
      </c>
      <c r="C2440" s="11"/>
      <c r="E2440" s="11"/>
      <c r="F2440" s="11"/>
      <c r="G2440" s="11"/>
      <c r="K2440" s="11"/>
      <c r="M2440" s="41" t="s">
        <v>3825</v>
      </c>
      <c r="N2440" s="47" t="s">
        <v>3825</v>
      </c>
      <c r="O2440" s="18" t="str">
        <f t="shared" si="149"/>
        <v>ContractExpiryRequest</v>
      </c>
      <c r="P2440" s="18" t="str">
        <f t="shared" ca="1" si="150"/>
        <v>TRAIN</v>
      </c>
      <c r="Q2440" s="11" t="s">
        <v>1799</v>
      </c>
      <c r="R2440" s="19" t="str">
        <f t="shared" si="151"/>
        <v>ContractExpiryRequest - TRAIN</v>
      </c>
      <c r="S2440" s="10" t="s">
        <v>4599</v>
      </c>
    </row>
    <row r="2441" spans="1:19" s="19" customFormat="1" ht="25" customHeight="1" x14ac:dyDescent="0.15">
      <c r="A2441" s="19">
        <v>2440</v>
      </c>
      <c r="B2441" s="10" t="s">
        <v>2942</v>
      </c>
      <c r="C2441" s="11"/>
      <c r="E2441" s="11"/>
      <c r="F2441" s="11"/>
      <c r="G2441" s="11"/>
      <c r="K2441" s="11"/>
      <c r="M2441" s="33" t="s">
        <v>3826</v>
      </c>
      <c r="N2441" s="40" t="s">
        <v>3826</v>
      </c>
      <c r="O2441" s="18" t="str">
        <f t="shared" si="149"/>
        <v>PaymentExtendClarify</v>
      </c>
      <c r="P2441" s="18" t="str">
        <f t="shared" ca="1" si="150"/>
        <v>TRAIN</v>
      </c>
      <c r="Q2441" s="11" t="s">
        <v>1799</v>
      </c>
      <c r="R2441" s="19" t="str">
        <f t="shared" si="151"/>
        <v>PaymentExtendClarify - TRAIN</v>
      </c>
      <c r="S2441" s="10" t="s">
        <v>4599</v>
      </c>
    </row>
    <row r="2442" spans="1:19" s="19" customFormat="1" ht="25" customHeight="1" x14ac:dyDescent="0.15">
      <c r="A2442" s="19">
        <v>2441</v>
      </c>
      <c r="B2442" s="10" t="s">
        <v>979</v>
      </c>
      <c r="C2442" s="11"/>
      <c r="E2442" s="11"/>
      <c r="F2442" s="11"/>
      <c r="G2442" s="11"/>
      <c r="K2442" s="11"/>
      <c r="M2442" s="41" t="s">
        <v>3827</v>
      </c>
      <c r="N2442" s="47" t="s">
        <v>3827</v>
      </c>
      <c r="O2442" s="18" t="str">
        <f t="shared" si="149"/>
        <v>PaymentExtend</v>
      </c>
      <c r="P2442" s="18" t="str">
        <f t="shared" ca="1" si="150"/>
        <v>TRAIN</v>
      </c>
      <c r="Q2442" s="11" t="s">
        <v>1799</v>
      </c>
      <c r="R2442" s="19" t="str">
        <f t="shared" si="151"/>
        <v>PaymentExtend - TRAIN</v>
      </c>
      <c r="S2442" s="10" t="s">
        <v>4599</v>
      </c>
    </row>
    <row r="2443" spans="1:19" s="19" customFormat="1" ht="25" customHeight="1" x14ac:dyDescent="0.15">
      <c r="A2443" s="19">
        <v>2442</v>
      </c>
      <c r="B2443" s="10" t="s">
        <v>979</v>
      </c>
      <c r="C2443" s="11"/>
      <c r="E2443" s="11"/>
      <c r="F2443" s="11"/>
      <c r="G2443" s="11"/>
      <c r="K2443" s="11"/>
      <c r="M2443" s="33" t="s">
        <v>3828</v>
      </c>
      <c r="N2443" s="40" t="s">
        <v>3828</v>
      </c>
      <c r="O2443" s="18" t="str">
        <f t="shared" si="149"/>
        <v>PaymentExtend</v>
      </c>
      <c r="P2443" s="18" t="str">
        <f t="shared" ca="1" si="150"/>
        <v>TRAIN</v>
      </c>
      <c r="Q2443" s="11" t="s">
        <v>1799</v>
      </c>
      <c r="R2443" s="19" t="str">
        <f t="shared" si="151"/>
        <v>PaymentExtend - TRAIN</v>
      </c>
      <c r="S2443" s="10" t="s">
        <v>4599</v>
      </c>
    </row>
    <row r="2444" spans="1:19" s="19" customFormat="1" ht="25" customHeight="1" x14ac:dyDescent="0.15">
      <c r="A2444" s="19">
        <v>2443</v>
      </c>
      <c r="B2444" s="10" t="s">
        <v>979</v>
      </c>
      <c r="C2444" s="11"/>
      <c r="E2444" s="11"/>
      <c r="F2444" s="11"/>
      <c r="G2444" s="11"/>
      <c r="K2444" s="11"/>
      <c r="M2444" s="41" t="s">
        <v>3829</v>
      </c>
      <c r="N2444" s="47" t="s">
        <v>3829</v>
      </c>
      <c r="O2444" s="18" t="str">
        <f t="shared" si="149"/>
        <v>PaymentExtend</v>
      </c>
      <c r="P2444" s="18" t="str">
        <f t="shared" ca="1" si="150"/>
        <v>TRAIN</v>
      </c>
      <c r="Q2444" s="11" t="s">
        <v>1799</v>
      </c>
      <c r="R2444" s="19" t="str">
        <f t="shared" si="151"/>
        <v>PaymentExtend - TRAIN</v>
      </c>
      <c r="S2444" s="10" t="s">
        <v>4599</v>
      </c>
    </row>
    <row r="2445" spans="1:19" s="19" customFormat="1" ht="25" customHeight="1" x14ac:dyDescent="0.15">
      <c r="A2445" s="19">
        <v>2444</v>
      </c>
      <c r="B2445" s="10" t="s">
        <v>979</v>
      </c>
      <c r="C2445" s="11"/>
      <c r="E2445" s="11"/>
      <c r="F2445" s="11"/>
      <c r="G2445" s="11"/>
      <c r="K2445" s="11"/>
      <c r="M2445" s="33" t="s">
        <v>3830</v>
      </c>
      <c r="N2445" s="40" t="s">
        <v>3830</v>
      </c>
      <c r="O2445" s="18" t="str">
        <f t="shared" si="149"/>
        <v>PaymentExtend</v>
      </c>
      <c r="P2445" s="18" t="str">
        <f t="shared" ca="1" si="150"/>
        <v>TRAIN</v>
      </c>
      <c r="Q2445" s="11" t="s">
        <v>1798</v>
      </c>
      <c r="R2445" s="19" t="str">
        <f t="shared" si="151"/>
        <v>PaymentExtend - TEST</v>
      </c>
      <c r="S2445" s="10" t="s">
        <v>4599</v>
      </c>
    </row>
    <row r="2446" spans="1:19" s="19" customFormat="1" ht="25" customHeight="1" x14ac:dyDescent="0.15">
      <c r="A2446" s="19">
        <v>2445</v>
      </c>
      <c r="B2446" s="10" t="s">
        <v>979</v>
      </c>
      <c r="C2446" s="11"/>
      <c r="E2446" s="11"/>
      <c r="F2446" s="11"/>
      <c r="G2446" s="11"/>
      <c r="K2446" s="11"/>
      <c r="M2446" s="41" t="s">
        <v>3831</v>
      </c>
      <c r="N2446" s="47" t="s">
        <v>3831</v>
      </c>
      <c r="O2446" s="18" t="str">
        <f t="shared" si="149"/>
        <v>PaymentExtend</v>
      </c>
      <c r="P2446" s="18" t="str">
        <f t="shared" ca="1" si="150"/>
        <v>TRAIN</v>
      </c>
      <c r="Q2446" s="11" t="s">
        <v>1799</v>
      </c>
      <c r="R2446" s="19" t="str">
        <f t="shared" si="151"/>
        <v>PaymentExtend - TRAIN</v>
      </c>
      <c r="S2446" s="10" t="s">
        <v>4599</v>
      </c>
    </row>
    <row r="2447" spans="1:19" s="19" customFormat="1" ht="25" customHeight="1" x14ac:dyDescent="0.15">
      <c r="A2447" s="19">
        <v>2446</v>
      </c>
      <c r="B2447" s="10" t="s">
        <v>979</v>
      </c>
      <c r="C2447" s="11"/>
      <c r="E2447" s="11"/>
      <c r="F2447" s="11"/>
      <c r="G2447" s="11"/>
      <c r="K2447" s="11"/>
      <c r="M2447" s="33" t="s">
        <v>3832</v>
      </c>
      <c r="N2447" s="40" t="s">
        <v>3832</v>
      </c>
      <c r="O2447" s="18" t="str">
        <f t="shared" si="149"/>
        <v>PaymentExtend</v>
      </c>
      <c r="P2447" s="18" t="str">
        <f t="shared" ca="1" si="150"/>
        <v>TRAIN</v>
      </c>
      <c r="Q2447" s="11" t="s">
        <v>1799</v>
      </c>
      <c r="R2447" s="19" t="str">
        <f t="shared" si="151"/>
        <v>PaymentExtend - TRAIN</v>
      </c>
      <c r="S2447" s="10" t="s">
        <v>4599</v>
      </c>
    </row>
    <row r="2448" spans="1:19" s="19" customFormat="1" ht="25" customHeight="1" x14ac:dyDescent="0.15">
      <c r="A2448" s="19">
        <v>2447</v>
      </c>
      <c r="B2448" s="10" t="s">
        <v>979</v>
      </c>
      <c r="C2448" s="11"/>
      <c r="E2448" s="11"/>
      <c r="F2448" s="11"/>
      <c r="G2448" s="11"/>
      <c r="K2448" s="11"/>
      <c r="M2448" s="41" t="s">
        <v>3833</v>
      </c>
      <c r="N2448" s="47" t="s">
        <v>3833</v>
      </c>
      <c r="O2448" s="18" t="str">
        <f t="shared" si="149"/>
        <v>PaymentExtend</v>
      </c>
      <c r="P2448" s="18" t="str">
        <f t="shared" ca="1" si="150"/>
        <v>TRAIN</v>
      </c>
      <c r="Q2448" s="11" t="s">
        <v>1799</v>
      </c>
      <c r="R2448" s="19" t="str">
        <f t="shared" si="151"/>
        <v>PaymentExtend - TRAIN</v>
      </c>
      <c r="S2448" s="10" t="s">
        <v>4599</v>
      </c>
    </row>
    <row r="2449" spans="1:19" s="19" customFormat="1" ht="25" customHeight="1" x14ac:dyDescent="0.15">
      <c r="A2449" s="19">
        <v>2448</v>
      </c>
      <c r="B2449" s="10" t="s">
        <v>979</v>
      </c>
      <c r="C2449" s="11"/>
      <c r="E2449" s="11"/>
      <c r="F2449" s="11"/>
      <c r="G2449" s="11"/>
      <c r="K2449" s="11"/>
      <c r="M2449" s="34" t="s">
        <v>3834</v>
      </c>
      <c r="N2449" s="38" t="s">
        <v>3834</v>
      </c>
      <c r="O2449" s="18" t="str">
        <f t="shared" si="149"/>
        <v>PaymentExtend</v>
      </c>
      <c r="P2449" s="18" t="str">
        <f t="shared" ca="1" si="150"/>
        <v>TRAIN</v>
      </c>
      <c r="Q2449" s="11" t="s">
        <v>1798</v>
      </c>
      <c r="R2449" s="19" t="str">
        <f t="shared" si="151"/>
        <v>PaymentExtend - TEST</v>
      </c>
      <c r="S2449" s="10" t="s">
        <v>4599</v>
      </c>
    </row>
    <row r="2450" spans="1:19" s="19" customFormat="1" ht="25" customHeight="1" x14ac:dyDescent="0.15">
      <c r="A2450" s="19">
        <v>2449</v>
      </c>
      <c r="B2450" s="10" t="s">
        <v>979</v>
      </c>
      <c r="C2450" s="11"/>
      <c r="E2450" s="11"/>
      <c r="F2450" s="11"/>
      <c r="G2450" s="11"/>
      <c r="K2450" s="11"/>
      <c r="M2450" s="41" t="s">
        <v>3835</v>
      </c>
      <c r="N2450" s="47" t="s">
        <v>3835</v>
      </c>
      <c r="O2450" s="18" t="str">
        <f t="shared" si="149"/>
        <v>PaymentExtend</v>
      </c>
      <c r="P2450" s="18" t="str">
        <f t="shared" ca="1" si="150"/>
        <v>TRAIN</v>
      </c>
      <c r="Q2450" s="11" t="s">
        <v>1799</v>
      </c>
      <c r="R2450" s="19" t="str">
        <f t="shared" si="151"/>
        <v>PaymentExtend - TRAIN</v>
      </c>
      <c r="S2450" s="10" t="s">
        <v>4599</v>
      </c>
    </row>
    <row r="2451" spans="1:19" s="19" customFormat="1" ht="25" customHeight="1" x14ac:dyDescent="0.15">
      <c r="A2451" s="19">
        <v>2450</v>
      </c>
      <c r="B2451" s="10" t="s">
        <v>979</v>
      </c>
      <c r="C2451" s="11"/>
      <c r="E2451" s="11"/>
      <c r="F2451" s="11"/>
      <c r="G2451" s="11"/>
      <c r="K2451" s="11"/>
      <c r="M2451" s="33" t="s">
        <v>3836</v>
      </c>
      <c r="N2451" s="40" t="s">
        <v>3836</v>
      </c>
      <c r="O2451" s="18" t="str">
        <f t="shared" si="149"/>
        <v>PaymentExtend</v>
      </c>
      <c r="P2451" s="18" t="str">
        <f t="shared" ca="1" si="150"/>
        <v>TRAIN</v>
      </c>
      <c r="Q2451" s="11" t="s">
        <v>1799</v>
      </c>
      <c r="R2451" s="19" t="str">
        <f t="shared" si="151"/>
        <v>PaymentExtend - TRAIN</v>
      </c>
      <c r="S2451" s="10" t="s">
        <v>4599</v>
      </c>
    </row>
    <row r="2452" spans="1:19" s="19" customFormat="1" ht="25" customHeight="1" x14ac:dyDescent="0.15">
      <c r="A2452" s="19">
        <v>2451</v>
      </c>
      <c r="B2452" s="10" t="s">
        <v>979</v>
      </c>
      <c r="C2452" s="11"/>
      <c r="E2452" s="11"/>
      <c r="F2452" s="11"/>
      <c r="G2452" s="11"/>
      <c r="K2452" s="11"/>
      <c r="M2452" s="41" t="s">
        <v>3837</v>
      </c>
      <c r="N2452" s="47" t="s">
        <v>3837</v>
      </c>
      <c r="O2452" s="18" t="str">
        <f t="shared" si="149"/>
        <v>PaymentExtend</v>
      </c>
      <c r="P2452" s="18" t="str">
        <f t="shared" ca="1" si="150"/>
        <v>TRAIN</v>
      </c>
      <c r="Q2452" s="11" t="s">
        <v>1799</v>
      </c>
      <c r="R2452" s="19" t="str">
        <f t="shared" si="151"/>
        <v>PaymentExtend - TRAIN</v>
      </c>
      <c r="S2452" s="10" t="s">
        <v>4599</v>
      </c>
    </row>
    <row r="2453" spans="1:19" s="19" customFormat="1" ht="25" customHeight="1" x14ac:dyDescent="0.15">
      <c r="A2453" s="19">
        <v>2452</v>
      </c>
      <c r="B2453" s="10" t="s">
        <v>2942</v>
      </c>
      <c r="C2453" s="11"/>
      <c r="E2453" s="11"/>
      <c r="F2453" s="11"/>
      <c r="G2453" s="11"/>
      <c r="K2453" s="11"/>
      <c r="M2453" s="33" t="s">
        <v>3838</v>
      </c>
      <c r="N2453" s="40" t="s">
        <v>3838</v>
      </c>
      <c r="O2453" s="18" t="str">
        <f t="shared" si="149"/>
        <v>PaymentExtendClarify</v>
      </c>
      <c r="P2453" s="18" t="str">
        <f t="shared" ca="1" si="150"/>
        <v>TEST</v>
      </c>
      <c r="Q2453" s="11" t="s">
        <v>1798</v>
      </c>
      <c r="R2453" s="19" t="str">
        <f t="shared" si="151"/>
        <v>PaymentExtendClarify - TEST</v>
      </c>
      <c r="S2453" s="10" t="s">
        <v>4599</v>
      </c>
    </row>
    <row r="2454" spans="1:19" s="19" customFormat="1" ht="25" customHeight="1" x14ac:dyDescent="0.15">
      <c r="A2454" s="19">
        <v>2453</v>
      </c>
      <c r="B2454" s="10" t="s">
        <v>979</v>
      </c>
      <c r="C2454" s="11"/>
      <c r="E2454" s="11"/>
      <c r="F2454" s="11"/>
      <c r="G2454" s="11"/>
      <c r="K2454" s="11"/>
      <c r="M2454" s="41" t="s">
        <v>3839</v>
      </c>
      <c r="N2454" s="47" t="s">
        <v>3839</v>
      </c>
      <c r="O2454" s="18" t="str">
        <f t="shared" si="149"/>
        <v>PaymentExtend</v>
      </c>
      <c r="P2454" s="18" t="str">
        <f t="shared" ca="1" si="150"/>
        <v>TRAIN</v>
      </c>
      <c r="Q2454" s="11" t="s">
        <v>1799</v>
      </c>
      <c r="R2454" s="19" t="str">
        <f t="shared" si="151"/>
        <v>PaymentExtend - TRAIN</v>
      </c>
      <c r="S2454" s="10" t="s">
        <v>4599</v>
      </c>
    </row>
    <row r="2455" spans="1:19" s="19" customFormat="1" ht="25" customHeight="1" x14ac:dyDescent="0.15">
      <c r="A2455" s="19">
        <v>2454</v>
      </c>
      <c r="B2455" s="10" t="s">
        <v>2942</v>
      </c>
      <c r="C2455" s="11"/>
      <c r="E2455" s="11"/>
      <c r="F2455" s="11"/>
      <c r="G2455" s="11"/>
      <c r="K2455" s="11"/>
      <c r="M2455" s="34" t="s">
        <v>4767</v>
      </c>
      <c r="N2455" s="45" t="s">
        <v>4767</v>
      </c>
      <c r="O2455" s="18" t="str">
        <f t="shared" si="149"/>
        <v>PaymentExtendClarify</v>
      </c>
      <c r="P2455" s="18" t="str">
        <f t="shared" ca="1" si="150"/>
        <v>TEST</v>
      </c>
      <c r="Q2455" s="11" t="s">
        <v>1799</v>
      </c>
      <c r="R2455" s="19" t="str">
        <f t="shared" si="151"/>
        <v>PaymentExtendClarify - TRAIN</v>
      </c>
      <c r="S2455" s="10" t="s">
        <v>4599</v>
      </c>
    </row>
    <row r="2456" spans="1:19" s="19" customFormat="1" ht="25" customHeight="1" x14ac:dyDescent="0.15">
      <c r="A2456" s="19">
        <v>2455</v>
      </c>
      <c r="B2456" s="10" t="s">
        <v>3130</v>
      </c>
      <c r="C2456" s="11"/>
      <c r="E2456" s="11"/>
      <c r="F2456" s="11"/>
      <c r="G2456" s="11"/>
      <c r="K2456" s="11"/>
      <c r="M2456" s="41" t="s">
        <v>3840</v>
      </c>
      <c r="N2456" s="47" t="s">
        <v>3840</v>
      </c>
      <c r="O2456" s="18" t="str">
        <f t="shared" si="149"/>
        <v>PaymentPlan</v>
      </c>
      <c r="P2456" s="18" t="str">
        <f t="shared" ca="1" si="150"/>
        <v>TRAIN</v>
      </c>
      <c r="Q2456" s="11" t="s">
        <v>1799</v>
      </c>
      <c r="R2456" s="19" t="str">
        <f t="shared" si="151"/>
        <v>PaymentPlan - TRAIN</v>
      </c>
      <c r="S2456" s="10" t="s">
        <v>4599</v>
      </c>
    </row>
    <row r="2457" spans="1:19" s="19" customFormat="1" ht="25" customHeight="1" x14ac:dyDescent="0.15">
      <c r="A2457" s="19">
        <v>2456</v>
      </c>
      <c r="B2457" s="10" t="s">
        <v>979</v>
      </c>
      <c r="C2457" s="11"/>
      <c r="E2457" s="11"/>
      <c r="F2457" s="11"/>
      <c r="G2457" s="11"/>
      <c r="K2457" s="11"/>
      <c r="M2457" s="41" t="s">
        <v>3841</v>
      </c>
      <c r="N2457" s="47" t="s">
        <v>3841</v>
      </c>
      <c r="O2457" s="18" t="str">
        <f t="shared" si="149"/>
        <v>PaymentExtend</v>
      </c>
      <c r="P2457" s="18" t="str">
        <f t="shared" ca="1" si="150"/>
        <v>TRAIN</v>
      </c>
      <c r="Q2457" s="11" t="s">
        <v>1799</v>
      </c>
      <c r="R2457" s="19" t="str">
        <f t="shared" si="151"/>
        <v>PaymentExtend - TRAIN</v>
      </c>
      <c r="S2457" s="10" t="s">
        <v>4599</v>
      </c>
    </row>
    <row r="2458" spans="1:19" s="19" customFormat="1" ht="25" customHeight="1" x14ac:dyDescent="0.15">
      <c r="A2458" s="19">
        <v>2457</v>
      </c>
      <c r="B2458" s="10" t="s">
        <v>979</v>
      </c>
      <c r="C2458" s="11"/>
      <c r="E2458" s="11"/>
      <c r="F2458" s="11"/>
      <c r="G2458" s="11"/>
      <c r="K2458" s="11"/>
      <c r="M2458" s="41" t="s">
        <v>3842</v>
      </c>
      <c r="N2458" s="47" t="s">
        <v>3842</v>
      </c>
      <c r="O2458" s="18" t="str">
        <f t="shared" si="149"/>
        <v>PaymentExtend</v>
      </c>
      <c r="P2458" s="18" t="str">
        <f t="shared" ca="1" si="150"/>
        <v>TRAIN</v>
      </c>
      <c r="Q2458" s="11" t="s">
        <v>1798</v>
      </c>
      <c r="R2458" s="19" t="str">
        <f t="shared" si="151"/>
        <v>PaymentExtend - TEST</v>
      </c>
      <c r="S2458" s="10" t="s">
        <v>4599</v>
      </c>
    </row>
    <row r="2459" spans="1:19" s="19" customFormat="1" ht="25" customHeight="1" x14ac:dyDescent="0.15">
      <c r="A2459" s="19">
        <v>2458</v>
      </c>
      <c r="B2459" s="10" t="s">
        <v>979</v>
      </c>
      <c r="C2459" s="11"/>
      <c r="E2459" s="11"/>
      <c r="F2459" s="11"/>
      <c r="G2459" s="11"/>
      <c r="K2459" s="11"/>
      <c r="M2459" s="34" t="s">
        <v>3843</v>
      </c>
      <c r="N2459" s="38" t="s">
        <v>3843</v>
      </c>
      <c r="O2459" s="18" t="str">
        <f t="shared" si="149"/>
        <v>PaymentExtend</v>
      </c>
      <c r="P2459" s="18" t="str">
        <f t="shared" ca="1" si="150"/>
        <v>TEST</v>
      </c>
      <c r="Q2459" s="11" t="s">
        <v>1799</v>
      </c>
      <c r="R2459" s="19" t="str">
        <f t="shared" si="151"/>
        <v>PaymentExtend - TRAIN</v>
      </c>
      <c r="S2459" s="10" t="s">
        <v>4599</v>
      </c>
    </row>
    <row r="2460" spans="1:19" s="19" customFormat="1" ht="25" customHeight="1" x14ac:dyDescent="0.15">
      <c r="A2460" s="19">
        <v>2459</v>
      </c>
      <c r="B2460" s="10" t="s">
        <v>2942</v>
      </c>
      <c r="C2460" s="11"/>
      <c r="E2460" s="11"/>
      <c r="F2460" s="11"/>
      <c r="G2460" s="11"/>
      <c r="K2460" s="11"/>
      <c r="M2460" s="41" t="s">
        <v>3844</v>
      </c>
      <c r="N2460" s="47" t="s">
        <v>3844</v>
      </c>
      <c r="O2460" s="18" t="str">
        <f t="shared" si="149"/>
        <v>PaymentExtendClarify</v>
      </c>
      <c r="P2460" s="18" t="str">
        <f t="shared" ca="1" si="150"/>
        <v>TRAIN</v>
      </c>
      <c r="Q2460" s="11" t="s">
        <v>1799</v>
      </c>
      <c r="R2460" s="19" t="str">
        <f t="shared" si="151"/>
        <v>PaymentExtendClarify - TRAIN</v>
      </c>
      <c r="S2460" s="10" t="s">
        <v>4599</v>
      </c>
    </row>
    <row r="2461" spans="1:19" s="19" customFormat="1" ht="25" customHeight="1" x14ac:dyDescent="0.15">
      <c r="A2461" s="19">
        <v>2460</v>
      </c>
      <c r="B2461" s="10" t="s">
        <v>979</v>
      </c>
      <c r="C2461" s="11"/>
      <c r="E2461" s="11"/>
      <c r="F2461" s="11"/>
      <c r="G2461" s="11"/>
      <c r="K2461" s="11"/>
      <c r="M2461" s="33" t="s">
        <v>3845</v>
      </c>
      <c r="N2461" s="40" t="s">
        <v>3845</v>
      </c>
      <c r="O2461" s="18" t="str">
        <f t="shared" ref="O2461:O2524" si="152">IF(E2461="",B2461,E2461)</f>
        <v>PaymentExtend</v>
      </c>
      <c r="P2461" s="18" t="str">
        <f t="shared" ref="P2461:P2524" ca="1" si="153">IF(RAND()&gt;0.2,"TRAIN", "TEST")</f>
        <v>TEST</v>
      </c>
      <c r="Q2461" s="11" t="s">
        <v>1799</v>
      </c>
      <c r="R2461" s="19" t="str">
        <f t="shared" ref="R2461:R2524" si="154">O2461 &amp; " - " &amp; Q2461</f>
        <v>PaymentExtend - TRAIN</v>
      </c>
      <c r="S2461" s="10" t="s">
        <v>4599</v>
      </c>
    </row>
    <row r="2462" spans="1:19" s="19" customFormat="1" ht="25" customHeight="1" x14ac:dyDescent="0.15">
      <c r="A2462" s="19">
        <v>2461</v>
      </c>
      <c r="B2462" s="10" t="s">
        <v>2942</v>
      </c>
      <c r="C2462" s="11"/>
      <c r="E2462" s="11"/>
      <c r="F2462" s="11"/>
      <c r="G2462" s="11"/>
      <c r="K2462" s="11"/>
      <c r="M2462" s="41" t="s">
        <v>3846</v>
      </c>
      <c r="N2462" s="47" t="s">
        <v>3846</v>
      </c>
      <c r="O2462" s="18" t="str">
        <f t="shared" si="152"/>
        <v>PaymentExtendClarify</v>
      </c>
      <c r="P2462" s="18" t="str">
        <f t="shared" ca="1" si="153"/>
        <v>TRAIN</v>
      </c>
      <c r="Q2462" s="11" t="s">
        <v>1799</v>
      </c>
      <c r="R2462" s="19" t="str">
        <f t="shared" si="154"/>
        <v>PaymentExtendClarify - TRAIN</v>
      </c>
      <c r="S2462" s="10" t="s">
        <v>4599</v>
      </c>
    </row>
    <row r="2463" spans="1:19" s="19" customFormat="1" ht="25" customHeight="1" x14ac:dyDescent="0.15">
      <c r="A2463" s="19">
        <v>2462</v>
      </c>
      <c r="B2463" s="10" t="s">
        <v>979</v>
      </c>
      <c r="C2463" s="11"/>
      <c r="E2463" s="11"/>
      <c r="F2463" s="11"/>
      <c r="G2463" s="11"/>
      <c r="K2463" s="11"/>
      <c r="M2463" s="33" t="s">
        <v>3847</v>
      </c>
      <c r="N2463" s="40" t="s">
        <v>3847</v>
      </c>
      <c r="O2463" s="18" t="str">
        <f t="shared" si="152"/>
        <v>PaymentExtend</v>
      </c>
      <c r="P2463" s="18" t="str">
        <f t="shared" ca="1" si="153"/>
        <v>TRAIN</v>
      </c>
      <c r="Q2463" s="11" t="s">
        <v>1798</v>
      </c>
      <c r="R2463" s="19" t="str">
        <f t="shared" si="154"/>
        <v>PaymentExtend - TEST</v>
      </c>
      <c r="S2463" s="10" t="s">
        <v>4599</v>
      </c>
    </row>
    <row r="2464" spans="1:19" s="19" customFormat="1" ht="25" customHeight="1" x14ac:dyDescent="0.15">
      <c r="A2464" s="19">
        <v>2463</v>
      </c>
      <c r="B2464" s="10" t="s">
        <v>902</v>
      </c>
      <c r="C2464" s="11"/>
      <c r="E2464" s="11"/>
      <c r="F2464" s="11"/>
      <c r="G2464" s="11"/>
      <c r="K2464" s="11"/>
      <c r="M2464" s="43" t="s">
        <v>3848</v>
      </c>
      <c r="N2464" s="50" t="s">
        <v>3848</v>
      </c>
      <c r="O2464" s="18" t="str">
        <f t="shared" si="152"/>
        <v>ServiceRestore</v>
      </c>
      <c r="P2464" s="18" t="str">
        <f t="shared" ca="1" si="153"/>
        <v>TRAIN</v>
      </c>
      <c r="Q2464" s="11" t="s">
        <v>1799</v>
      </c>
      <c r="R2464" s="19" t="str">
        <f t="shared" si="154"/>
        <v>ServiceRestore - TRAIN</v>
      </c>
      <c r="S2464" s="10" t="s">
        <v>4599</v>
      </c>
    </row>
    <row r="2465" spans="1:19" s="19" customFormat="1" ht="25" customHeight="1" x14ac:dyDescent="0.15">
      <c r="A2465" s="19">
        <v>2464</v>
      </c>
      <c r="B2465" s="10" t="s">
        <v>979</v>
      </c>
      <c r="C2465" s="11"/>
      <c r="E2465" s="11"/>
      <c r="F2465" s="11"/>
      <c r="G2465" s="11"/>
      <c r="K2465" s="11"/>
      <c r="M2465" s="41" t="s">
        <v>3849</v>
      </c>
      <c r="N2465" s="47" t="s">
        <v>3849</v>
      </c>
      <c r="O2465" s="18" t="str">
        <f t="shared" si="152"/>
        <v>PaymentExtend</v>
      </c>
      <c r="P2465" s="18" t="str">
        <f t="shared" ca="1" si="153"/>
        <v>TRAIN</v>
      </c>
      <c r="Q2465" s="11" t="s">
        <v>1799</v>
      </c>
      <c r="R2465" s="19" t="str">
        <f t="shared" si="154"/>
        <v>PaymentExtend - TRAIN</v>
      </c>
      <c r="S2465" s="10" t="s">
        <v>4599</v>
      </c>
    </row>
    <row r="2466" spans="1:19" s="19" customFormat="1" ht="25" customHeight="1" x14ac:dyDescent="0.15">
      <c r="A2466" s="19">
        <v>2465</v>
      </c>
      <c r="B2466" s="10" t="s">
        <v>2942</v>
      </c>
      <c r="C2466" s="11"/>
      <c r="E2466" s="11"/>
      <c r="F2466" s="11"/>
      <c r="G2466" s="11"/>
      <c r="K2466" s="11"/>
      <c r="M2466" s="41" t="s">
        <v>3850</v>
      </c>
      <c r="N2466" s="47" t="s">
        <v>3850</v>
      </c>
      <c r="O2466" s="18" t="str">
        <f t="shared" si="152"/>
        <v>PaymentExtendClarify</v>
      </c>
      <c r="P2466" s="18" t="str">
        <f t="shared" ca="1" si="153"/>
        <v>TEST</v>
      </c>
      <c r="Q2466" s="11" t="s">
        <v>1799</v>
      </c>
      <c r="R2466" s="19" t="str">
        <f t="shared" si="154"/>
        <v>PaymentExtendClarify - TRAIN</v>
      </c>
      <c r="S2466" s="10" t="s">
        <v>4599</v>
      </c>
    </row>
    <row r="2467" spans="1:19" s="19" customFormat="1" ht="25" customHeight="1" x14ac:dyDescent="0.15">
      <c r="A2467" s="19">
        <v>2466</v>
      </c>
      <c r="B2467" s="10" t="s">
        <v>3130</v>
      </c>
      <c r="C2467" s="11"/>
      <c r="E2467" s="11"/>
      <c r="F2467" s="11"/>
      <c r="G2467" s="11"/>
      <c r="K2467" s="11"/>
      <c r="M2467" s="33" t="s">
        <v>3851</v>
      </c>
      <c r="N2467" s="40" t="s">
        <v>3851</v>
      </c>
      <c r="O2467" s="18" t="str">
        <f t="shared" si="152"/>
        <v>PaymentPlan</v>
      </c>
      <c r="P2467" s="18" t="str">
        <f t="shared" ca="1" si="153"/>
        <v>TEST</v>
      </c>
      <c r="Q2467" s="11" t="s">
        <v>1799</v>
      </c>
      <c r="R2467" s="19" t="str">
        <f t="shared" si="154"/>
        <v>PaymentPlan - TRAIN</v>
      </c>
      <c r="S2467" s="10" t="s">
        <v>4599</v>
      </c>
    </row>
    <row r="2468" spans="1:19" s="19" customFormat="1" ht="25" customHeight="1" x14ac:dyDescent="0.15">
      <c r="A2468" s="19">
        <v>2467</v>
      </c>
      <c r="B2468" s="10" t="s">
        <v>5074</v>
      </c>
      <c r="C2468" s="11"/>
      <c r="E2468" s="11"/>
      <c r="F2468" s="11"/>
      <c r="G2468" s="11"/>
      <c r="K2468" s="11"/>
      <c r="M2468" s="33" t="s">
        <v>3852</v>
      </c>
      <c r="N2468" s="40" t="s">
        <v>3852</v>
      </c>
      <c r="O2468" s="18" t="str">
        <f t="shared" si="152"/>
        <v>ReturnEnquire</v>
      </c>
      <c r="P2468" s="18" t="str">
        <f t="shared" ca="1" si="153"/>
        <v>TRAIN</v>
      </c>
      <c r="Q2468" s="11" t="s">
        <v>1799</v>
      </c>
      <c r="R2468" s="19" t="str">
        <f t="shared" si="154"/>
        <v>ReturnEnquire - TRAIN</v>
      </c>
      <c r="S2468" s="10" t="s">
        <v>4599</v>
      </c>
    </row>
    <row r="2469" spans="1:19" s="19" customFormat="1" ht="25" customHeight="1" x14ac:dyDescent="0.15">
      <c r="A2469" s="19">
        <v>2468</v>
      </c>
      <c r="B2469" s="10" t="s">
        <v>979</v>
      </c>
      <c r="C2469" s="11"/>
      <c r="E2469" s="11"/>
      <c r="F2469" s="11"/>
      <c r="G2469" s="11"/>
      <c r="K2469" s="11"/>
      <c r="M2469" s="33" t="s">
        <v>3853</v>
      </c>
      <c r="N2469" s="40" t="s">
        <v>3853</v>
      </c>
      <c r="O2469" s="18" t="str">
        <f t="shared" si="152"/>
        <v>PaymentExtend</v>
      </c>
      <c r="P2469" s="18" t="str">
        <f t="shared" ca="1" si="153"/>
        <v>TEST</v>
      </c>
      <c r="Q2469" s="11" t="s">
        <v>1799</v>
      </c>
      <c r="R2469" s="19" t="str">
        <f t="shared" si="154"/>
        <v>PaymentExtend - TRAIN</v>
      </c>
      <c r="S2469" s="10" t="s">
        <v>4599</v>
      </c>
    </row>
    <row r="2470" spans="1:19" s="19" customFormat="1" ht="25" customHeight="1" x14ac:dyDescent="0.15">
      <c r="A2470" s="19">
        <v>2469</v>
      </c>
      <c r="B2470" s="10" t="s">
        <v>20</v>
      </c>
      <c r="C2470" s="11"/>
      <c r="E2470" s="11"/>
      <c r="F2470" s="11"/>
      <c r="G2470" s="11"/>
      <c r="K2470" s="11"/>
      <c r="M2470" s="41" t="s">
        <v>3854</v>
      </c>
      <c r="N2470" s="47" t="s">
        <v>3854</v>
      </c>
      <c r="O2470" s="18" t="str">
        <f t="shared" si="152"/>
        <v>BillComplain</v>
      </c>
      <c r="P2470" s="18" t="str">
        <f t="shared" ca="1" si="153"/>
        <v>TRAIN</v>
      </c>
      <c r="Q2470" s="11" t="s">
        <v>1798</v>
      </c>
      <c r="R2470" s="19" t="str">
        <f t="shared" si="154"/>
        <v>BillComplain - TEST</v>
      </c>
      <c r="S2470" s="10" t="s">
        <v>4599</v>
      </c>
    </row>
    <row r="2471" spans="1:19" s="19" customFormat="1" ht="25" customHeight="1" x14ac:dyDescent="0.15">
      <c r="A2471" s="19">
        <v>2470</v>
      </c>
      <c r="B2471" s="10" t="s">
        <v>423</v>
      </c>
      <c r="C2471" s="11"/>
      <c r="E2471" s="11"/>
      <c r="F2471" s="11"/>
      <c r="G2471" s="11"/>
      <c r="K2471" s="11"/>
      <c r="M2471" s="10" t="s">
        <v>3855</v>
      </c>
      <c r="N2471" s="26" t="s">
        <v>3855</v>
      </c>
      <c r="O2471" s="18" t="str">
        <f t="shared" si="152"/>
        <v>PaymentReport</v>
      </c>
      <c r="P2471" s="18" t="str">
        <f t="shared" ca="1" si="153"/>
        <v>TRAIN</v>
      </c>
      <c r="Q2471" s="11" t="s">
        <v>1798</v>
      </c>
      <c r="R2471" s="19" t="str">
        <f t="shared" si="154"/>
        <v>PaymentReport - TEST</v>
      </c>
      <c r="S2471" s="10" t="s">
        <v>4599</v>
      </c>
    </row>
    <row r="2472" spans="1:19" s="19" customFormat="1" ht="25" customHeight="1" x14ac:dyDescent="0.15">
      <c r="A2472" s="19">
        <v>2471</v>
      </c>
      <c r="B2472" s="10" t="s">
        <v>979</v>
      </c>
      <c r="C2472" s="11"/>
      <c r="E2472" s="11"/>
      <c r="F2472" s="11"/>
      <c r="G2472" s="11"/>
      <c r="K2472" s="11"/>
      <c r="M2472" s="41" t="s">
        <v>3856</v>
      </c>
      <c r="N2472" s="47" t="s">
        <v>3856</v>
      </c>
      <c r="O2472" s="18" t="str">
        <f t="shared" si="152"/>
        <v>PaymentExtend</v>
      </c>
      <c r="P2472" s="18" t="str">
        <f t="shared" ca="1" si="153"/>
        <v>TEST</v>
      </c>
      <c r="Q2472" s="11" t="s">
        <v>1798</v>
      </c>
      <c r="R2472" s="19" t="str">
        <f t="shared" si="154"/>
        <v>PaymentExtend - TEST</v>
      </c>
      <c r="S2472" s="10" t="s">
        <v>4599</v>
      </c>
    </row>
    <row r="2473" spans="1:19" s="19" customFormat="1" ht="25" customHeight="1" x14ac:dyDescent="0.15">
      <c r="A2473" s="19">
        <v>2472</v>
      </c>
      <c r="B2473" s="10" t="s">
        <v>3130</v>
      </c>
      <c r="C2473" s="11"/>
      <c r="E2473" s="11"/>
      <c r="F2473" s="11"/>
      <c r="G2473" s="11"/>
      <c r="K2473" s="11"/>
      <c r="M2473" s="33" t="s">
        <v>3857</v>
      </c>
      <c r="N2473" s="40" t="s">
        <v>3857</v>
      </c>
      <c r="O2473" s="18" t="str">
        <f t="shared" si="152"/>
        <v>PaymentPlan</v>
      </c>
      <c r="P2473" s="18" t="str">
        <f t="shared" ca="1" si="153"/>
        <v>TEST</v>
      </c>
      <c r="Q2473" s="11" t="s">
        <v>1799</v>
      </c>
      <c r="R2473" s="19" t="str">
        <f t="shared" si="154"/>
        <v>PaymentPlan - TRAIN</v>
      </c>
      <c r="S2473" s="10" t="s">
        <v>4599</v>
      </c>
    </row>
    <row r="2474" spans="1:19" s="19" customFormat="1" ht="25" customHeight="1" x14ac:dyDescent="0.15">
      <c r="A2474" s="19">
        <v>2473</v>
      </c>
      <c r="B2474" s="10" t="s">
        <v>979</v>
      </c>
      <c r="C2474" s="11"/>
      <c r="E2474" s="11"/>
      <c r="F2474" s="11"/>
      <c r="G2474" s="11"/>
      <c r="K2474" s="11"/>
      <c r="M2474" s="43" t="s">
        <v>4765</v>
      </c>
      <c r="N2474" s="46" t="s">
        <v>4765</v>
      </c>
      <c r="O2474" s="18" t="str">
        <f t="shared" si="152"/>
        <v>PaymentExtend</v>
      </c>
      <c r="P2474" s="18" t="str">
        <f t="shared" ca="1" si="153"/>
        <v>TRAIN</v>
      </c>
      <c r="Q2474" s="11" t="s">
        <v>1799</v>
      </c>
      <c r="R2474" s="19" t="str">
        <f t="shared" si="154"/>
        <v>PaymentExtend - TRAIN</v>
      </c>
      <c r="S2474" s="10" t="s">
        <v>4599</v>
      </c>
    </row>
    <row r="2475" spans="1:19" s="19" customFormat="1" ht="25" customHeight="1" x14ac:dyDescent="0.15">
      <c r="A2475" s="19">
        <v>2474</v>
      </c>
      <c r="B2475" s="10" t="s">
        <v>979</v>
      </c>
      <c r="C2475" s="11"/>
      <c r="E2475" s="11"/>
      <c r="F2475" s="11"/>
      <c r="G2475" s="11"/>
      <c r="K2475" s="11"/>
      <c r="M2475" s="33" t="s">
        <v>3858</v>
      </c>
      <c r="N2475" s="40" t="s">
        <v>3858</v>
      </c>
      <c r="O2475" s="18" t="str">
        <f t="shared" si="152"/>
        <v>PaymentExtend</v>
      </c>
      <c r="P2475" s="18" t="str">
        <f t="shared" ca="1" si="153"/>
        <v>TRAIN</v>
      </c>
      <c r="Q2475" s="11" t="s">
        <v>1799</v>
      </c>
      <c r="R2475" s="19" t="str">
        <f t="shared" si="154"/>
        <v>PaymentExtend - TRAIN</v>
      </c>
      <c r="S2475" s="10" t="s">
        <v>4599</v>
      </c>
    </row>
    <row r="2476" spans="1:19" s="19" customFormat="1" ht="25" customHeight="1" x14ac:dyDescent="0.15">
      <c r="A2476" s="19">
        <v>2475</v>
      </c>
      <c r="B2476" s="10" t="s">
        <v>979</v>
      </c>
      <c r="C2476" s="11"/>
      <c r="E2476" s="11"/>
      <c r="F2476" s="11"/>
      <c r="G2476" s="11"/>
      <c r="K2476" s="11"/>
      <c r="M2476" s="33" t="s">
        <v>3859</v>
      </c>
      <c r="N2476" s="40" t="s">
        <v>3859</v>
      </c>
      <c r="O2476" s="18" t="str">
        <f t="shared" si="152"/>
        <v>PaymentExtend</v>
      </c>
      <c r="P2476" s="18" t="str">
        <f t="shared" ca="1" si="153"/>
        <v>TRAIN</v>
      </c>
      <c r="Q2476" s="11" t="s">
        <v>1799</v>
      </c>
      <c r="R2476" s="19" t="str">
        <f t="shared" si="154"/>
        <v>PaymentExtend - TRAIN</v>
      </c>
      <c r="S2476" s="10" t="s">
        <v>4599</v>
      </c>
    </row>
    <row r="2477" spans="1:19" s="19" customFormat="1" ht="25" customHeight="1" x14ac:dyDescent="0.15">
      <c r="A2477" s="19">
        <v>2476</v>
      </c>
      <c r="B2477" s="10" t="s">
        <v>979</v>
      </c>
      <c r="C2477" s="11"/>
      <c r="E2477" s="11"/>
      <c r="F2477" s="11"/>
      <c r="G2477" s="11"/>
      <c r="K2477" s="11"/>
      <c r="M2477" s="41" t="s">
        <v>3860</v>
      </c>
      <c r="N2477" s="47" t="s">
        <v>3860</v>
      </c>
      <c r="O2477" s="18" t="str">
        <f t="shared" si="152"/>
        <v>PaymentExtend</v>
      </c>
      <c r="P2477" s="18" t="str">
        <f t="shared" ca="1" si="153"/>
        <v>TRAIN</v>
      </c>
      <c r="Q2477" s="11" t="s">
        <v>1799</v>
      </c>
      <c r="R2477" s="19" t="str">
        <f t="shared" si="154"/>
        <v>PaymentExtend - TRAIN</v>
      </c>
      <c r="S2477" s="10" t="s">
        <v>4599</v>
      </c>
    </row>
    <row r="2478" spans="1:19" s="19" customFormat="1" ht="25" customHeight="1" x14ac:dyDescent="0.15">
      <c r="A2478" s="19">
        <v>2477</v>
      </c>
      <c r="B2478" s="10" t="s">
        <v>2942</v>
      </c>
      <c r="C2478" s="11"/>
      <c r="E2478" s="11"/>
      <c r="F2478" s="11"/>
      <c r="G2478" s="11"/>
      <c r="K2478" s="11"/>
      <c r="M2478" s="33" t="s">
        <v>3861</v>
      </c>
      <c r="N2478" s="40" t="s">
        <v>3861</v>
      </c>
      <c r="O2478" s="18" t="str">
        <f t="shared" si="152"/>
        <v>PaymentExtendClarify</v>
      </c>
      <c r="P2478" s="18" t="str">
        <f t="shared" ca="1" si="153"/>
        <v>TRAIN</v>
      </c>
      <c r="Q2478" s="11" t="s">
        <v>1799</v>
      </c>
      <c r="R2478" s="19" t="str">
        <f t="shared" si="154"/>
        <v>PaymentExtendClarify - TRAIN</v>
      </c>
      <c r="S2478" s="10" t="s">
        <v>4599</v>
      </c>
    </row>
    <row r="2479" spans="1:19" s="19" customFormat="1" ht="25" customHeight="1" x14ac:dyDescent="0.15">
      <c r="A2479" s="19">
        <v>2478</v>
      </c>
      <c r="B2479" s="33" t="s">
        <v>20</v>
      </c>
      <c r="C2479" s="11"/>
      <c r="E2479" s="11"/>
      <c r="F2479" s="11"/>
      <c r="G2479" s="11"/>
      <c r="K2479" s="11"/>
      <c r="M2479" s="33" t="s">
        <v>3891</v>
      </c>
      <c r="N2479" s="51" t="s">
        <v>3891</v>
      </c>
      <c r="O2479" s="18" t="str">
        <f t="shared" si="152"/>
        <v>BillComplain</v>
      </c>
      <c r="P2479" s="18" t="str">
        <f t="shared" ca="1" si="153"/>
        <v>TEST</v>
      </c>
      <c r="Q2479" s="11" t="s">
        <v>1799</v>
      </c>
      <c r="R2479" s="19" t="str">
        <f t="shared" si="154"/>
        <v>BillComplain - TRAIN</v>
      </c>
      <c r="S2479" s="10" t="s">
        <v>4599</v>
      </c>
    </row>
    <row r="2480" spans="1:19" s="19" customFormat="1" ht="25" customHeight="1" x14ac:dyDescent="0.15">
      <c r="A2480" s="19">
        <v>2479</v>
      </c>
      <c r="B2480" s="33" t="s">
        <v>49</v>
      </c>
      <c r="C2480" s="11"/>
      <c r="E2480" s="11"/>
      <c r="F2480" s="11"/>
      <c r="G2480" s="11"/>
      <c r="K2480" s="11"/>
      <c r="M2480" s="33" t="s">
        <v>3892</v>
      </c>
      <c r="N2480" s="51" t="s">
        <v>3892</v>
      </c>
      <c r="O2480" s="18" t="str">
        <f t="shared" si="152"/>
        <v>ContractDetailsRequest</v>
      </c>
      <c r="P2480" s="18" t="str">
        <f t="shared" ca="1" si="153"/>
        <v>TRAIN</v>
      </c>
      <c r="Q2480" s="11" t="s">
        <v>1799</v>
      </c>
      <c r="R2480" s="19" t="str">
        <f t="shared" si="154"/>
        <v>ContractDetailsRequest - TRAIN</v>
      </c>
      <c r="S2480" s="10" t="s">
        <v>4599</v>
      </c>
    </row>
    <row r="2481" spans="1:19" s="19" customFormat="1" ht="25" customHeight="1" x14ac:dyDescent="0.15">
      <c r="A2481" s="19">
        <v>2480</v>
      </c>
      <c r="B2481" s="33" t="s">
        <v>911</v>
      </c>
      <c r="C2481" s="11"/>
      <c r="E2481" s="11"/>
      <c r="F2481" s="11"/>
      <c r="G2481" s="11"/>
      <c r="K2481" s="11"/>
      <c r="M2481" s="52" t="s">
        <v>3893</v>
      </c>
      <c r="N2481" s="53" t="s">
        <v>3893</v>
      </c>
      <c r="O2481" s="18" t="str">
        <f t="shared" si="152"/>
        <v>RoamingInformationRequest</v>
      </c>
      <c r="P2481" s="18" t="str">
        <f t="shared" ca="1" si="153"/>
        <v>TEST</v>
      </c>
      <c r="Q2481" s="11" t="s">
        <v>1799</v>
      </c>
      <c r="R2481" s="19" t="str">
        <f t="shared" si="154"/>
        <v>RoamingInformationRequest - TRAIN</v>
      </c>
      <c r="S2481" s="10" t="s">
        <v>4599</v>
      </c>
    </row>
    <row r="2482" spans="1:19" s="19" customFormat="1" ht="25" customHeight="1" x14ac:dyDescent="0.15">
      <c r="A2482" s="19">
        <v>2481</v>
      </c>
      <c r="B2482" s="33" t="s">
        <v>4897</v>
      </c>
      <c r="C2482" s="11"/>
      <c r="E2482" s="11"/>
      <c r="F2482" s="11"/>
      <c r="G2482" s="11"/>
      <c r="K2482" s="11"/>
      <c r="M2482" s="33" t="s">
        <v>3894</v>
      </c>
      <c r="N2482" s="51" t="s">
        <v>3894</v>
      </c>
      <c r="O2482" s="18" t="str">
        <f t="shared" si="152"/>
        <v>PerkEnquire</v>
      </c>
      <c r="P2482" s="18" t="str">
        <f t="shared" ca="1" si="153"/>
        <v>TRAIN</v>
      </c>
      <c r="Q2482" s="11" t="s">
        <v>1799</v>
      </c>
      <c r="R2482" s="19" t="str">
        <f t="shared" si="154"/>
        <v>PerkEnquire - TRAIN</v>
      </c>
      <c r="S2482" s="10" t="s">
        <v>4599</v>
      </c>
    </row>
    <row r="2483" spans="1:19" s="19" customFormat="1" ht="25" customHeight="1" x14ac:dyDescent="0.15">
      <c r="A2483" s="19">
        <v>2482</v>
      </c>
      <c r="B2483" s="33" t="s">
        <v>933</v>
      </c>
      <c r="C2483" s="11"/>
      <c r="E2483" s="11"/>
      <c r="F2483" s="11"/>
      <c r="G2483" s="11"/>
      <c r="K2483" s="11"/>
      <c r="M2483" s="33" t="s">
        <v>3895</v>
      </c>
      <c r="N2483" s="51" t="s">
        <v>3895</v>
      </c>
      <c r="O2483" s="18" t="str">
        <f t="shared" si="152"/>
        <v>ModemServiceEnquire</v>
      </c>
      <c r="P2483" s="18" t="str">
        <f t="shared" ca="1" si="153"/>
        <v>TRAIN</v>
      </c>
      <c r="Q2483" s="11" t="s">
        <v>1799</v>
      </c>
      <c r="R2483" s="19" t="str">
        <f t="shared" si="154"/>
        <v>ModemServiceEnquire - TRAIN</v>
      </c>
      <c r="S2483" s="10" t="s">
        <v>4599</v>
      </c>
    </row>
    <row r="2484" spans="1:19" s="19" customFormat="1" ht="25" customHeight="1" x14ac:dyDescent="0.15">
      <c r="A2484" s="19">
        <v>2483</v>
      </c>
      <c r="B2484" s="33" t="s">
        <v>210</v>
      </c>
      <c r="C2484" s="11"/>
      <c r="E2484" s="11"/>
      <c r="F2484" s="11"/>
      <c r="G2484" s="11"/>
      <c r="K2484" s="11"/>
      <c r="M2484" s="33" t="s">
        <v>3896</v>
      </c>
      <c r="N2484" s="51" t="s">
        <v>3896</v>
      </c>
      <c r="O2484" s="18" t="str">
        <f t="shared" si="152"/>
        <v>ContractInitiate</v>
      </c>
      <c r="P2484" s="18" t="str">
        <f t="shared" ca="1" si="153"/>
        <v>TRAIN</v>
      </c>
      <c r="Q2484" s="11" t="s">
        <v>1798</v>
      </c>
      <c r="R2484" s="19" t="str">
        <f t="shared" si="154"/>
        <v>ContractInitiate - TEST</v>
      </c>
      <c r="S2484" s="10" t="s">
        <v>4599</v>
      </c>
    </row>
    <row r="2485" spans="1:19" s="19" customFormat="1" ht="25" customHeight="1" x14ac:dyDescent="0.15">
      <c r="A2485" s="19">
        <v>2484</v>
      </c>
      <c r="B2485" s="33" t="s">
        <v>237</v>
      </c>
      <c r="C2485" s="11"/>
      <c r="E2485" s="11"/>
      <c r="F2485" s="11"/>
      <c r="G2485" s="11"/>
      <c r="K2485" s="11"/>
      <c r="M2485" s="54" t="s">
        <v>4764</v>
      </c>
      <c r="N2485" s="55" t="s">
        <v>4764</v>
      </c>
      <c r="O2485" s="18" t="str">
        <f t="shared" si="152"/>
        <v>DataAddRequest</v>
      </c>
      <c r="P2485" s="18" t="str">
        <f t="shared" ca="1" si="153"/>
        <v>TEST</v>
      </c>
      <c r="Q2485" s="11" t="s">
        <v>1799</v>
      </c>
      <c r="R2485" s="19" t="str">
        <f t="shared" si="154"/>
        <v>DataAddRequest - TRAIN</v>
      </c>
      <c r="S2485" s="10" t="s">
        <v>4599</v>
      </c>
    </row>
    <row r="2486" spans="1:19" s="19" customFormat="1" ht="25" customHeight="1" x14ac:dyDescent="0.15">
      <c r="A2486" s="19">
        <v>2485</v>
      </c>
      <c r="B2486" s="33" t="s">
        <v>4897</v>
      </c>
      <c r="C2486" s="11"/>
      <c r="E2486" s="11"/>
      <c r="F2486" s="11"/>
      <c r="G2486" s="11"/>
      <c r="K2486" s="11"/>
      <c r="M2486" s="33" t="s">
        <v>3897</v>
      </c>
      <c r="N2486" s="51" t="s">
        <v>3897</v>
      </c>
      <c r="O2486" s="18" t="str">
        <f t="shared" si="152"/>
        <v>PerkEnquire</v>
      </c>
      <c r="P2486" s="18" t="str">
        <f t="shared" ca="1" si="153"/>
        <v>TRAIN</v>
      </c>
      <c r="Q2486" s="11" t="s">
        <v>1798</v>
      </c>
      <c r="R2486" s="19" t="str">
        <f t="shared" si="154"/>
        <v>PerkEnquire - TEST</v>
      </c>
      <c r="S2486" s="10" t="s">
        <v>4599</v>
      </c>
    </row>
    <row r="2487" spans="1:19" s="19" customFormat="1" ht="25" customHeight="1" x14ac:dyDescent="0.15">
      <c r="A2487" s="19">
        <v>2486</v>
      </c>
      <c r="B2487" s="33" t="s">
        <v>423</v>
      </c>
      <c r="C2487" s="11"/>
      <c r="E2487" s="11"/>
      <c r="F2487" s="11"/>
      <c r="G2487" s="11"/>
      <c r="K2487" s="11"/>
      <c r="M2487" s="33" t="s">
        <v>3898</v>
      </c>
      <c r="N2487" s="51" t="s">
        <v>3898</v>
      </c>
      <c r="O2487" s="18" t="str">
        <f t="shared" si="152"/>
        <v>PaymentReport</v>
      </c>
      <c r="P2487" s="18" t="str">
        <f t="shared" ca="1" si="153"/>
        <v>TRAIN</v>
      </c>
      <c r="Q2487" s="11" t="s">
        <v>1799</v>
      </c>
      <c r="R2487" s="19" t="str">
        <f t="shared" si="154"/>
        <v>PaymentReport - TRAIN</v>
      </c>
      <c r="S2487" s="10" t="s">
        <v>4599</v>
      </c>
    </row>
    <row r="2488" spans="1:19" s="19" customFormat="1" ht="25" customHeight="1" x14ac:dyDescent="0.15">
      <c r="A2488" s="19">
        <v>2487</v>
      </c>
      <c r="B2488" s="33" t="s">
        <v>978</v>
      </c>
      <c r="C2488" s="11"/>
      <c r="E2488" s="11"/>
      <c r="F2488" s="11"/>
      <c r="G2488" s="11"/>
      <c r="K2488" s="11"/>
      <c r="M2488" s="33" t="s">
        <v>3899</v>
      </c>
      <c r="N2488" s="51" t="s">
        <v>3899</v>
      </c>
      <c r="O2488" s="18" t="str">
        <f t="shared" si="152"/>
        <v>SalesEnquire</v>
      </c>
      <c r="P2488" s="18" t="str">
        <f t="shared" ca="1" si="153"/>
        <v>TRAIN</v>
      </c>
      <c r="Q2488" s="11" t="s">
        <v>1799</v>
      </c>
      <c r="R2488" s="19" t="str">
        <f t="shared" si="154"/>
        <v>SalesEnquire - TRAIN</v>
      </c>
      <c r="S2488" s="10" t="s">
        <v>4599</v>
      </c>
    </row>
    <row r="2489" spans="1:19" s="19" customFormat="1" ht="25" customHeight="1" x14ac:dyDescent="0.15">
      <c r="A2489" s="19">
        <v>2488</v>
      </c>
      <c r="B2489" s="11" t="s">
        <v>132</v>
      </c>
      <c r="C2489" s="11"/>
      <c r="E2489" s="11"/>
      <c r="F2489" s="11"/>
      <c r="G2489" s="11"/>
      <c r="K2489" s="11"/>
      <c r="M2489" s="11" t="s">
        <v>4180</v>
      </c>
      <c r="N2489" s="20" t="s">
        <v>4180</v>
      </c>
      <c r="O2489" s="18" t="str">
        <f t="shared" si="152"/>
        <v>AccountDetailsChange</v>
      </c>
      <c r="P2489" s="18" t="str">
        <f t="shared" ca="1" si="153"/>
        <v>TRAIN</v>
      </c>
      <c r="Q2489" s="11" t="s">
        <v>1799</v>
      </c>
      <c r="R2489" s="19" t="str">
        <f t="shared" si="154"/>
        <v>AccountDetailsChange - TRAIN</v>
      </c>
      <c r="S2489" s="10" t="s">
        <v>4599</v>
      </c>
    </row>
    <row r="2490" spans="1:19" s="19" customFormat="1" ht="25" customHeight="1" x14ac:dyDescent="0.15">
      <c r="A2490" s="19">
        <v>2489</v>
      </c>
      <c r="B2490" s="33" t="s">
        <v>49</v>
      </c>
      <c r="C2490" s="11"/>
      <c r="E2490" s="11"/>
      <c r="F2490" s="11"/>
      <c r="G2490" s="11"/>
      <c r="K2490" s="11"/>
      <c r="M2490" s="33" t="s">
        <v>3900</v>
      </c>
      <c r="N2490" s="51" t="s">
        <v>3900</v>
      </c>
      <c r="O2490" s="18" t="str">
        <f t="shared" si="152"/>
        <v>ContractDetailsRequest</v>
      </c>
      <c r="P2490" s="18" t="str">
        <f t="shared" ca="1" si="153"/>
        <v>TRAIN</v>
      </c>
      <c r="Q2490" s="11" t="s">
        <v>1799</v>
      </c>
      <c r="R2490" s="19" t="str">
        <f t="shared" si="154"/>
        <v>ContractDetailsRequest - TRAIN</v>
      </c>
      <c r="S2490" s="10" t="s">
        <v>4599</v>
      </c>
    </row>
    <row r="2491" spans="1:19" s="19" customFormat="1" ht="25" customHeight="1" x14ac:dyDescent="0.15">
      <c r="A2491" s="19">
        <v>2490</v>
      </c>
      <c r="B2491" s="33" t="s">
        <v>902</v>
      </c>
      <c r="C2491" s="11"/>
      <c r="E2491" s="11"/>
      <c r="F2491" s="11"/>
      <c r="G2491" s="11"/>
      <c r="K2491" s="11"/>
      <c r="M2491" s="33" t="s">
        <v>3901</v>
      </c>
      <c r="N2491" s="51" t="s">
        <v>3901</v>
      </c>
      <c r="O2491" s="18" t="str">
        <f t="shared" si="152"/>
        <v>ServiceRestore</v>
      </c>
      <c r="P2491" s="18" t="str">
        <f t="shared" ca="1" si="153"/>
        <v>TRAIN</v>
      </c>
      <c r="Q2491" s="11" t="s">
        <v>1799</v>
      </c>
      <c r="R2491" s="19" t="str">
        <f t="shared" si="154"/>
        <v>ServiceRestore - TRAIN</v>
      </c>
      <c r="S2491" s="10" t="s">
        <v>4599</v>
      </c>
    </row>
    <row r="2492" spans="1:19" s="19" customFormat="1" ht="25" customHeight="1" x14ac:dyDescent="0.15">
      <c r="A2492" s="19">
        <v>2491</v>
      </c>
      <c r="B2492" s="33" t="s">
        <v>123</v>
      </c>
      <c r="C2492" s="11"/>
      <c r="E2492" s="11"/>
      <c r="F2492" s="11"/>
      <c r="G2492" s="11"/>
      <c r="K2492" s="11"/>
      <c r="M2492" s="33" t="s">
        <v>3902</v>
      </c>
      <c r="N2492" s="51" t="s">
        <v>3902</v>
      </c>
      <c r="O2492" s="18" t="str">
        <f t="shared" si="152"/>
        <v>ContractExpiryRequest</v>
      </c>
      <c r="P2492" s="18" t="str">
        <f t="shared" ca="1" si="153"/>
        <v>TRAIN</v>
      </c>
      <c r="Q2492" s="11" t="s">
        <v>1798</v>
      </c>
      <c r="R2492" s="19" t="str">
        <f t="shared" si="154"/>
        <v>ContractExpiryRequest - TEST</v>
      </c>
      <c r="S2492" s="10" t="s">
        <v>4599</v>
      </c>
    </row>
    <row r="2493" spans="1:19" s="19" customFormat="1" ht="25" customHeight="1" x14ac:dyDescent="0.15">
      <c r="A2493" s="19">
        <v>2492</v>
      </c>
      <c r="B2493" s="33" t="s">
        <v>3130</v>
      </c>
      <c r="C2493" s="11"/>
      <c r="E2493" s="11"/>
      <c r="F2493" s="11"/>
      <c r="G2493" s="11"/>
      <c r="K2493" s="11"/>
      <c r="M2493" s="33" t="s">
        <v>3903</v>
      </c>
      <c r="N2493" s="51" t="s">
        <v>3903</v>
      </c>
      <c r="O2493" s="18" t="str">
        <f t="shared" si="152"/>
        <v>PaymentPlan</v>
      </c>
      <c r="P2493" s="18" t="str">
        <f t="shared" ca="1" si="153"/>
        <v>TRAIN</v>
      </c>
      <c r="Q2493" s="11" t="s">
        <v>1799</v>
      </c>
      <c r="R2493" s="19" t="str">
        <f t="shared" si="154"/>
        <v>PaymentPlan - TRAIN</v>
      </c>
      <c r="S2493" s="10" t="s">
        <v>4599</v>
      </c>
    </row>
    <row r="2494" spans="1:19" s="19" customFormat="1" ht="25" customHeight="1" x14ac:dyDescent="0.15">
      <c r="A2494" s="19">
        <v>2493</v>
      </c>
      <c r="B2494" s="33" t="s">
        <v>49</v>
      </c>
      <c r="C2494" s="11"/>
      <c r="E2494" s="11"/>
      <c r="F2494" s="11"/>
      <c r="G2494" s="11"/>
      <c r="K2494" s="11"/>
      <c r="M2494" s="34" t="s">
        <v>4756</v>
      </c>
      <c r="N2494" s="35" t="s">
        <v>4756</v>
      </c>
      <c r="O2494" s="18" t="str">
        <f t="shared" si="152"/>
        <v>ContractDetailsRequest</v>
      </c>
      <c r="P2494" s="18" t="str">
        <f t="shared" ca="1" si="153"/>
        <v>TRAIN</v>
      </c>
      <c r="Q2494" s="11" t="s">
        <v>1799</v>
      </c>
      <c r="R2494" s="19" t="str">
        <f t="shared" si="154"/>
        <v>ContractDetailsRequest - TRAIN</v>
      </c>
      <c r="S2494" s="10" t="s">
        <v>4599</v>
      </c>
    </row>
    <row r="2495" spans="1:19" s="19" customFormat="1" ht="25" customHeight="1" x14ac:dyDescent="0.15">
      <c r="A2495" s="19">
        <v>2494</v>
      </c>
      <c r="B2495" s="33" t="s">
        <v>3119</v>
      </c>
      <c r="C2495" s="11"/>
      <c r="E2495" s="11"/>
      <c r="F2495" s="11"/>
      <c r="G2495" s="11"/>
      <c r="K2495" s="11"/>
      <c r="M2495" s="33" t="s">
        <v>5207</v>
      </c>
      <c r="N2495" s="51" t="s">
        <v>5207</v>
      </c>
      <c r="O2495" s="18" t="str">
        <f t="shared" si="152"/>
        <v>AccountLinkage</v>
      </c>
      <c r="P2495" s="18" t="str">
        <f t="shared" ca="1" si="153"/>
        <v>TRAIN</v>
      </c>
      <c r="Q2495" s="11" t="s">
        <v>1799</v>
      </c>
      <c r="R2495" s="19" t="str">
        <f t="shared" si="154"/>
        <v>AccountLinkage - TRAIN</v>
      </c>
      <c r="S2495" s="10" t="s">
        <v>4599</v>
      </c>
    </row>
    <row r="2496" spans="1:19" s="19" customFormat="1" ht="25" customHeight="1" x14ac:dyDescent="0.15">
      <c r="A2496" s="19">
        <v>2495</v>
      </c>
      <c r="B2496" s="33" t="s">
        <v>20</v>
      </c>
      <c r="C2496" s="11"/>
      <c r="E2496" s="11"/>
      <c r="F2496" s="11"/>
      <c r="G2496" s="11"/>
      <c r="K2496" s="11"/>
      <c r="M2496" s="33" t="s">
        <v>3904</v>
      </c>
      <c r="N2496" s="51" t="s">
        <v>3904</v>
      </c>
      <c r="O2496" s="18" t="str">
        <f t="shared" si="152"/>
        <v>BillComplain</v>
      </c>
      <c r="P2496" s="18" t="str">
        <f t="shared" ca="1" si="153"/>
        <v>TRAIN</v>
      </c>
      <c r="Q2496" s="11" t="s">
        <v>1799</v>
      </c>
      <c r="R2496" s="19" t="str">
        <f t="shared" si="154"/>
        <v>BillComplain - TRAIN</v>
      </c>
      <c r="S2496" s="10" t="s">
        <v>4599</v>
      </c>
    </row>
    <row r="2497" spans="1:19" s="19" customFormat="1" ht="25" customHeight="1" x14ac:dyDescent="0.15">
      <c r="A2497" s="19">
        <v>2496</v>
      </c>
      <c r="B2497" s="33" t="s">
        <v>911</v>
      </c>
      <c r="C2497" s="11"/>
      <c r="E2497" s="11"/>
      <c r="F2497" s="11"/>
      <c r="G2497" s="11"/>
      <c r="K2497" s="11"/>
      <c r="M2497" s="33" t="s">
        <v>3905</v>
      </c>
      <c r="N2497" s="51" t="s">
        <v>3905</v>
      </c>
      <c r="O2497" s="18" t="str">
        <f t="shared" si="152"/>
        <v>RoamingInformationRequest</v>
      </c>
      <c r="P2497" s="18" t="str">
        <f t="shared" ca="1" si="153"/>
        <v>TRAIN</v>
      </c>
      <c r="Q2497" s="11" t="s">
        <v>1799</v>
      </c>
      <c r="R2497" s="19" t="str">
        <f t="shared" si="154"/>
        <v>RoamingInformationRequest - TRAIN</v>
      </c>
      <c r="S2497" s="10" t="s">
        <v>4599</v>
      </c>
    </row>
    <row r="2498" spans="1:19" s="19" customFormat="1" ht="25" customHeight="1" x14ac:dyDescent="0.15">
      <c r="A2498" s="19">
        <v>2497</v>
      </c>
      <c r="B2498" s="33" t="s">
        <v>911</v>
      </c>
      <c r="C2498" s="11"/>
      <c r="E2498" s="11"/>
      <c r="F2498" s="11"/>
      <c r="G2498" s="11"/>
      <c r="K2498" s="11"/>
      <c r="M2498" s="33" t="s">
        <v>3906</v>
      </c>
      <c r="N2498" s="51" t="s">
        <v>3906</v>
      </c>
      <c r="O2498" s="18" t="str">
        <f t="shared" si="152"/>
        <v>RoamingInformationRequest</v>
      </c>
      <c r="P2498" s="18" t="str">
        <f t="shared" ca="1" si="153"/>
        <v>TRAIN</v>
      </c>
      <c r="Q2498" s="11" t="s">
        <v>1799</v>
      </c>
      <c r="R2498" s="19" t="str">
        <f t="shared" si="154"/>
        <v>RoamingInformationRequest - TRAIN</v>
      </c>
      <c r="S2498" s="10" t="s">
        <v>4599</v>
      </c>
    </row>
    <row r="2499" spans="1:19" s="19" customFormat="1" ht="25" customHeight="1" x14ac:dyDescent="0.15">
      <c r="A2499" s="19">
        <v>2498</v>
      </c>
      <c r="B2499" s="33" t="s">
        <v>978</v>
      </c>
      <c r="C2499" s="11"/>
      <c r="E2499" s="11"/>
      <c r="F2499" s="11"/>
      <c r="G2499" s="11"/>
      <c r="K2499" s="11"/>
      <c r="M2499" s="33" t="s">
        <v>3907</v>
      </c>
      <c r="N2499" s="51" t="s">
        <v>3907</v>
      </c>
      <c r="O2499" s="18" t="str">
        <f t="shared" si="152"/>
        <v>SalesEnquire</v>
      </c>
      <c r="P2499" s="18" t="str">
        <f t="shared" ca="1" si="153"/>
        <v>TRAIN</v>
      </c>
      <c r="Q2499" s="11" t="s">
        <v>1799</v>
      </c>
      <c r="R2499" s="19" t="str">
        <f t="shared" si="154"/>
        <v>SalesEnquire - TRAIN</v>
      </c>
      <c r="S2499" s="10" t="s">
        <v>4599</v>
      </c>
    </row>
    <row r="2500" spans="1:19" s="19" customFormat="1" ht="25" customHeight="1" x14ac:dyDescent="0.15">
      <c r="A2500" s="19">
        <v>2499</v>
      </c>
      <c r="B2500" s="33" t="s">
        <v>978</v>
      </c>
      <c r="C2500" s="11"/>
      <c r="E2500" s="11"/>
      <c r="F2500" s="11"/>
      <c r="G2500" s="11"/>
      <c r="K2500" s="11"/>
      <c r="M2500" s="33" t="s">
        <v>3908</v>
      </c>
      <c r="N2500" s="51" t="s">
        <v>3908</v>
      </c>
      <c r="O2500" s="18" t="str">
        <f t="shared" si="152"/>
        <v>SalesEnquire</v>
      </c>
      <c r="P2500" s="18" t="str">
        <f t="shared" ca="1" si="153"/>
        <v>TRAIN</v>
      </c>
      <c r="Q2500" s="11" t="s">
        <v>1799</v>
      </c>
      <c r="R2500" s="19" t="str">
        <f t="shared" si="154"/>
        <v>SalesEnquire - TRAIN</v>
      </c>
      <c r="S2500" s="10" t="s">
        <v>4599</v>
      </c>
    </row>
    <row r="2501" spans="1:19" s="19" customFormat="1" ht="25" customHeight="1" x14ac:dyDescent="0.15">
      <c r="A2501" s="19">
        <v>2500</v>
      </c>
      <c r="B2501" s="33" t="s">
        <v>4842</v>
      </c>
      <c r="C2501" s="11"/>
      <c r="E2501" s="11"/>
      <c r="F2501" s="11"/>
      <c r="G2501" s="11"/>
      <c r="K2501" s="11"/>
      <c r="M2501" s="33" t="s">
        <v>3909</v>
      </c>
      <c r="N2501" s="51" t="s">
        <v>3909</v>
      </c>
      <c r="O2501" s="18" t="str">
        <f t="shared" si="152"/>
        <v>PlanChange</v>
      </c>
      <c r="P2501" s="18" t="str">
        <f t="shared" ca="1" si="153"/>
        <v>TRAIN</v>
      </c>
      <c r="Q2501" s="11" t="s">
        <v>1799</v>
      </c>
      <c r="R2501" s="19" t="str">
        <f t="shared" si="154"/>
        <v>PlanChange - TRAIN</v>
      </c>
      <c r="S2501" s="10" t="s">
        <v>4599</v>
      </c>
    </row>
    <row r="2502" spans="1:19" s="19" customFormat="1" ht="25" customHeight="1" x14ac:dyDescent="0.15">
      <c r="A2502" s="19">
        <v>2501</v>
      </c>
      <c r="B2502" s="33" t="s">
        <v>123</v>
      </c>
      <c r="C2502" s="11"/>
      <c r="E2502" s="11"/>
      <c r="F2502" s="11"/>
      <c r="G2502" s="11"/>
      <c r="K2502" s="11"/>
      <c r="M2502" s="33" t="s">
        <v>3910</v>
      </c>
      <c r="N2502" s="51" t="s">
        <v>3910</v>
      </c>
      <c r="O2502" s="18" t="str">
        <f t="shared" si="152"/>
        <v>ContractExpiryRequest</v>
      </c>
      <c r="P2502" s="18" t="str">
        <f t="shared" ca="1" si="153"/>
        <v>TRAIN</v>
      </c>
      <c r="Q2502" s="11" t="s">
        <v>1799</v>
      </c>
      <c r="R2502" s="19" t="str">
        <f t="shared" si="154"/>
        <v>ContractExpiryRequest - TRAIN</v>
      </c>
      <c r="S2502" s="10" t="s">
        <v>4599</v>
      </c>
    </row>
    <row r="2503" spans="1:19" s="19" customFormat="1" ht="25" customHeight="1" x14ac:dyDescent="0.15">
      <c r="A2503" s="19">
        <v>2502</v>
      </c>
      <c r="B2503" s="33" t="s">
        <v>945</v>
      </c>
      <c r="C2503" s="11"/>
      <c r="E2503" s="11"/>
      <c r="F2503" s="11"/>
      <c r="G2503" s="11"/>
      <c r="K2503" s="11"/>
      <c r="M2503" s="33" t="s">
        <v>3911</v>
      </c>
      <c r="N2503" s="51" t="s">
        <v>3911</v>
      </c>
      <c r="O2503" s="18" t="str">
        <f t="shared" si="152"/>
        <v>BalanceCheck</v>
      </c>
      <c r="P2503" s="18" t="str">
        <f t="shared" ca="1" si="153"/>
        <v>TEST</v>
      </c>
      <c r="Q2503" s="11" t="s">
        <v>1799</v>
      </c>
      <c r="R2503" s="19" t="str">
        <f t="shared" si="154"/>
        <v>BalanceCheck - TRAIN</v>
      </c>
      <c r="S2503" s="10" t="s">
        <v>4599</v>
      </c>
    </row>
    <row r="2504" spans="1:19" s="19" customFormat="1" ht="25" customHeight="1" x14ac:dyDescent="0.15">
      <c r="A2504" s="19">
        <v>2503</v>
      </c>
      <c r="B2504" s="33" t="s">
        <v>417</v>
      </c>
      <c r="C2504" s="11"/>
      <c r="E2504" s="11"/>
      <c r="F2504" s="11"/>
      <c r="G2504" s="11"/>
      <c r="K2504" s="11"/>
      <c r="M2504" s="33" t="s">
        <v>3912</v>
      </c>
      <c r="N2504" s="51" t="s">
        <v>3912</v>
      </c>
      <c r="O2504" s="18" t="str">
        <f t="shared" si="152"/>
        <v>SimRecharge</v>
      </c>
      <c r="P2504" s="18" t="str">
        <f t="shared" ca="1" si="153"/>
        <v>TRAIN</v>
      </c>
      <c r="Q2504" s="11" t="s">
        <v>1798</v>
      </c>
      <c r="R2504" s="19" t="str">
        <f t="shared" si="154"/>
        <v>SimRecharge - TEST</v>
      </c>
      <c r="S2504" s="10" t="s">
        <v>4599</v>
      </c>
    </row>
    <row r="2505" spans="1:19" s="19" customFormat="1" ht="25" customHeight="1" x14ac:dyDescent="0.15">
      <c r="A2505" s="19">
        <v>2504</v>
      </c>
      <c r="B2505" s="33" t="s">
        <v>123</v>
      </c>
      <c r="C2505" s="11"/>
      <c r="E2505" s="11"/>
      <c r="F2505" s="11"/>
      <c r="G2505" s="11"/>
      <c r="K2505" s="11"/>
      <c r="M2505" s="33" t="s">
        <v>3913</v>
      </c>
      <c r="N2505" s="51" t="s">
        <v>3913</v>
      </c>
      <c r="O2505" s="18" t="str">
        <f t="shared" si="152"/>
        <v>ContractExpiryRequest</v>
      </c>
      <c r="P2505" s="18" t="str">
        <f t="shared" ca="1" si="153"/>
        <v>TEST</v>
      </c>
      <c r="Q2505" s="11" t="s">
        <v>1799</v>
      </c>
      <c r="R2505" s="19" t="str">
        <f t="shared" si="154"/>
        <v>ContractExpiryRequest - TRAIN</v>
      </c>
      <c r="S2505" s="10" t="s">
        <v>4599</v>
      </c>
    </row>
    <row r="2506" spans="1:19" s="19" customFormat="1" ht="25" customHeight="1" x14ac:dyDescent="0.15">
      <c r="A2506" s="19">
        <v>2505</v>
      </c>
      <c r="B2506" s="33" t="s">
        <v>1368</v>
      </c>
      <c r="C2506" s="11"/>
      <c r="E2506" s="11"/>
      <c r="F2506" s="11"/>
      <c r="G2506" s="11"/>
      <c r="K2506" s="11"/>
      <c r="M2506" s="33" t="s">
        <v>3914</v>
      </c>
      <c r="N2506" s="51" t="s">
        <v>3914</v>
      </c>
      <c r="O2506" s="18" t="str">
        <f t="shared" si="152"/>
        <v>BillExplain</v>
      </c>
      <c r="P2506" s="18" t="str">
        <f t="shared" ca="1" si="153"/>
        <v>TRAIN</v>
      </c>
      <c r="Q2506" s="11" t="s">
        <v>1799</v>
      </c>
      <c r="R2506" s="19" t="str">
        <f t="shared" si="154"/>
        <v>BillExplain - TRAIN</v>
      </c>
      <c r="S2506" s="10" t="s">
        <v>4599</v>
      </c>
    </row>
    <row r="2507" spans="1:19" s="19" customFormat="1" ht="25" customHeight="1" x14ac:dyDescent="0.15">
      <c r="A2507" s="19">
        <v>2506</v>
      </c>
      <c r="B2507" s="33" t="s">
        <v>20</v>
      </c>
      <c r="C2507" s="11"/>
      <c r="E2507" s="11"/>
      <c r="F2507" s="11"/>
      <c r="G2507" s="11"/>
      <c r="K2507" s="11"/>
      <c r="M2507" s="33" t="s">
        <v>3915</v>
      </c>
      <c r="N2507" s="51" t="s">
        <v>3915</v>
      </c>
      <c r="O2507" s="18" t="str">
        <f t="shared" si="152"/>
        <v>BillComplain</v>
      </c>
      <c r="P2507" s="18" t="str">
        <f t="shared" ca="1" si="153"/>
        <v>TRAIN</v>
      </c>
      <c r="Q2507" s="11" t="s">
        <v>1798</v>
      </c>
      <c r="R2507" s="19" t="str">
        <f t="shared" si="154"/>
        <v>BillComplain - TEST</v>
      </c>
      <c r="S2507" s="10" t="s">
        <v>4599</v>
      </c>
    </row>
    <row r="2508" spans="1:19" s="19" customFormat="1" ht="25" customHeight="1" x14ac:dyDescent="0.15">
      <c r="A2508" s="19">
        <v>2507</v>
      </c>
      <c r="B2508" s="33" t="s">
        <v>911</v>
      </c>
      <c r="C2508" s="11"/>
      <c r="E2508" s="11"/>
      <c r="F2508" s="11"/>
      <c r="G2508" s="11"/>
      <c r="K2508" s="11"/>
      <c r="M2508" s="33" t="s">
        <v>3916</v>
      </c>
      <c r="N2508" s="51" t="s">
        <v>3916</v>
      </c>
      <c r="O2508" s="18" t="str">
        <f t="shared" si="152"/>
        <v>RoamingInformationRequest</v>
      </c>
      <c r="P2508" s="18" t="str">
        <f t="shared" ca="1" si="153"/>
        <v>TRAIN</v>
      </c>
      <c r="Q2508" s="11" t="s">
        <v>1799</v>
      </c>
      <c r="R2508" s="19" t="str">
        <f t="shared" si="154"/>
        <v>RoamingInformationRequest - TRAIN</v>
      </c>
      <c r="S2508" s="10" t="s">
        <v>4599</v>
      </c>
    </row>
    <row r="2509" spans="1:19" s="19" customFormat="1" ht="25" customHeight="1" x14ac:dyDescent="0.15">
      <c r="A2509" s="19">
        <v>2508</v>
      </c>
      <c r="B2509" s="33" t="s">
        <v>423</v>
      </c>
      <c r="C2509" s="11"/>
      <c r="E2509" s="11"/>
      <c r="F2509" s="11"/>
      <c r="G2509" s="11"/>
      <c r="K2509" s="11"/>
      <c r="M2509" s="33" t="s">
        <v>3917</v>
      </c>
      <c r="N2509" s="51" t="s">
        <v>3917</v>
      </c>
      <c r="O2509" s="18" t="str">
        <f t="shared" si="152"/>
        <v>PaymentReport</v>
      </c>
      <c r="P2509" s="18" t="str">
        <f t="shared" ca="1" si="153"/>
        <v>TEST</v>
      </c>
      <c r="Q2509" s="11" t="s">
        <v>1799</v>
      </c>
      <c r="R2509" s="19" t="str">
        <f t="shared" si="154"/>
        <v>PaymentReport - TRAIN</v>
      </c>
      <c r="S2509" s="10" t="s">
        <v>4599</v>
      </c>
    </row>
    <row r="2510" spans="1:19" s="19" customFormat="1" ht="25" customHeight="1" x14ac:dyDescent="0.15">
      <c r="A2510" s="19">
        <v>2509</v>
      </c>
      <c r="B2510" s="33" t="s">
        <v>3434</v>
      </c>
      <c r="C2510" s="11"/>
      <c r="E2510" s="11"/>
      <c r="F2510" s="11"/>
      <c r="G2510" s="11"/>
      <c r="K2510" s="11"/>
      <c r="M2510" s="33" t="s">
        <v>3918</v>
      </c>
      <c r="N2510" s="51" t="s">
        <v>3918</v>
      </c>
      <c r="O2510" s="18" t="str">
        <f t="shared" si="152"/>
        <v>DataRemove</v>
      </c>
      <c r="P2510" s="18" t="str">
        <f t="shared" ca="1" si="153"/>
        <v>TRAIN</v>
      </c>
      <c r="Q2510" s="11" t="s">
        <v>1799</v>
      </c>
      <c r="R2510" s="19" t="str">
        <f t="shared" si="154"/>
        <v>DataRemove - TRAIN</v>
      </c>
      <c r="S2510" s="10" t="s">
        <v>4599</v>
      </c>
    </row>
    <row r="2511" spans="1:19" s="19" customFormat="1" ht="25" customHeight="1" x14ac:dyDescent="0.15">
      <c r="A2511" s="19">
        <v>2510</v>
      </c>
      <c r="B2511" s="33" t="s">
        <v>234</v>
      </c>
      <c r="C2511" s="11"/>
      <c r="E2511" s="11"/>
      <c r="F2511" s="11"/>
      <c r="G2511" s="11"/>
      <c r="K2511" s="11"/>
      <c r="M2511" s="33" t="s">
        <v>3919</v>
      </c>
      <c r="N2511" s="51" t="s">
        <v>3919</v>
      </c>
      <c r="O2511" s="18" t="str">
        <f t="shared" si="152"/>
        <v>ContractCancel</v>
      </c>
      <c r="P2511" s="18" t="str">
        <f t="shared" ca="1" si="153"/>
        <v>TEST</v>
      </c>
      <c r="Q2511" s="11" t="s">
        <v>1799</v>
      </c>
      <c r="R2511" s="19" t="str">
        <f t="shared" si="154"/>
        <v>ContractCancel - TRAIN</v>
      </c>
      <c r="S2511" s="10" t="s">
        <v>4599</v>
      </c>
    </row>
    <row r="2512" spans="1:19" s="19" customFormat="1" ht="25" customHeight="1" x14ac:dyDescent="0.15">
      <c r="A2512" s="19">
        <v>2511</v>
      </c>
      <c r="B2512" s="33" t="s">
        <v>203</v>
      </c>
      <c r="C2512" s="11"/>
      <c r="E2512" s="11"/>
      <c r="F2512" s="11"/>
      <c r="G2512" s="11"/>
      <c r="K2512" s="11"/>
      <c r="M2512" s="33" t="s">
        <v>3920</v>
      </c>
      <c r="N2512" s="51" t="s">
        <v>3920</v>
      </c>
      <c r="O2512" s="18" t="str">
        <f t="shared" si="152"/>
        <v>BillNotificationClarify</v>
      </c>
      <c r="P2512" s="18" t="str">
        <f t="shared" ca="1" si="153"/>
        <v>TRAIN</v>
      </c>
      <c r="Q2512" s="11" t="s">
        <v>1799</v>
      </c>
      <c r="R2512" s="19" t="str">
        <f t="shared" si="154"/>
        <v>BillNotificationClarify - TRAIN</v>
      </c>
      <c r="S2512" s="10" t="s">
        <v>4599</v>
      </c>
    </row>
    <row r="2513" spans="1:19" s="19" customFormat="1" ht="25" customHeight="1" x14ac:dyDescent="0.15">
      <c r="A2513" s="19">
        <v>2512</v>
      </c>
      <c r="B2513" s="33" t="s">
        <v>234</v>
      </c>
      <c r="C2513" s="11"/>
      <c r="E2513" s="11"/>
      <c r="F2513" s="11"/>
      <c r="G2513" s="11"/>
      <c r="K2513" s="11"/>
      <c r="M2513" s="33" t="s">
        <v>3921</v>
      </c>
      <c r="N2513" s="51" t="s">
        <v>3921</v>
      </c>
      <c r="O2513" s="18" t="str">
        <f t="shared" si="152"/>
        <v>ContractCancel</v>
      </c>
      <c r="P2513" s="18" t="str">
        <f t="shared" ca="1" si="153"/>
        <v>TRAIN</v>
      </c>
      <c r="Q2513" s="11" t="s">
        <v>1799</v>
      </c>
      <c r="R2513" s="19" t="str">
        <f t="shared" si="154"/>
        <v>ContractCancel - TRAIN</v>
      </c>
      <c r="S2513" s="10" t="s">
        <v>4599</v>
      </c>
    </row>
    <row r="2514" spans="1:19" s="19" customFormat="1" ht="25" customHeight="1" x14ac:dyDescent="0.15">
      <c r="A2514" s="19">
        <v>2513</v>
      </c>
      <c r="B2514" s="33" t="s">
        <v>4842</v>
      </c>
      <c r="C2514" s="11"/>
      <c r="E2514" s="11"/>
      <c r="F2514" s="11"/>
      <c r="G2514" s="11"/>
      <c r="K2514" s="11"/>
      <c r="M2514" s="33" t="s">
        <v>3922</v>
      </c>
      <c r="N2514" s="51" t="s">
        <v>3922</v>
      </c>
      <c r="O2514" s="18" t="str">
        <f t="shared" si="152"/>
        <v>PlanChange</v>
      </c>
      <c r="P2514" s="18" t="str">
        <f t="shared" ca="1" si="153"/>
        <v>TRAIN</v>
      </c>
      <c r="Q2514" s="11" t="s">
        <v>1799</v>
      </c>
      <c r="R2514" s="19" t="str">
        <f t="shared" si="154"/>
        <v>PlanChange - TRAIN</v>
      </c>
      <c r="S2514" s="10" t="s">
        <v>4599</v>
      </c>
    </row>
    <row r="2515" spans="1:19" s="19" customFormat="1" ht="25" customHeight="1" x14ac:dyDescent="0.15">
      <c r="A2515" s="19">
        <v>2514</v>
      </c>
      <c r="B2515" s="33" t="s">
        <v>3952</v>
      </c>
      <c r="C2515" s="11"/>
      <c r="E2515" s="11"/>
      <c r="F2515" s="11"/>
      <c r="G2515" s="11"/>
      <c r="K2515" s="11"/>
      <c r="M2515" s="33" t="s">
        <v>3923</v>
      </c>
      <c r="N2515" s="51" t="s">
        <v>3923</v>
      </c>
      <c r="O2515" s="18" t="str">
        <f t="shared" si="152"/>
        <v>ContractOnhold</v>
      </c>
      <c r="P2515" s="18" t="str">
        <f t="shared" ca="1" si="153"/>
        <v>TRAIN</v>
      </c>
      <c r="Q2515" s="11" t="s">
        <v>1799</v>
      </c>
      <c r="R2515" s="19" t="str">
        <f t="shared" si="154"/>
        <v>ContractOnhold - TRAIN</v>
      </c>
      <c r="S2515" s="10" t="s">
        <v>4599</v>
      </c>
    </row>
    <row r="2516" spans="1:19" s="19" customFormat="1" ht="25" customHeight="1" x14ac:dyDescent="0.15">
      <c r="A2516" s="19">
        <v>2515</v>
      </c>
      <c r="B2516" s="33" t="s">
        <v>123</v>
      </c>
      <c r="C2516" s="11"/>
      <c r="E2516" s="11"/>
      <c r="F2516" s="11"/>
      <c r="G2516" s="11"/>
      <c r="K2516" s="11"/>
      <c r="M2516" s="33" t="s">
        <v>3924</v>
      </c>
      <c r="N2516" s="51" t="s">
        <v>3924</v>
      </c>
      <c r="O2516" s="18" t="str">
        <f t="shared" si="152"/>
        <v>ContractExpiryRequest</v>
      </c>
      <c r="P2516" s="18" t="str">
        <f t="shared" ca="1" si="153"/>
        <v>TRAIN</v>
      </c>
      <c r="Q2516" s="11" t="s">
        <v>1799</v>
      </c>
      <c r="R2516" s="19" t="str">
        <f t="shared" si="154"/>
        <v>ContractExpiryRequest - TRAIN</v>
      </c>
      <c r="S2516" s="10" t="s">
        <v>4599</v>
      </c>
    </row>
    <row r="2517" spans="1:19" s="19" customFormat="1" ht="25" customHeight="1" x14ac:dyDescent="0.15">
      <c r="A2517" s="19">
        <v>2516</v>
      </c>
      <c r="B2517" s="33" t="s">
        <v>423</v>
      </c>
      <c r="C2517" s="11"/>
      <c r="E2517" s="11"/>
      <c r="F2517" s="11"/>
      <c r="G2517" s="11"/>
      <c r="K2517" s="11"/>
      <c r="M2517" s="33" t="s">
        <v>3925</v>
      </c>
      <c r="N2517" s="51" t="s">
        <v>3925</v>
      </c>
      <c r="O2517" s="18" t="str">
        <f t="shared" si="152"/>
        <v>PaymentReport</v>
      </c>
      <c r="P2517" s="18" t="str">
        <f t="shared" ca="1" si="153"/>
        <v>TEST</v>
      </c>
      <c r="Q2517" s="11" t="s">
        <v>1799</v>
      </c>
      <c r="R2517" s="19" t="str">
        <f t="shared" si="154"/>
        <v>PaymentReport - TRAIN</v>
      </c>
      <c r="S2517" s="10" t="s">
        <v>4599</v>
      </c>
    </row>
    <row r="2518" spans="1:19" s="19" customFormat="1" ht="25" customHeight="1" x14ac:dyDescent="0.15">
      <c r="A2518" s="19">
        <v>2517</v>
      </c>
      <c r="B2518" s="33" t="s">
        <v>945</v>
      </c>
      <c r="C2518" s="11"/>
      <c r="E2518" s="11"/>
      <c r="F2518" s="11"/>
      <c r="G2518" s="11"/>
      <c r="K2518" s="11"/>
      <c r="M2518" s="33" t="s">
        <v>3926</v>
      </c>
      <c r="N2518" s="51" t="s">
        <v>3926</v>
      </c>
      <c r="O2518" s="18" t="str">
        <f t="shared" si="152"/>
        <v>BalanceCheck</v>
      </c>
      <c r="P2518" s="18" t="str">
        <f t="shared" ca="1" si="153"/>
        <v>TRAIN</v>
      </c>
      <c r="Q2518" s="11" t="s">
        <v>1799</v>
      </c>
      <c r="R2518" s="19" t="str">
        <f t="shared" si="154"/>
        <v>BalanceCheck - TRAIN</v>
      </c>
      <c r="S2518" s="10" t="s">
        <v>4599</v>
      </c>
    </row>
    <row r="2519" spans="1:19" s="19" customFormat="1" ht="25" customHeight="1" x14ac:dyDescent="0.15">
      <c r="A2519" s="19">
        <v>2518</v>
      </c>
      <c r="B2519" s="33" t="s">
        <v>902</v>
      </c>
      <c r="C2519" s="11"/>
      <c r="E2519" s="11"/>
      <c r="F2519" s="11"/>
      <c r="G2519" s="11"/>
      <c r="K2519" s="11"/>
      <c r="M2519" s="33" t="s">
        <v>3927</v>
      </c>
      <c r="N2519" s="51" t="s">
        <v>3927</v>
      </c>
      <c r="O2519" s="18" t="str">
        <f t="shared" si="152"/>
        <v>ServiceRestore</v>
      </c>
      <c r="P2519" s="18" t="str">
        <f t="shared" ca="1" si="153"/>
        <v>TRAIN</v>
      </c>
      <c r="Q2519" s="11" t="s">
        <v>1799</v>
      </c>
      <c r="R2519" s="19" t="str">
        <f t="shared" si="154"/>
        <v>ServiceRestore - TRAIN</v>
      </c>
      <c r="S2519" s="10" t="s">
        <v>4599</v>
      </c>
    </row>
    <row r="2520" spans="1:19" s="19" customFormat="1" ht="25" customHeight="1" x14ac:dyDescent="0.15">
      <c r="A2520" s="19">
        <v>2519</v>
      </c>
      <c r="B2520" s="33" t="s">
        <v>123</v>
      </c>
      <c r="C2520" s="11"/>
      <c r="E2520" s="11"/>
      <c r="F2520" s="11"/>
      <c r="G2520" s="11"/>
      <c r="K2520" s="11"/>
      <c r="M2520" s="33" t="s">
        <v>3928</v>
      </c>
      <c r="N2520" s="51" t="s">
        <v>3928</v>
      </c>
      <c r="O2520" s="18" t="str">
        <f t="shared" si="152"/>
        <v>ContractExpiryRequest</v>
      </c>
      <c r="P2520" s="18" t="str">
        <f t="shared" ca="1" si="153"/>
        <v>TRAIN</v>
      </c>
      <c r="Q2520" s="11" t="s">
        <v>1799</v>
      </c>
      <c r="R2520" s="19" t="str">
        <f t="shared" si="154"/>
        <v>ContractExpiryRequest - TRAIN</v>
      </c>
      <c r="S2520" s="10" t="s">
        <v>4599</v>
      </c>
    </row>
    <row r="2521" spans="1:19" s="19" customFormat="1" ht="25" customHeight="1" x14ac:dyDescent="0.15">
      <c r="A2521" s="19">
        <v>2520</v>
      </c>
      <c r="B2521" s="33" t="s">
        <v>20</v>
      </c>
      <c r="C2521" s="11"/>
      <c r="E2521" s="11"/>
      <c r="F2521" s="11"/>
      <c r="G2521" s="11"/>
      <c r="K2521" s="11"/>
      <c r="M2521" s="33" t="s">
        <v>3929</v>
      </c>
      <c r="N2521" s="51" t="s">
        <v>3929</v>
      </c>
      <c r="O2521" s="18" t="str">
        <f t="shared" si="152"/>
        <v>BillComplain</v>
      </c>
      <c r="P2521" s="18" t="str">
        <f t="shared" ca="1" si="153"/>
        <v>TRAIN</v>
      </c>
      <c r="Q2521" s="11" t="s">
        <v>1799</v>
      </c>
      <c r="R2521" s="19" t="str">
        <f t="shared" si="154"/>
        <v>BillComplain - TRAIN</v>
      </c>
      <c r="S2521" s="10" t="s">
        <v>4599</v>
      </c>
    </row>
    <row r="2522" spans="1:19" s="19" customFormat="1" ht="25" customHeight="1" x14ac:dyDescent="0.15">
      <c r="A2522" s="19">
        <v>2521</v>
      </c>
      <c r="B2522" s="33" t="s">
        <v>423</v>
      </c>
      <c r="C2522" s="11"/>
      <c r="E2522" s="11"/>
      <c r="F2522" s="11"/>
      <c r="G2522" s="11"/>
      <c r="K2522" s="11"/>
      <c r="M2522" s="33" t="s">
        <v>3930</v>
      </c>
      <c r="N2522" s="51" t="s">
        <v>3930</v>
      </c>
      <c r="O2522" s="18" t="str">
        <f t="shared" si="152"/>
        <v>PaymentReport</v>
      </c>
      <c r="P2522" s="18" t="str">
        <f t="shared" ca="1" si="153"/>
        <v>TRAIN</v>
      </c>
      <c r="Q2522" s="11" t="s">
        <v>1799</v>
      </c>
      <c r="R2522" s="19" t="str">
        <f t="shared" si="154"/>
        <v>PaymentReport - TRAIN</v>
      </c>
      <c r="S2522" s="10" t="s">
        <v>4599</v>
      </c>
    </row>
    <row r="2523" spans="1:19" s="19" customFormat="1" ht="25" customHeight="1" x14ac:dyDescent="0.15">
      <c r="A2523" s="19">
        <v>2522</v>
      </c>
      <c r="B2523" s="33" t="s">
        <v>20</v>
      </c>
      <c r="C2523" s="11"/>
      <c r="E2523" s="11"/>
      <c r="F2523" s="11"/>
      <c r="G2523" s="11"/>
      <c r="K2523" s="11"/>
      <c r="M2523" s="33" t="s">
        <v>3931</v>
      </c>
      <c r="N2523" s="51" t="s">
        <v>3931</v>
      </c>
      <c r="O2523" s="18" t="str">
        <f t="shared" si="152"/>
        <v>BillComplain</v>
      </c>
      <c r="P2523" s="18" t="str">
        <f t="shared" ca="1" si="153"/>
        <v>TEST</v>
      </c>
      <c r="Q2523" s="11" t="s">
        <v>1799</v>
      </c>
      <c r="R2523" s="19" t="str">
        <f t="shared" si="154"/>
        <v>BillComplain - TRAIN</v>
      </c>
      <c r="S2523" s="10" t="s">
        <v>4599</v>
      </c>
    </row>
    <row r="2524" spans="1:19" s="19" customFormat="1" ht="25" customHeight="1" x14ac:dyDescent="0.15">
      <c r="A2524" s="19">
        <v>2523</v>
      </c>
      <c r="B2524" s="33" t="s">
        <v>423</v>
      </c>
      <c r="C2524" s="11"/>
      <c r="E2524" s="11"/>
      <c r="F2524" s="11"/>
      <c r="G2524" s="11"/>
      <c r="K2524" s="11"/>
      <c r="M2524" s="33" t="s">
        <v>3932</v>
      </c>
      <c r="N2524" s="51" t="s">
        <v>3932</v>
      </c>
      <c r="O2524" s="18" t="str">
        <f t="shared" si="152"/>
        <v>PaymentReport</v>
      </c>
      <c r="P2524" s="18" t="str">
        <f t="shared" ca="1" si="153"/>
        <v>TRAIN</v>
      </c>
      <c r="Q2524" s="11" t="s">
        <v>1799</v>
      </c>
      <c r="R2524" s="19" t="str">
        <f t="shared" si="154"/>
        <v>PaymentReport - TRAIN</v>
      </c>
      <c r="S2524" s="10" t="s">
        <v>4599</v>
      </c>
    </row>
    <row r="2525" spans="1:19" s="19" customFormat="1" ht="25" customHeight="1" x14ac:dyDescent="0.15">
      <c r="A2525" s="19">
        <v>2524</v>
      </c>
      <c r="B2525" s="33" t="s">
        <v>20</v>
      </c>
      <c r="C2525" s="11"/>
      <c r="E2525" s="11"/>
      <c r="F2525" s="11"/>
      <c r="G2525" s="11"/>
      <c r="K2525" s="11"/>
      <c r="M2525" s="33" t="s">
        <v>3933</v>
      </c>
      <c r="N2525" s="51" t="s">
        <v>3933</v>
      </c>
      <c r="O2525" s="18" t="str">
        <f t="shared" ref="O2525:O2553" si="155">IF(E2525="",B2525,E2525)</f>
        <v>BillComplain</v>
      </c>
      <c r="P2525" s="18" t="str">
        <f t="shared" ref="P2525:P2553" ca="1" si="156">IF(RAND()&gt;0.2,"TRAIN", "TEST")</f>
        <v>TRAIN</v>
      </c>
      <c r="Q2525" s="11" t="s">
        <v>1799</v>
      </c>
      <c r="R2525" s="19" t="str">
        <f t="shared" ref="R2525:R2553" si="157">O2525 &amp; " - " &amp; Q2525</f>
        <v>BillComplain - TRAIN</v>
      </c>
      <c r="S2525" s="10" t="s">
        <v>4599</v>
      </c>
    </row>
    <row r="2526" spans="1:19" s="19" customFormat="1" ht="25" customHeight="1" x14ac:dyDescent="0.15">
      <c r="A2526" s="19">
        <v>2525</v>
      </c>
      <c r="B2526" s="33" t="s">
        <v>234</v>
      </c>
      <c r="C2526" s="11"/>
      <c r="E2526" s="11"/>
      <c r="F2526" s="11"/>
      <c r="G2526" s="11"/>
      <c r="K2526" s="11"/>
      <c r="M2526" s="33" t="s">
        <v>3934</v>
      </c>
      <c r="N2526" s="51" t="s">
        <v>3934</v>
      </c>
      <c r="O2526" s="18" t="str">
        <f t="shared" si="155"/>
        <v>ContractCancel</v>
      </c>
      <c r="P2526" s="18" t="str">
        <f t="shared" ca="1" si="156"/>
        <v>TRAIN</v>
      </c>
      <c r="Q2526" s="11" t="s">
        <v>1799</v>
      </c>
      <c r="R2526" s="19" t="str">
        <f t="shared" si="157"/>
        <v>ContractCancel - TRAIN</v>
      </c>
      <c r="S2526" s="10" t="s">
        <v>4599</v>
      </c>
    </row>
    <row r="2527" spans="1:19" s="19" customFormat="1" ht="25" customHeight="1" x14ac:dyDescent="0.15">
      <c r="A2527" s="19">
        <v>2526</v>
      </c>
      <c r="B2527" s="33" t="s">
        <v>902</v>
      </c>
      <c r="C2527" s="11"/>
      <c r="E2527" s="11"/>
      <c r="F2527" s="11"/>
      <c r="G2527" s="11"/>
      <c r="K2527" s="11"/>
      <c r="M2527" s="33" t="s">
        <v>3935</v>
      </c>
      <c r="N2527" s="51" t="s">
        <v>3935</v>
      </c>
      <c r="O2527" s="18" t="str">
        <f t="shared" si="155"/>
        <v>ServiceRestore</v>
      </c>
      <c r="P2527" s="18" t="str">
        <f t="shared" ca="1" si="156"/>
        <v>TRAIN</v>
      </c>
      <c r="Q2527" s="11" t="s">
        <v>1798</v>
      </c>
      <c r="R2527" s="19" t="str">
        <f t="shared" si="157"/>
        <v>ServiceRestore - TEST</v>
      </c>
      <c r="S2527" s="10" t="s">
        <v>4599</v>
      </c>
    </row>
    <row r="2528" spans="1:19" s="19" customFormat="1" ht="25" customHeight="1" x14ac:dyDescent="0.15">
      <c r="A2528" s="19">
        <v>2527</v>
      </c>
      <c r="B2528" s="33" t="s">
        <v>81</v>
      </c>
      <c r="C2528" s="11"/>
      <c r="E2528" s="11"/>
      <c r="F2528" s="11"/>
      <c r="G2528" s="11"/>
      <c r="K2528" s="11"/>
      <c r="M2528" s="33" t="s">
        <v>3936</v>
      </c>
      <c r="N2528" s="51" t="s">
        <v>3936</v>
      </c>
      <c r="O2528" s="18" t="str">
        <f t="shared" si="155"/>
        <v>ContractUpgrade</v>
      </c>
      <c r="P2528" s="18" t="str">
        <f t="shared" ca="1" si="156"/>
        <v>TRAIN</v>
      </c>
      <c r="Q2528" s="11" t="s">
        <v>1799</v>
      </c>
      <c r="R2528" s="19" t="str">
        <f t="shared" si="157"/>
        <v>ContractUpgrade - TRAIN</v>
      </c>
      <c r="S2528" s="10" t="s">
        <v>4599</v>
      </c>
    </row>
    <row r="2529" spans="1:19" s="19" customFormat="1" ht="25" customHeight="1" x14ac:dyDescent="0.15">
      <c r="A2529" s="19">
        <v>2528</v>
      </c>
      <c r="B2529" s="33" t="s">
        <v>20</v>
      </c>
      <c r="C2529" s="11"/>
      <c r="E2529" s="11"/>
      <c r="F2529" s="11"/>
      <c r="G2529" s="11"/>
      <c r="K2529" s="11"/>
      <c r="M2529" s="33" t="s">
        <v>3937</v>
      </c>
      <c r="N2529" s="51" t="s">
        <v>3937</v>
      </c>
      <c r="O2529" s="18" t="str">
        <f t="shared" si="155"/>
        <v>BillComplain</v>
      </c>
      <c r="P2529" s="18" t="str">
        <f t="shared" ca="1" si="156"/>
        <v>TRAIN</v>
      </c>
      <c r="Q2529" s="11" t="s">
        <v>1798</v>
      </c>
      <c r="R2529" s="19" t="str">
        <f t="shared" si="157"/>
        <v>BillComplain - TEST</v>
      </c>
      <c r="S2529" s="10" t="s">
        <v>4599</v>
      </c>
    </row>
    <row r="2530" spans="1:19" s="19" customFormat="1" ht="25" customHeight="1" x14ac:dyDescent="0.15">
      <c r="A2530" s="19">
        <v>2529</v>
      </c>
      <c r="B2530" s="33" t="s">
        <v>902</v>
      </c>
      <c r="C2530" s="11"/>
      <c r="E2530" s="11"/>
      <c r="F2530" s="11"/>
      <c r="G2530" s="11"/>
      <c r="K2530" s="11"/>
      <c r="M2530" s="33" t="s">
        <v>3938</v>
      </c>
      <c r="N2530" s="51" t="s">
        <v>3938</v>
      </c>
      <c r="O2530" s="18" t="str">
        <f t="shared" si="155"/>
        <v>ServiceRestore</v>
      </c>
      <c r="P2530" s="18" t="str">
        <f t="shared" ca="1" si="156"/>
        <v>TRAIN</v>
      </c>
      <c r="Q2530" s="11" t="s">
        <v>1799</v>
      </c>
      <c r="R2530" s="19" t="str">
        <f t="shared" si="157"/>
        <v>ServiceRestore - TRAIN</v>
      </c>
      <c r="S2530" s="10" t="s">
        <v>4599</v>
      </c>
    </row>
    <row r="2531" spans="1:19" s="19" customFormat="1" ht="25" customHeight="1" x14ac:dyDescent="0.15">
      <c r="A2531" s="19">
        <v>2530</v>
      </c>
      <c r="B2531" s="33" t="s">
        <v>902</v>
      </c>
      <c r="C2531" s="11"/>
      <c r="E2531" s="11"/>
      <c r="F2531" s="11"/>
      <c r="G2531" s="11"/>
      <c r="K2531" s="11"/>
      <c r="M2531" s="33" t="s">
        <v>3939</v>
      </c>
      <c r="N2531" s="51" t="s">
        <v>3939</v>
      </c>
      <c r="O2531" s="18" t="str">
        <f t="shared" si="155"/>
        <v>ServiceRestore</v>
      </c>
      <c r="P2531" s="18" t="str">
        <f t="shared" ca="1" si="156"/>
        <v>TRAIN</v>
      </c>
      <c r="Q2531" s="11" t="s">
        <v>1799</v>
      </c>
      <c r="R2531" s="19" t="str">
        <f t="shared" si="157"/>
        <v>ServiceRestore - TRAIN</v>
      </c>
      <c r="S2531" s="10" t="s">
        <v>4599</v>
      </c>
    </row>
    <row r="2532" spans="1:19" s="19" customFormat="1" ht="25" customHeight="1" x14ac:dyDescent="0.15">
      <c r="A2532" s="19">
        <v>2531</v>
      </c>
      <c r="B2532" s="33" t="s">
        <v>20</v>
      </c>
      <c r="C2532" s="11"/>
      <c r="E2532" s="11"/>
      <c r="F2532" s="11"/>
      <c r="G2532" s="11"/>
      <c r="K2532" s="11"/>
      <c r="M2532" s="33" t="s">
        <v>3940</v>
      </c>
      <c r="N2532" s="51" t="s">
        <v>3940</v>
      </c>
      <c r="O2532" s="18" t="str">
        <f t="shared" si="155"/>
        <v>BillComplain</v>
      </c>
      <c r="P2532" s="18" t="str">
        <f t="shared" ca="1" si="156"/>
        <v>TEST</v>
      </c>
      <c r="Q2532" s="11" t="s">
        <v>1799</v>
      </c>
      <c r="R2532" s="19" t="str">
        <f t="shared" si="157"/>
        <v>BillComplain - TRAIN</v>
      </c>
      <c r="S2532" s="10" t="s">
        <v>4599</v>
      </c>
    </row>
    <row r="2533" spans="1:19" s="19" customFormat="1" ht="25" customHeight="1" x14ac:dyDescent="0.15">
      <c r="A2533" s="19">
        <v>2532</v>
      </c>
      <c r="B2533" s="33" t="s">
        <v>81</v>
      </c>
      <c r="C2533" s="11"/>
      <c r="E2533" s="11"/>
      <c r="F2533" s="11"/>
      <c r="G2533" s="11"/>
      <c r="K2533" s="11"/>
      <c r="M2533" s="34" t="s">
        <v>3941</v>
      </c>
      <c r="N2533" s="51" t="s">
        <v>3941</v>
      </c>
      <c r="O2533" s="18" t="str">
        <f t="shared" si="155"/>
        <v>ContractUpgrade</v>
      </c>
      <c r="P2533" s="18" t="str">
        <f t="shared" ca="1" si="156"/>
        <v>TRAIN</v>
      </c>
      <c r="Q2533" s="11" t="s">
        <v>1799</v>
      </c>
      <c r="R2533" s="19" t="str">
        <f t="shared" si="157"/>
        <v>ContractUpgrade - TRAIN</v>
      </c>
      <c r="S2533" s="10" t="s">
        <v>4599</v>
      </c>
    </row>
    <row r="2534" spans="1:19" s="19" customFormat="1" ht="25" customHeight="1" x14ac:dyDescent="0.15">
      <c r="A2534" s="19">
        <v>2533</v>
      </c>
      <c r="B2534" s="33" t="s">
        <v>902</v>
      </c>
      <c r="C2534" s="11"/>
      <c r="E2534" s="11"/>
      <c r="F2534" s="11"/>
      <c r="G2534" s="11"/>
      <c r="K2534" s="11"/>
      <c r="M2534" s="33" t="s">
        <v>3942</v>
      </c>
      <c r="N2534" s="51" t="s">
        <v>3942</v>
      </c>
      <c r="O2534" s="18" t="str">
        <f t="shared" si="155"/>
        <v>ServiceRestore</v>
      </c>
      <c r="P2534" s="18" t="str">
        <f t="shared" ca="1" si="156"/>
        <v>TRAIN</v>
      </c>
      <c r="Q2534" s="11" t="s">
        <v>1799</v>
      </c>
      <c r="R2534" s="19" t="str">
        <f t="shared" si="157"/>
        <v>ServiceRestore - TRAIN</v>
      </c>
      <c r="S2534" s="10" t="s">
        <v>4599</v>
      </c>
    </row>
    <row r="2535" spans="1:19" s="19" customFormat="1" ht="25" customHeight="1" x14ac:dyDescent="0.15">
      <c r="A2535" s="19">
        <v>2534</v>
      </c>
      <c r="B2535" s="33" t="s">
        <v>20</v>
      </c>
      <c r="C2535" s="11"/>
      <c r="E2535" s="11"/>
      <c r="F2535" s="11"/>
      <c r="G2535" s="11"/>
      <c r="K2535" s="11"/>
      <c r="M2535" s="33" t="s">
        <v>3943</v>
      </c>
      <c r="N2535" s="51" t="s">
        <v>3943</v>
      </c>
      <c r="O2535" s="18" t="str">
        <f t="shared" si="155"/>
        <v>BillComplain</v>
      </c>
      <c r="P2535" s="18" t="str">
        <f t="shared" ca="1" si="156"/>
        <v>TRAIN</v>
      </c>
      <c r="Q2535" s="11" t="s">
        <v>1798</v>
      </c>
      <c r="R2535" s="19" t="str">
        <f t="shared" si="157"/>
        <v>BillComplain - TEST</v>
      </c>
      <c r="S2535" s="10" t="s">
        <v>4599</v>
      </c>
    </row>
    <row r="2536" spans="1:19" s="19" customFormat="1" ht="25" customHeight="1" x14ac:dyDescent="0.15">
      <c r="A2536" s="19">
        <v>2535</v>
      </c>
      <c r="B2536" s="33" t="s">
        <v>20</v>
      </c>
      <c r="C2536" s="11"/>
      <c r="E2536" s="11"/>
      <c r="F2536" s="11"/>
      <c r="G2536" s="11"/>
      <c r="K2536" s="11"/>
      <c r="M2536" s="33" t="s">
        <v>3944</v>
      </c>
      <c r="N2536" s="51" t="s">
        <v>3944</v>
      </c>
      <c r="O2536" s="18" t="str">
        <f t="shared" si="155"/>
        <v>BillComplain</v>
      </c>
      <c r="P2536" s="18" t="str">
        <f t="shared" ca="1" si="156"/>
        <v>TRAIN</v>
      </c>
      <c r="Q2536" s="11" t="s">
        <v>1799</v>
      </c>
      <c r="R2536" s="19" t="str">
        <f t="shared" si="157"/>
        <v>BillComplain - TRAIN</v>
      </c>
      <c r="S2536" s="10" t="s">
        <v>4599</v>
      </c>
    </row>
    <row r="2537" spans="1:19" s="19" customFormat="1" ht="25" customHeight="1" x14ac:dyDescent="0.15">
      <c r="A2537" s="19">
        <v>2536</v>
      </c>
      <c r="B2537" s="33" t="s">
        <v>81</v>
      </c>
      <c r="C2537" s="11"/>
      <c r="E2537" s="11"/>
      <c r="F2537" s="11"/>
      <c r="G2537" s="11"/>
      <c r="K2537" s="11"/>
      <c r="M2537" s="33" t="s">
        <v>3945</v>
      </c>
      <c r="N2537" s="51" t="s">
        <v>3945</v>
      </c>
      <c r="O2537" s="18" t="str">
        <f t="shared" si="155"/>
        <v>ContractUpgrade</v>
      </c>
      <c r="P2537" s="18" t="str">
        <f t="shared" ca="1" si="156"/>
        <v>TEST</v>
      </c>
      <c r="Q2537" s="11" t="s">
        <v>1798</v>
      </c>
      <c r="R2537" s="19" t="str">
        <f t="shared" si="157"/>
        <v>ContractUpgrade - TEST</v>
      </c>
      <c r="S2537" s="10" t="s">
        <v>4599</v>
      </c>
    </row>
    <row r="2538" spans="1:19" s="19" customFormat="1" ht="25" customHeight="1" x14ac:dyDescent="0.15">
      <c r="A2538" s="19">
        <v>2537</v>
      </c>
      <c r="B2538" s="33" t="s">
        <v>1161</v>
      </c>
      <c r="C2538" s="11"/>
      <c r="E2538" s="11"/>
      <c r="F2538" s="11"/>
      <c r="G2538" s="11"/>
      <c r="K2538" s="11"/>
      <c r="M2538" s="33" t="s">
        <v>3946</v>
      </c>
      <c r="N2538" s="51" t="s">
        <v>3946</v>
      </c>
      <c r="O2538" s="18" t="str">
        <f t="shared" si="155"/>
        <v>InternetAccess</v>
      </c>
      <c r="P2538" s="18" t="str">
        <f t="shared" ca="1" si="156"/>
        <v>TEST</v>
      </c>
      <c r="Q2538" s="11" t="s">
        <v>1799</v>
      </c>
      <c r="R2538" s="19" t="str">
        <f t="shared" si="157"/>
        <v>InternetAccess - TRAIN</v>
      </c>
      <c r="S2538" s="10" t="s">
        <v>4599</v>
      </c>
    </row>
    <row r="2539" spans="1:19" s="19" customFormat="1" ht="25" customHeight="1" x14ac:dyDescent="0.15">
      <c r="A2539" s="19">
        <v>2538</v>
      </c>
      <c r="B2539" s="33" t="s">
        <v>902</v>
      </c>
      <c r="C2539" s="11"/>
      <c r="E2539" s="11"/>
      <c r="F2539" s="11"/>
      <c r="G2539" s="11"/>
      <c r="K2539" s="11"/>
      <c r="M2539" s="33" t="s">
        <v>3947</v>
      </c>
      <c r="N2539" s="51" t="s">
        <v>3947</v>
      </c>
      <c r="O2539" s="18" t="str">
        <f t="shared" si="155"/>
        <v>ServiceRestore</v>
      </c>
      <c r="P2539" s="18" t="str">
        <f t="shared" ca="1" si="156"/>
        <v>TRAIN</v>
      </c>
      <c r="Q2539" s="11" t="s">
        <v>1799</v>
      </c>
      <c r="R2539" s="19" t="str">
        <f t="shared" si="157"/>
        <v>ServiceRestore - TRAIN</v>
      </c>
      <c r="S2539" s="10" t="s">
        <v>4599</v>
      </c>
    </row>
    <row r="2540" spans="1:19" s="19" customFormat="1" ht="25" customHeight="1" x14ac:dyDescent="0.15">
      <c r="A2540" s="19">
        <v>2539</v>
      </c>
      <c r="B2540" s="33" t="s">
        <v>20</v>
      </c>
      <c r="C2540" s="11"/>
      <c r="E2540" s="11"/>
      <c r="F2540" s="11"/>
      <c r="G2540" s="11"/>
      <c r="K2540" s="11"/>
      <c r="M2540" s="52" t="s">
        <v>3948</v>
      </c>
      <c r="N2540" s="53" t="s">
        <v>3948</v>
      </c>
      <c r="O2540" s="18" t="str">
        <f t="shared" si="155"/>
        <v>BillComplain</v>
      </c>
      <c r="P2540" s="18" t="str">
        <f t="shared" ca="1" si="156"/>
        <v>TRAIN</v>
      </c>
      <c r="Q2540" s="11" t="s">
        <v>1799</v>
      </c>
      <c r="R2540" s="19" t="str">
        <f t="shared" si="157"/>
        <v>BillComplain - TRAIN</v>
      </c>
      <c r="S2540" s="10" t="s">
        <v>4599</v>
      </c>
    </row>
    <row r="2541" spans="1:19" s="19" customFormat="1" ht="25" customHeight="1" x14ac:dyDescent="0.15">
      <c r="A2541" s="19">
        <v>2540</v>
      </c>
      <c r="B2541" s="33" t="s">
        <v>81</v>
      </c>
      <c r="C2541" s="11"/>
      <c r="E2541" s="11"/>
      <c r="F2541" s="11"/>
      <c r="G2541" s="11"/>
      <c r="K2541" s="11"/>
      <c r="M2541" s="33" t="s">
        <v>3949</v>
      </c>
      <c r="N2541" s="51" t="s">
        <v>3949</v>
      </c>
      <c r="O2541" s="18" t="str">
        <f t="shared" si="155"/>
        <v>ContractUpgrade</v>
      </c>
      <c r="P2541" s="18" t="str">
        <f t="shared" ca="1" si="156"/>
        <v>TEST</v>
      </c>
      <c r="Q2541" s="11" t="s">
        <v>1799</v>
      </c>
      <c r="R2541" s="19" t="str">
        <f t="shared" si="157"/>
        <v>ContractUpgrade - TRAIN</v>
      </c>
      <c r="S2541" s="10" t="s">
        <v>4599</v>
      </c>
    </row>
    <row r="2542" spans="1:19" s="19" customFormat="1" ht="25" customHeight="1" x14ac:dyDescent="0.15">
      <c r="A2542" s="19">
        <v>2541</v>
      </c>
      <c r="B2542" s="33" t="s">
        <v>902</v>
      </c>
      <c r="C2542" s="11"/>
      <c r="E2542" s="11"/>
      <c r="F2542" s="11"/>
      <c r="G2542" s="11"/>
      <c r="K2542" s="11"/>
      <c r="M2542" s="33" t="s">
        <v>3950</v>
      </c>
      <c r="N2542" s="51" t="s">
        <v>3950</v>
      </c>
      <c r="O2542" s="18" t="str">
        <f t="shared" si="155"/>
        <v>ServiceRestore</v>
      </c>
      <c r="P2542" s="18" t="str">
        <f t="shared" ca="1" si="156"/>
        <v>TRAIN</v>
      </c>
      <c r="Q2542" s="11" t="s">
        <v>1799</v>
      </c>
      <c r="R2542" s="19" t="str">
        <f t="shared" si="157"/>
        <v>ServiceRestore - TRAIN</v>
      </c>
      <c r="S2542" s="10" t="s">
        <v>4599</v>
      </c>
    </row>
    <row r="2543" spans="1:19" s="19" customFormat="1" ht="25" customHeight="1" x14ac:dyDescent="0.15">
      <c r="A2543" s="19">
        <v>2542</v>
      </c>
      <c r="B2543" s="33" t="s">
        <v>20</v>
      </c>
      <c r="C2543" s="11"/>
      <c r="E2543" s="11"/>
      <c r="F2543" s="11"/>
      <c r="G2543" s="11"/>
      <c r="K2543" s="11"/>
      <c r="M2543" s="33" t="s">
        <v>3951</v>
      </c>
      <c r="N2543" s="51" t="s">
        <v>3951</v>
      </c>
      <c r="O2543" s="18" t="str">
        <f t="shared" si="155"/>
        <v>BillComplain</v>
      </c>
      <c r="P2543" s="18" t="str">
        <f t="shared" ca="1" si="156"/>
        <v>TRAIN</v>
      </c>
      <c r="Q2543" s="11" t="s">
        <v>1799</v>
      </c>
      <c r="R2543" s="19" t="str">
        <f t="shared" si="157"/>
        <v>BillComplain - TRAIN</v>
      </c>
      <c r="S2543" s="10" t="s">
        <v>4599</v>
      </c>
    </row>
    <row r="2544" spans="1:19" s="19" customFormat="1" ht="25" customHeight="1" x14ac:dyDescent="0.15">
      <c r="A2544" s="19">
        <v>2543</v>
      </c>
      <c r="B2544" s="11" t="s">
        <v>1790</v>
      </c>
      <c r="C2544" s="11"/>
      <c r="E2544" s="11"/>
      <c r="F2544" s="11"/>
      <c r="G2544" s="11"/>
      <c r="K2544" s="11"/>
      <c r="M2544" s="27" t="s">
        <v>4175</v>
      </c>
      <c r="N2544" s="28" t="s">
        <v>4175</v>
      </c>
      <c r="O2544" s="18" t="str">
        <f t="shared" si="155"/>
        <v>DirectDebitChange</v>
      </c>
      <c r="P2544" s="18" t="str">
        <f t="shared" ca="1" si="156"/>
        <v>TRAIN</v>
      </c>
      <c r="Q2544" s="11" t="s">
        <v>1798</v>
      </c>
      <c r="R2544" s="19" t="str">
        <f t="shared" si="157"/>
        <v>DirectDebitChange - TEST</v>
      </c>
      <c r="S2544" s="10" t="s">
        <v>4599</v>
      </c>
    </row>
    <row r="2545" spans="1:19" s="19" customFormat="1" ht="25" customHeight="1" x14ac:dyDescent="0.15">
      <c r="A2545" s="19">
        <v>2544</v>
      </c>
      <c r="B2545" s="11" t="s">
        <v>1790</v>
      </c>
      <c r="C2545" s="11"/>
      <c r="E2545" s="11"/>
      <c r="F2545" s="11"/>
      <c r="G2545" s="11"/>
      <c r="K2545" s="11"/>
      <c r="M2545" s="27" t="s">
        <v>4176</v>
      </c>
      <c r="N2545" s="28" t="s">
        <v>4176</v>
      </c>
      <c r="O2545" s="18" t="str">
        <f t="shared" si="155"/>
        <v>DirectDebitChange</v>
      </c>
      <c r="P2545" s="18" t="str">
        <f t="shared" ca="1" si="156"/>
        <v>TRAIN</v>
      </c>
      <c r="Q2545" s="11" t="s">
        <v>1799</v>
      </c>
      <c r="R2545" s="19" t="str">
        <f t="shared" si="157"/>
        <v>DirectDebitChange - TRAIN</v>
      </c>
      <c r="S2545" s="10" t="s">
        <v>4599</v>
      </c>
    </row>
    <row r="2546" spans="1:19" s="19" customFormat="1" ht="25" customHeight="1" x14ac:dyDescent="0.15">
      <c r="A2546" s="19">
        <v>2545</v>
      </c>
      <c r="B2546" s="11" t="s">
        <v>1790</v>
      </c>
      <c r="C2546" s="11"/>
      <c r="E2546" s="11"/>
      <c r="F2546" s="11"/>
      <c r="G2546" s="11"/>
      <c r="K2546" s="11"/>
      <c r="M2546" s="27" t="s">
        <v>4177</v>
      </c>
      <c r="N2546" s="28" t="s">
        <v>4177</v>
      </c>
      <c r="O2546" s="18" t="str">
        <f t="shared" si="155"/>
        <v>DirectDebitChange</v>
      </c>
      <c r="P2546" s="18" t="str">
        <f t="shared" ca="1" si="156"/>
        <v>TRAIN</v>
      </c>
      <c r="Q2546" s="11" t="s">
        <v>1799</v>
      </c>
      <c r="R2546" s="19" t="str">
        <f t="shared" si="157"/>
        <v>DirectDebitChange - TRAIN</v>
      </c>
      <c r="S2546" s="10" t="s">
        <v>4599</v>
      </c>
    </row>
    <row r="2547" spans="1:19" s="19" customFormat="1" ht="25" customHeight="1" x14ac:dyDescent="0.15">
      <c r="A2547" s="19">
        <v>2546</v>
      </c>
      <c r="B2547" s="11" t="s">
        <v>1790</v>
      </c>
      <c r="C2547" s="11"/>
      <c r="E2547" s="11"/>
      <c r="F2547" s="11"/>
      <c r="G2547" s="11"/>
      <c r="K2547" s="11"/>
      <c r="M2547" s="27" t="s">
        <v>4178</v>
      </c>
      <c r="N2547" s="28" t="s">
        <v>4178</v>
      </c>
      <c r="O2547" s="18" t="str">
        <f t="shared" si="155"/>
        <v>DirectDebitChange</v>
      </c>
      <c r="P2547" s="18" t="str">
        <f t="shared" ca="1" si="156"/>
        <v>TEST</v>
      </c>
      <c r="Q2547" s="11" t="s">
        <v>1799</v>
      </c>
      <c r="R2547" s="19" t="str">
        <f t="shared" si="157"/>
        <v>DirectDebitChange - TRAIN</v>
      </c>
      <c r="S2547" s="10" t="s">
        <v>4599</v>
      </c>
    </row>
    <row r="2548" spans="1:19" s="19" customFormat="1" ht="25" customHeight="1" x14ac:dyDescent="0.15">
      <c r="A2548" s="19">
        <v>2547</v>
      </c>
      <c r="B2548" s="11" t="s">
        <v>1790</v>
      </c>
      <c r="C2548" s="11"/>
      <c r="E2548" s="11"/>
      <c r="F2548" s="11"/>
      <c r="G2548" s="11"/>
      <c r="K2548" s="11"/>
      <c r="M2548" s="27" t="s">
        <v>4179</v>
      </c>
      <c r="N2548" s="28" t="s">
        <v>4179</v>
      </c>
      <c r="O2548" s="18" t="str">
        <f t="shared" si="155"/>
        <v>DirectDebitChange</v>
      </c>
      <c r="P2548" s="18" t="str">
        <f t="shared" ca="1" si="156"/>
        <v>TRAIN</v>
      </c>
      <c r="Q2548" s="11" t="s">
        <v>1799</v>
      </c>
      <c r="R2548" s="19" t="str">
        <f t="shared" si="157"/>
        <v>DirectDebitChange - TRAIN</v>
      </c>
      <c r="S2548" s="10" t="s">
        <v>4599</v>
      </c>
    </row>
    <row r="2549" spans="1:19" s="19" customFormat="1" ht="25" customHeight="1" x14ac:dyDescent="0.15">
      <c r="A2549" s="19">
        <v>2548</v>
      </c>
      <c r="B2549" s="11" t="s">
        <v>265</v>
      </c>
      <c r="C2549" s="11" t="s">
        <v>1830</v>
      </c>
      <c r="E2549" s="11" t="s">
        <v>132</v>
      </c>
      <c r="F2549" s="11"/>
      <c r="G2549" s="11"/>
      <c r="K2549" s="11"/>
      <c r="L2549" s="19" t="str">
        <f xml:space="preserve"> IF(ISBLANK(K2549),C2549,K2549)</f>
        <v>i just checked my phone bill my name spelled there is missing ?t? in the last . my name is bhupinderjit , but on bill it's written bhupinderji where t is missing . please help.</v>
      </c>
      <c r="M2549" s="27" t="s">
        <v>4134</v>
      </c>
      <c r="N2549" s="28" t="s">
        <v>4134</v>
      </c>
      <c r="O2549" s="18" t="str">
        <f t="shared" si="155"/>
        <v>AccountDetailsChange</v>
      </c>
      <c r="P2549" s="18" t="str">
        <f t="shared" ca="1" si="156"/>
        <v>TRAIN</v>
      </c>
      <c r="Q2549" s="11" t="s">
        <v>1799</v>
      </c>
      <c r="R2549" s="19" t="str">
        <f t="shared" si="157"/>
        <v>AccountDetailsChange - TRAIN</v>
      </c>
      <c r="S2549" s="10" t="s">
        <v>4598</v>
      </c>
    </row>
    <row r="2550" spans="1:19" s="19" customFormat="1" ht="25" customHeight="1" x14ac:dyDescent="0.15">
      <c r="A2550" s="19">
        <v>2549</v>
      </c>
      <c r="B2550" s="33" t="s">
        <v>132</v>
      </c>
      <c r="C2550" s="11"/>
      <c r="E2550" s="11"/>
      <c r="F2550" s="11"/>
      <c r="G2550" s="11"/>
      <c r="K2550" s="11"/>
      <c r="M2550" s="56" t="s">
        <v>4794</v>
      </c>
      <c r="N2550" s="42" t="s">
        <v>4794</v>
      </c>
      <c r="O2550" s="18" t="str">
        <f t="shared" si="155"/>
        <v>AccountDetailsChange</v>
      </c>
      <c r="P2550" s="18" t="str">
        <f t="shared" ca="1" si="156"/>
        <v>TRAIN</v>
      </c>
      <c r="Q2550" s="11" t="s">
        <v>1799</v>
      </c>
      <c r="R2550" s="19" t="str">
        <f t="shared" si="157"/>
        <v>AccountDetailsChange - TRAIN</v>
      </c>
      <c r="S2550" s="10" t="s">
        <v>4599</v>
      </c>
    </row>
    <row r="2551" spans="1:19" s="19" customFormat="1" ht="25" customHeight="1" x14ac:dyDescent="0.15">
      <c r="A2551" s="19">
        <v>2550</v>
      </c>
      <c r="B2551" s="10" t="s">
        <v>1790</v>
      </c>
      <c r="C2551" s="36" t="s">
        <v>1781</v>
      </c>
      <c r="D2551" s="37"/>
      <c r="E2551" s="10" t="s">
        <v>132</v>
      </c>
      <c r="F2551" s="11"/>
      <c r="G2551" s="11"/>
      <c r="K2551" s="11"/>
      <c r="L2551" s="19" t="str">
        <f xml:space="preserve"> IF(ISBLANK(K2551),C2551,K2551)</f>
        <v xml:space="preserve">There is  change in my account details how do I update it? </v>
      </c>
      <c r="M2551" s="30" t="s">
        <v>4795</v>
      </c>
      <c r="N2551" s="29" t="s">
        <v>4795</v>
      </c>
      <c r="O2551" s="18" t="str">
        <f t="shared" si="155"/>
        <v>AccountDetailsChange</v>
      </c>
      <c r="P2551" s="18" t="str">
        <f t="shared" ca="1" si="156"/>
        <v>TRAIN</v>
      </c>
      <c r="Q2551" s="11" t="s">
        <v>1799</v>
      </c>
      <c r="R2551" s="19" t="str">
        <f t="shared" si="157"/>
        <v>AccountDetailsChange - TRAIN</v>
      </c>
      <c r="S2551" s="10" t="s">
        <v>4598</v>
      </c>
    </row>
    <row r="2552" spans="1:19" s="19" customFormat="1" ht="25" customHeight="1" x14ac:dyDescent="0.15">
      <c r="A2552" s="19">
        <v>2551</v>
      </c>
      <c r="B2552" s="13" t="s">
        <v>132</v>
      </c>
      <c r="C2552" s="13" t="s">
        <v>136</v>
      </c>
      <c r="D2552" s="20" t="str">
        <f>IF(ISERR(FIND("):",C2552,1)),C2552,MID(C2552,FIND("):",C2552,1)+2,999))</f>
        <v>Hi Yuliana I need to update my address details</v>
      </c>
      <c r="E2552" s="13"/>
      <c r="F2552" s="13"/>
      <c r="G2552" s="10" t="s">
        <v>805</v>
      </c>
      <c r="H2552" s="19" t="str">
        <f>IFERROR(IF(ISBLANK(G2552),"",LEFT(G2552, FIND(":",G2552) - 1)),"")</f>
        <v/>
      </c>
      <c r="I2552" s="19" t="str">
        <f>IFERROR(IF(ISBLANK(G2552),"",RIGHT(G2552, LEN(G2552)-FIND(":",G2552) )),"")</f>
        <v/>
      </c>
      <c r="K2552" s="14" t="s">
        <v>806</v>
      </c>
      <c r="L2552" s="19" t="str">
        <f>IF(K2552="",C2552,K2552)</f>
        <v>Hi Yuliana I need to update my &lt;address&gt; details</v>
      </c>
      <c r="M2552" s="30" t="s">
        <v>2926</v>
      </c>
      <c r="N2552" s="29" t="s">
        <v>2926</v>
      </c>
      <c r="O2552" s="18" t="str">
        <f t="shared" si="155"/>
        <v>AccountDetailsChange</v>
      </c>
      <c r="P2552" s="18" t="str">
        <f t="shared" ca="1" si="156"/>
        <v>TRAIN</v>
      </c>
      <c r="Q2552" s="11" t="s">
        <v>1799</v>
      </c>
      <c r="R2552" s="19" t="str">
        <f t="shared" si="157"/>
        <v>AccountDetailsChange - TRAIN</v>
      </c>
      <c r="S2552" s="10" t="s">
        <v>4598</v>
      </c>
    </row>
    <row r="2553" spans="1:19" s="19" customFormat="1" ht="25" customHeight="1" x14ac:dyDescent="0.15">
      <c r="A2553" s="19">
        <v>2552</v>
      </c>
      <c r="B2553" s="11" t="s">
        <v>132</v>
      </c>
      <c r="C2553" s="11" t="s">
        <v>2251</v>
      </c>
      <c r="E2553" s="11"/>
      <c r="F2553" s="11"/>
      <c r="G2553" s="11"/>
      <c r="K2553" s="11"/>
      <c r="M2553" s="27" t="s">
        <v>2189</v>
      </c>
      <c r="N2553" s="28" t="s">
        <v>2189</v>
      </c>
      <c r="O2553" s="18" t="str">
        <f t="shared" si="155"/>
        <v>AccountDetailsChange</v>
      </c>
      <c r="P2553" s="18" t="str">
        <f t="shared" ca="1" si="156"/>
        <v>TRAIN</v>
      </c>
      <c r="Q2553" s="11" t="s">
        <v>1799</v>
      </c>
      <c r="R2553" s="19" t="str">
        <f t="shared" si="157"/>
        <v>AccountDetailsChange - TRAIN</v>
      </c>
      <c r="S2553" s="10" t="s">
        <v>4598</v>
      </c>
    </row>
    <row r="2554" spans="1:19" s="19" customFormat="1" ht="25" customHeight="1" x14ac:dyDescent="0.15">
      <c r="A2554" s="19">
        <v>2553</v>
      </c>
      <c r="B2554" s="11" t="s">
        <v>20</v>
      </c>
      <c r="C2554" s="11"/>
      <c r="E2554" s="11"/>
      <c r="F2554" s="11"/>
      <c r="G2554" s="11"/>
      <c r="K2554" s="11"/>
      <c r="M2554" s="27" t="s">
        <v>4184</v>
      </c>
      <c r="N2554" s="28" t="s">
        <v>4184</v>
      </c>
      <c r="O2554" s="18" t="str">
        <f t="shared" ref="O2554:O2587" si="158">IF(E2554="",B2554,E2554)</f>
        <v>BillComplain</v>
      </c>
      <c r="P2554" s="18" t="str">
        <f t="shared" ref="P2554:P2587" ca="1" si="159">IF(RAND()&gt;0.2,"TRAIN", "TEST")</f>
        <v>TEST</v>
      </c>
      <c r="Q2554" s="11" t="s">
        <v>1799</v>
      </c>
      <c r="R2554" s="19" t="str">
        <f t="shared" ref="R2554:R2587" si="160">O2554 &amp; " - " &amp; Q2554</f>
        <v>BillComplain - TRAIN</v>
      </c>
      <c r="S2554" s="10" t="s">
        <v>4599</v>
      </c>
    </row>
    <row r="2555" spans="1:19" s="19" customFormat="1" ht="25" customHeight="1" x14ac:dyDescent="0.15">
      <c r="A2555" s="19">
        <v>2554</v>
      </c>
      <c r="B2555" s="11" t="s">
        <v>4897</v>
      </c>
      <c r="C2555" s="11"/>
      <c r="E2555" s="11"/>
      <c r="F2555" s="11"/>
      <c r="G2555" s="11"/>
      <c r="K2555" s="11"/>
      <c r="M2555" s="27" t="s">
        <v>4185</v>
      </c>
      <c r="N2555" s="28" t="s">
        <v>4185</v>
      </c>
      <c r="O2555" s="18" t="str">
        <f t="shared" si="158"/>
        <v>PerkEnquire</v>
      </c>
      <c r="P2555" s="18" t="str">
        <f t="shared" ca="1" si="159"/>
        <v>TRAIN</v>
      </c>
      <c r="Q2555" s="11" t="s">
        <v>1798</v>
      </c>
      <c r="R2555" s="19" t="str">
        <f t="shared" si="160"/>
        <v>PerkEnquire - TEST</v>
      </c>
      <c r="S2555" s="10" t="s">
        <v>4599</v>
      </c>
    </row>
    <row r="2556" spans="1:19" s="19" customFormat="1" ht="25" customHeight="1" x14ac:dyDescent="0.15">
      <c r="A2556" s="19">
        <v>2555</v>
      </c>
      <c r="B2556" s="11" t="s">
        <v>123</v>
      </c>
      <c r="C2556" s="11"/>
      <c r="E2556" s="11"/>
      <c r="F2556" s="11"/>
      <c r="G2556" s="11"/>
      <c r="K2556" s="11"/>
      <c r="M2556" s="27" t="s">
        <v>4186</v>
      </c>
      <c r="N2556" s="28" t="s">
        <v>4186</v>
      </c>
      <c r="O2556" s="18" t="str">
        <f t="shared" si="158"/>
        <v>ContractExpiryRequest</v>
      </c>
      <c r="P2556" s="18" t="str">
        <f t="shared" ca="1" si="159"/>
        <v>TRAIN</v>
      </c>
      <c r="Q2556" s="11" t="s">
        <v>1799</v>
      </c>
      <c r="R2556" s="19" t="str">
        <f t="shared" si="160"/>
        <v>ContractExpiryRequest - TRAIN</v>
      </c>
      <c r="S2556" s="10" t="s">
        <v>4599</v>
      </c>
    </row>
    <row r="2557" spans="1:19" s="19" customFormat="1" ht="25" customHeight="1" x14ac:dyDescent="0.15">
      <c r="A2557" s="19">
        <v>2556</v>
      </c>
      <c r="B2557" s="11" t="s">
        <v>1368</v>
      </c>
      <c r="C2557" s="11"/>
      <c r="E2557" s="11"/>
      <c r="F2557" s="11"/>
      <c r="G2557" s="11"/>
      <c r="K2557" s="11"/>
      <c r="M2557" s="27" t="s">
        <v>4187</v>
      </c>
      <c r="N2557" s="28" t="s">
        <v>4187</v>
      </c>
      <c r="O2557" s="18" t="str">
        <f t="shared" si="158"/>
        <v>BillExplain</v>
      </c>
      <c r="P2557" s="18" t="str">
        <f t="shared" ca="1" si="159"/>
        <v>TRAIN</v>
      </c>
      <c r="Q2557" s="11" t="s">
        <v>1799</v>
      </c>
      <c r="R2557" s="19" t="str">
        <f t="shared" si="160"/>
        <v>BillExplain - TRAIN</v>
      </c>
      <c r="S2557" s="10" t="s">
        <v>4599</v>
      </c>
    </row>
    <row r="2558" spans="1:19" s="19" customFormat="1" ht="25" customHeight="1" x14ac:dyDescent="0.15">
      <c r="A2558" s="19">
        <v>2557</v>
      </c>
      <c r="B2558" s="11" t="s">
        <v>20</v>
      </c>
      <c r="C2558" s="11"/>
      <c r="E2558" s="11"/>
      <c r="F2558" s="11"/>
      <c r="G2558" s="11"/>
      <c r="K2558" s="11"/>
      <c r="M2558" s="27" t="s">
        <v>4188</v>
      </c>
      <c r="N2558" s="28" t="s">
        <v>4188</v>
      </c>
      <c r="O2558" s="18" t="str">
        <f t="shared" si="158"/>
        <v>BillComplain</v>
      </c>
      <c r="P2558" s="18" t="str">
        <f t="shared" ca="1" si="159"/>
        <v>TRAIN</v>
      </c>
      <c r="Q2558" s="11" t="s">
        <v>1799</v>
      </c>
      <c r="R2558" s="19" t="str">
        <f t="shared" si="160"/>
        <v>BillComplain - TRAIN</v>
      </c>
      <c r="S2558" s="10" t="s">
        <v>4599</v>
      </c>
    </row>
    <row r="2559" spans="1:19" s="19" customFormat="1" ht="25" customHeight="1" x14ac:dyDescent="0.15">
      <c r="A2559" s="19">
        <v>2558</v>
      </c>
      <c r="B2559" s="11" t="s">
        <v>20</v>
      </c>
      <c r="C2559" s="11"/>
      <c r="E2559" s="11"/>
      <c r="F2559" s="11"/>
      <c r="G2559" s="11"/>
      <c r="K2559" s="11"/>
      <c r="M2559" s="27" t="s">
        <v>4190</v>
      </c>
      <c r="N2559" s="28" t="s">
        <v>4190</v>
      </c>
      <c r="O2559" s="18" t="str">
        <f t="shared" si="158"/>
        <v>BillComplain</v>
      </c>
      <c r="P2559" s="18" t="str">
        <f t="shared" ca="1" si="159"/>
        <v>TRAIN</v>
      </c>
      <c r="Q2559" s="11" t="s">
        <v>1799</v>
      </c>
      <c r="R2559" s="19" t="str">
        <f t="shared" si="160"/>
        <v>BillComplain - TRAIN</v>
      </c>
      <c r="S2559" s="10" t="s">
        <v>4599</v>
      </c>
    </row>
    <row r="2560" spans="1:19" s="19" customFormat="1" ht="25" customHeight="1" x14ac:dyDescent="0.15">
      <c r="A2560" s="19">
        <v>2559</v>
      </c>
      <c r="B2560" s="11" t="s">
        <v>20</v>
      </c>
      <c r="C2560" s="11"/>
      <c r="E2560" s="11"/>
      <c r="F2560" s="11"/>
      <c r="G2560" s="11"/>
      <c r="K2560" s="11"/>
      <c r="M2560" s="27" t="s">
        <v>4191</v>
      </c>
      <c r="N2560" s="28" t="s">
        <v>4191</v>
      </c>
      <c r="O2560" s="18" t="str">
        <f t="shared" si="158"/>
        <v>BillComplain</v>
      </c>
      <c r="P2560" s="18" t="str">
        <f t="shared" ca="1" si="159"/>
        <v>TRAIN</v>
      </c>
      <c r="Q2560" s="11" t="s">
        <v>1799</v>
      </c>
      <c r="R2560" s="19" t="str">
        <f t="shared" si="160"/>
        <v>BillComplain - TRAIN</v>
      </c>
      <c r="S2560" s="10" t="s">
        <v>4599</v>
      </c>
    </row>
    <row r="2561" spans="1:19" s="19" customFormat="1" ht="25" customHeight="1" x14ac:dyDescent="0.15">
      <c r="A2561" s="19">
        <v>2560</v>
      </c>
      <c r="B2561" s="11" t="s">
        <v>20</v>
      </c>
      <c r="C2561" s="11"/>
      <c r="E2561" s="11"/>
      <c r="F2561" s="11"/>
      <c r="G2561" s="11"/>
      <c r="K2561" s="11"/>
      <c r="M2561" s="27" t="s">
        <v>4192</v>
      </c>
      <c r="N2561" s="28" t="s">
        <v>4192</v>
      </c>
      <c r="O2561" s="18" t="str">
        <f t="shared" si="158"/>
        <v>BillComplain</v>
      </c>
      <c r="P2561" s="18" t="str">
        <f t="shared" ca="1" si="159"/>
        <v>TEST</v>
      </c>
      <c r="Q2561" s="11" t="s">
        <v>1799</v>
      </c>
      <c r="R2561" s="19" t="str">
        <f t="shared" si="160"/>
        <v>BillComplain - TRAIN</v>
      </c>
      <c r="S2561" s="10" t="s">
        <v>4599</v>
      </c>
    </row>
    <row r="2562" spans="1:19" s="19" customFormat="1" ht="25" customHeight="1" x14ac:dyDescent="0.15">
      <c r="A2562" s="19">
        <v>2561</v>
      </c>
      <c r="B2562" s="11" t="s">
        <v>4194</v>
      </c>
      <c r="C2562" s="11"/>
      <c r="E2562" s="11"/>
      <c r="F2562" s="11"/>
      <c r="G2562" s="11"/>
      <c r="K2562" s="11"/>
      <c r="M2562" s="27" t="s">
        <v>4193</v>
      </c>
      <c r="N2562" s="28" t="s">
        <v>4193</v>
      </c>
      <c r="O2562" s="18" t="str">
        <f t="shared" si="158"/>
        <v>BillIssueRepeatComplain</v>
      </c>
      <c r="P2562" s="18" t="str">
        <f t="shared" ca="1" si="159"/>
        <v>TRAIN</v>
      </c>
      <c r="Q2562" s="11" t="s">
        <v>1799</v>
      </c>
      <c r="R2562" s="19" t="str">
        <f t="shared" si="160"/>
        <v>BillIssueRepeatComplain - TRAIN</v>
      </c>
      <c r="S2562" s="10" t="s">
        <v>4599</v>
      </c>
    </row>
    <row r="2563" spans="1:19" s="19" customFormat="1" ht="25" customHeight="1" x14ac:dyDescent="0.15">
      <c r="A2563" s="19">
        <v>2562</v>
      </c>
      <c r="B2563" s="11" t="s">
        <v>20</v>
      </c>
      <c r="C2563" s="11"/>
      <c r="E2563" s="11"/>
      <c r="F2563" s="11"/>
      <c r="G2563" s="11"/>
      <c r="K2563" s="11"/>
      <c r="M2563" s="27" t="s">
        <v>4195</v>
      </c>
      <c r="N2563" s="28" t="s">
        <v>4195</v>
      </c>
      <c r="O2563" s="18" t="str">
        <f t="shared" si="158"/>
        <v>BillComplain</v>
      </c>
      <c r="P2563" s="18" t="str">
        <f t="shared" ca="1" si="159"/>
        <v>TRAIN</v>
      </c>
      <c r="Q2563" s="11" t="s">
        <v>1799</v>
      </c>
      <c r="R2563" s="19" t="str">
        <f t="shared" si="160"/>
        <v>BillComplain - TRAIN</v>
      </c>
      <c r="S2563" s="10" t="s">
        <v>4599</v>
      </c>
    </row>
    <row r="2564" spans="1:19" s="19" customFormat="1" ht="25" customHeight="1" x14ac:dyDescent="0.15">
      <c r="A2564" s="19">
        <v>2563</v>
      </c>
      <c r="B2564" s="11" t="s">
        <v>4194</v>
      </c>
      <c r="C2564" s="11"/>
      <c r="E2564" s="11"/>
      <c r="F2564" s="11"/>
      <c r="G2564" s="11"/>
      <c r="K2564" s="11"/>
      <c r="M2564" s="27" t="s">
        <v>4196</v>
      </c>
      <c r="N2564" s="28" t="s">
        <v>4196</v>
      </c>
      <c r="O2564" s="18" t="str">
        <f t="shared" si="158"/>
        <v>BillIssueRepeatComplain</v>
      </c>
      <c r="P2564" s="18" t="str">
        <f t="shared" ca="1" si="159"/>
        <v>TEST</v>
      </c>
      <c r="Q2564" s="11" t="s">
        <v>1799</v>
      </c>
      <c r="R2564" s="19" t="str">
        <f t="shared" si="160"/>
        <v>BillIssueRepeatComplain - TRAIN</v>
      </c>
      <c r="S2564" s="10" t="s">
        <v>4599</v>
      </c>
    </row>
    <row r="2565" spans="1:19" s="19" customFormat="1" ht="25" customHeight="1" x14ac:dyDescent="0.15">
      <c r="A2565" s="19">
        <v>2564</v>
      </c>
      <c r="B2565" s="11" t="s">
        <v>20</v>
      </c>
      <c r="C2565" s="11"/>
      <c r="E2565" s="11"/>
      <c r="F2565" s="11"/>
      <c r="G2565" s="11"/>
      <c r="K2565" s="11"/>
      <c r="M2565" s="27" t="s">
        <v>4197</v>
      </c>
      <c r="N2565" s="28" t="s">
        <v>4197</v>
      </c>
      <c r="O2565" s="18" t="str">
        <f t="shared" si="158"/>
        <v>BillComplain</v>
      </c>
      <c r="P2565" s="18" t="str">
        <f t="shared" ca="1" si="159"/>
        <v>TEST</v>
      </c>
      <c r="Q2565" s="11" t="s">
        <v>1798</v>
      </c>
      <c r="R2565" s="19" t="str">
        <f t="shared" si="160"/>
        <v>BillComplain - TEST</v>
      </c>
      <c r="S2565" s="10" t="s">
        <v>4599</v>
      </c>
    </row>
    <row r="2566" spans="1:19" s="19" customFormat="1" ht="25" customHeight="1" x14ac:dyDescent="0.15">
      <c r="A2566" s="19">
        <v>2565</v>
      </c>
      <c r="B2566" s="11" t="s">
        <v>2941</v>
      </c>
      <c r="C2566" s="11"/>
      <c r="E2566" s="11"/>
      <c r="F2566" s="11"/>
      <c r="G2566" s="11"/>
      <c r="K2566" s="11"/>
      <c r="M2566" s="27" t="s">
        <v>4198</v>
      </c>
      <c r="N2566" s="28" t="s">
        <v>4198</v>
      </c>
      <c r="O2566" s="18" t="str">
        <f t="shared" si="158"/>
        <v>BillPaymentClarify</v>
      </c>
      <c r="P2566" s="18" t="str">
        <f t="shared" ca="1" si="159"/>
        <v>TRAIN</v>
      </c>
      <c r="Q2566" s="11" t="s">
        <v>1799</v>
      </c>
      <c r="R2566" s="19" t="str">
        <f t="shared" si="160"/>
        <v>BillPaymentClarify - TRAIN</v>
      </c>
      <c r="S2566" s="10" t="s">
        <v>4599</v>
      </c>
    </row>
    <row r="2567" spans="1:19" s="19" customFormat="1" ht="25" customHeight="1" x14ac:dyDescent="0.15">
      <c r="A2567" s="19">
        <v>2566</v>
      </c>
      <c r="B2567" s="11" t="s">
        <v>123</v>
      </c>
      <c r="C2567" s="11"/>
      <c r="E2567" s="11"/>
      <c r="F2567" s="11"/>
      <c r="G2567" s="11"/>
      <c r="K2567" s="11"/>
      <c r="M2567" s="27" t="s">
        <v>4199</v>
      </c>
      <c r="N2567" s="28" t="s">
        <v>4199</v>
      </c>
      <c r="O2567" s="18" t="str">
        <f t="shared" si="158"/>
        <v>ContractExpiryRequest</v>
      </c>
      <c r="P2567" s="18" t="str">
        <f t="shared" ca="1" si="159"/>
        <v>TEST</v>
      </c>
      <c r="Q2567" s="11" t="s">
        <v>1799</v>
      </c>
      <c r="R2567" s="19" t="str">
        <f t="shared" si="160"/>
        <v>ContractExpiryRequest - TRAIN</v>
      </c>
      <c r="S2567" s="10" t="s">
        <v>4599</v>
      </c>
    </row>
    <row r="2568" spans="1:19" s="19" customFormat="1" ht="25" customHeight="1" x14ac:dyDescent="0.15">
      <c r="A2568" s="19">
        <v>2567</v>
      </c>
      <c r="B2568" s="11" t="s">
        <v>3130</v>
      </c>
      <c r="C2568" s="11"/>
      <c r="E2568" s="11"/>
      <c r="F2568" s="11"/>
      <c r="G2568" s="11"/>
      <c r="K2568" s="11"/>
      <c r="M2568" s="27" t="s">
        <v>4200</v>
      </c>
      <c r="N2568" s="28" t="s">
        <v>4200</v>
      </c>
      <c r="O2568" s="18" t="str">
        <f t="shared" si="158"/>
        <v>PaymentPlan</v>
      </c>
      <c r="P2568" s="18" t="str">
        <f t="shared" ca="1" si="159"/>
        <v>TRAIN</v>
      </c>
      <c r="Q2568" s="11" t="s">
        <v>1799</v>
      </c>
      <c r="R2568" s="19" t="str">
        <f t="shared" si="160"/>
        <v>PaymentPlan - TRAIN</v>
      </c>
      <c r="S2568" s="10" t="s">
        <v>4599</v>
      </c>
    </row>
    <row r="2569" spans="1:19" s="19" customFormat="1" ht="25" customHeight="1" x14ac:dyDescent="0.15">
      <c r="A2569" s="19">
        <v>2568</v>
      </c>
      <c r="B2569" s="11" t="s">
        <v>234</v>
      </c>
      <c r="C2569" s="11"/>
      <c r="E2569" s="11"/>
      <c r="F2569" s="11"/>
      <c r="G2569" s="11"/>
      <c r="K2569" s="11"/>
      <c r="M2569" s="27" t="s">
        <v>4201</v>
      </c>
      <c r="N2569" s="28" t="s">
        <v>4201</v>
      </c>
      <c r="O2569" s="18" t="str">
        <f t="shared" si="158"/>
        <v>ContractCancel</v>
      </c>
      <c r="P2569" s="18" t="str">
        <f t="shared" ca="1" si="159"/>
        <v>TEST</v>
      </c>
      <c r="Q2569" s="11" t="s">
        <v>1798</v>
      </c>
      <c r="R2569" s="19" t="str">
        <f t="shared" si="160"/>
        <v>ContractCancel - TEST</v>
      </c>
      <c r="S2569" s="10" t="s">
        <v>4599</v>
      </c>
    </row>
    <row r="2570" spans="1:19" s="19" customFormat="1" ht="25" customHeight="1" x14ac:dyDescent="0.15">
      <c r="A2570" s="19">
        <v>2569</v>
      </c>
      <c r="B2570" s="11" t="s">
        <v>123</v>
      </c>
      <c r="C2570" s="11"/>
      <c r="E2570" s="11"/>
      <c r="F2570" s="11"/>
      <c r="G2570" s="11"/>
      <c r="K2570" s="11"/>
      <c r="M2570" s="27" t="s">
        <v>4202</v>
      </c>
      <c r="N2570" s="28" t="s">
        <v>4202</v>
      </c>
      <c r="O2570" s="18" t="str">
        <f t="shared" si="158"/>
        <v>ContractExpiryRequest</v>
      </c>
      <c r="P2570" s="18" t="str">
        <f t="shared" ca="1" si="159"/>
        <v>TRAIN</v>
      </c>
      <c r="Q2570" s="11" t="s">
        <v>1799</v>
      </c>
      <c r="R2570" s="19" t="str">
        <f t="shared" si="160"/>
        <v>ContractExpiryRequest - TRAIN</v>
      </c>
      <c r="S2570" s="10" t="s">
        <v>4599</v>
      </c>
    </row>
    <row r="2571" spans="1:19" s="19" customFormat="1" ht="25" customHeight="1" x14ac:dyDescent="0.15">
      <c r="A2571" s="19">
        <v>2570</v>
      </c>
      <c r="B2571" s="11" t="s">
        <v>4204</v>
      </c>
      <c r="C2571" s="11"/>
      <c r="E2571" s="11"/>
      <c r="F2571" s="11"/>
      <c r="G2571" s="11"/>
      <c r="K2571" s="11"/>
      <c r="M2571" s="27" t="s">
        <v>4203</v>
      </c>
      <c r="N2571" s="28" t="s">
        <v>4203</v>
      </c>
      <c r="O2571" s="18" t="str">
        <f t="shared" si="158"/>
        <v>LeasePlanEnquire</v>
      </c>
      <c r="P2571" s="18" t="str">
        <f t="shared" ca="1" si="159"/>
        <v>TRAIN</v>
      </c>
      <c r="Q2571" s="11" t="s">
        <v>1799</v>
      </c>
      <c r="R2571" s="19" t="str">
        <f t="shared" si="160"/>
        <v>LeasePlanEnquire - TRAIN</v>
      </c>
      <c r="S2571" s="10" t="s">
        <v>4599</v>
      </c>
    </row>
    <row r="2572" spans="1:19" s="19" customFormat="1" ht="25" customHeight="1" x14ac:dyDescent="0.15">
      <c r="A2572" s="19">
        <v>2571</v>
      </c>
      <c r="B2572" s="11" t="s">
        <v>4206</v>
      </c>
      <c r="C2572" s="11"/>
      <c r="E2572" s="11"/>
      <c r="F2572" s="11"/>
      <c r="G2572" s="11"/>
      <c r="K2572" s="11"/>
      <c r="M2572" s="27" t="s">
        <v>4205</v>
      </c>
      <c r="N2572" s="28" t="s">
        <v>4205</v>
      </c>
      <c r="O2572" s="18" t="str">
        <f t="shared" si="158"/>
        <v>PlanOptions</v>
      </c>
      <c r="P2572" s="18" t="str">
        <f t="shared" ca="1" si="159"/>
        <v>TRAIN</v>
      </c>
      <c r="Q2572" s="11" t="s">
        <v>1799</v>
      </c>
      <c r="R2572" s="19" t="str">
        <f t="shared" si="160"/>
        <v>PlanOptions - TRAIN</v>
      </c>
      <c r="S2572" s="10" t="s">
        <v>4599</v>
      </c>
    </row>
    <row r="2573" spans="1:19" s="19" customFormat="1" ht="25" customHeight="1" x14ac:dyDescent="0.15">
      <c r="A2573" s="19">
        <v>2572</v>
      </c>
      <c r="B2573" s="11" t="s">
        <v>123</v>
      </c>
      <c r="C2573" s="11"/>
      <c r="E2573" s="11"/>
      <c r="F2573" s="11"/>
      <c r="G2573" s="11"/>
      <c r="K2573" s="11"/>
      <c r="M2573" s="27" t="s">
        <v>4207</v>
      </c>
      <c r="N2573" s="28" t="s">
        <v>4207</v>
      </c>
      <c r="O2573" s="18" t="str">
        <f t="shared" si="158"/>
        <v>ContractExpiryRequest</v>
      </c>
      <c r="P2573" s="18" t="str">
        <f t="shared" ca="1" si="159"/>
        <v>TRAIN</v>
      </c>
      <c r="Q2573" s="11" t="s">
        <v>1799</v>
      </c>
      <c r="R2573" s="19" t="str">
        <f t="shared" si="160"/>
        <v>ContractExpiryRequest - TRAIN</v>
      </c>
      <c r="S2573" s="10" t="s">
        <v>4599</v>
      </c>
    </row>
    <row r="2574" spans="1:19" s="19" customFormat="1" ht="25" customHeight="1" x14ac:dyDescent="0.15">
      <c r="A2574" s="19">
        <v>2573</v>
      </c>
      <c r="B2574" s="11" t="s">
        <v>20</v>
      </c>
      <c r="C2574" s="11"/>
      <c r="E2574" s="11"/>
      <c r="F2574" s="11"/>
      <c r="G2574" s="11"/>
      <c r="K2574" s="11"/>
      <c r="M2574" s="27" t="s">
        <v>4208</v>
      </c>
      <c r="N2574" s="28" t="s">
        <v>4208</v>
      </c>
      <c r="O2574" s="18" t="str">
        <f t="shared" si="158"/>
        <v>BillComplain</v>
      </c>
      <c r="P2574" s="18" t="str">
        <f t="shared" ca="1" si="159"/>
        <v>TRAIN</v>
      </c>
      <c r="Q2574" s="11" t="s">
        <v>1799</v>
      </c>
      <c r="R2574" s="19" t="str">
        <f t="shared" si="160"/>
        <v>BillComplain - TRAIN</v>
      </c>
      <c r="S2574" s="10" t="s">
        <v>4599</v>
      </c>
    </row>
    <row r="2575" spans="1:19" s="19" customFormat="1" ht="25" customHeight="1" x14ac:dyDescent="0.15">
      <c r="A2575" s="19">
        <v>2574</v>
      </c>
      <c r="B2575" s="11" t="s">
        <v>4210</v>
      </c>
      <c r="C2575" s="11"/>
      <c r="E2575" s="11"/>
      <c r="F2575" s="11"/>
      <c r="G2575" s="11"/>
      <c r="K2575" s="11"/>
      <c r="M2575" s="27" t="s">
        <v>4209</v>
      </c>
      <c r="N2575" s="28" t="s">
        <v>4209</v>
      </c>
      <c r="O2575" s="18" t="str">
        <f t="shared" si="158"/>
        <v>EntertainmentBoltonStatus</v>
      </c>
      <c r="P2575" s="18" t="str">
        <f t="shared" ca="1" si="159"/>
        <v>TRAIN</v>
      </c>
      <c r="Q2575" s="11" t="s">
        <v>1799</v>
      </c>
      <c r="R2575" s="19" t="str">
        <f t="shared" si="160"/>
        <v>EntertainmentBoltonStatus - TRAIN</v>
      </c>
      <c r="S2575" s="10" t="s">
        <v>4599</v>
      </c>
    </row>
    <row r="2576" spans="1:19" s="19" customFormat="1" ht="25" customHeight="1" x14ac:dyDescent="0.15">
      <c r="A2576" s="19">
        <v>2575</v>
      </c>
      <c r="B2576" s="11" t="s">
        <v>49</v>
      </c>
      <c r="C2576" s="11"/>
      <c r="E2576" s="11"/>
      <c r="F2576" s="11"/>
      <c r="G2576" s="11"/>
      <c r="K2576" s="11"/>
      <c r="M2576" s="27" t="s">
        <v>4211</v>
      </c>
      <c r="N2576" s="28" t="s">
        <v>4211</v>
      </c>
      <c r="O2576" s="18" t="str">
        <f t="shared" si="158"/>
        <v>ContractDetailsRequest</v>
      </c>
      <c r="P2576" s="18" t="str">
        <f t="shared" ca="1" si="159"/>
        <v>TEST</v>
      </c>
      <c r="Q2576" s="11" t="s">
        <v>1799</v>
      </c>
      <c r="R2576" s="19" t="str">
        <f t="shared" si="160"/>
        <v>ContractDetailsRequest - TRAIN</v>
      </c>
      <c r="S2576" s="10" t="s">
        <v>4599</v>
      </c>
    </row>
    <row r="2577" spans="1:19" s="19" customFormat="1" ht="25" customHeight="1" x14ac:dyDescent="0.15">
      <c r="A2577" s="19">
        <v>2576</v>
      </c>
      <c r="B2577" s="11" t="s">
        <v>123</v>
      </c>
      <c r="C2577" s="11"/>
      <c r="E2577" s="11"/>
      <c r="F2577" s="11"/>
      <c r="G2577" s="11"/>
      <c r="K2577" s="11"/>
      <c r="M2577" s="27" t="s">
        <v>4212</v>
      </c>
      <c r="N2577" s="28" t="s">
        <v>4212</v>
      </c>
      <c r="O2577" s="18" t="str">
        <f t="shared" si="158"/>
        <v>ContractExpiryRequest</v>
      </c>
      <c r="P2577" s="18" t="str">
        <f t="shared" ca="1" si="159"/>
        <v>TRAIN</v>
      </c>
      <c r="Q2577" s="11" t="s">
        <v>1799</v>
      </c>
      <c r="R2577" s="19" t="str">
        <f t="shared" si="160"/>
        <v>ContractExpiryRequest - TRAIN</v>
      </c>
      <c r="S2577" s="10" t="s">
        <v>4599</v>
      </c>
    </row>
    <row r="2578" spans="1:19" s="19" customFormat="1" ht="25" customHeight="1" x14ac:dyDescent="0.15">
      <c r="A2578" s="19">
        <v>2577</v>
      </c>
      <c r="B2578" s="11" t="s">
        <v>20</v>
      </c>
      <c r="C2578" s="11"/>
      <c r="E2578" s="11"/>
      <c r="F2578" s="11"/>
      <c r="G2578" s="11"/>
      <c r="K2578" s="11"/>
      <c r="M2578" s="27" t="s">
        <v>4213</v>
      </c>
      <c r="N2578" s="28" t="s">
        <v>4213</v>
      </c>
      <c r="O2578" s="18" t="str">
        <f t="shared" si="158"/>
        <v>BillComplain</v>
      </c>
      <c r="P2578" s="18" t="str">
        <f t="shared" ca="1" si="159"/>
        <v>TRAIN</v>
      </c>
      <c r="Q2578" s="11" t="s">
        <v>1799</v>
      </c>
      <c r="R2578" s="19" t="str">
        <f t="shared" si="160"/>
        <v>BillComplain - TRAIN</v>
      </c>
      <c r="S2578" s="10" t="s">
        <v>4599</v>
      </c>
    </row>
    <row r="2579" spans="1:19" s="19" customFormat="1" ht="25" customHeight="1" x14ac:dyDescent="0.15">
      <c r="A2579" s="19">
        <v>2578</v>
      </c>
      <c r="B2579" s="11" t="s">
        <v>4206</v>
      </c>
      <c r="C2579" s="11"/>
      <c r="E2579" s="11"/>
      <c r="F2579" s="11"/>
      <c r="G2579" s="11"/>
      <c r="K2579" s="11"/>
      <c r="M2579" s="27" t="s">
        <v>4214</v>
      </c>
      <c r="N2579" s="28" t="s">
        <v>4214</v>
      </c>
      <c r="O2579" s="18" t="str">
        <f t="shared" si="158"/>
        <v>PlanOptions</v>
      </c>
      <c r="P2579" s="18" t="str">
        <f t="shared" ca="1" si="159"/>
        <v>TRAIN</v>
      </c>
      <c r="Q2579" s="11" t="s">
        <v>1798</v>
      </c>
      <c r="R2579" s="19" t="str">
        <f t="shared" si="160"/>
        <v>PlanOptions - TEST</v>
      </c>
      <c r="S2579" s="10" t="s">
        <v>4599</v>
      </c>
    </row>
    <row r="2580" spans="1:19" s="19" customFormat="1" ht="25" customHeight="1" x14ac:dyDescent="0.15">
      <c r="A2580" s="19">
        <v>2579</v>
      </c>
      <c r="B2580" s="11" t="s">
        <v>20</v>
      </c>
      <c r="C2580" s="11"/>
      <c r="E2580" s="11"/>
      <c r="F2580" s="11"/>
      <c r="G2580" s="11"/>
      <c r="K2580" s="11"/>
      <c r="M2580" s="27" t="s">
        <v>4215</v>
      </c>
      <c r="N2580" s="28" t="s">
        <v>4215</v>
      </c>
      <c r="O2580" s="18" t="str">
        <f t="shared" si="158"/>
        <v>BillComplain</v>
      </c>
      <c r="P2580" s="18" t="str">
        <f t="shared" ca="1" si="159"/>
        <v>TRAIN</v>
      </c>
      <c r="Q2580" s="11" t="s">
        <v>1799</v>
      </c>
      <c r="R2580" s="19" t="str">
        <f t="shared" si="160"/>
        <v>BillComplain - TRAIN</v>
      </c>
      <c r="S2580" s="10" t="s">
        <v>4599</v>
      </c>
    </row>
    <row r="2581" spans="1:19" s="19" customFormat="1" ht="25" customHeight="1" x14ac:dyDescent="0.15">
      <c r="A2581" s="19">
        <v>2580</v>
      </c>
      <c r="B2581" s="11" t="s">
        <v>49</v>
      </c>
      <c r="C2581" s="11"/>
      <c r="E2581" s="11"/>
      <c r="F2581" s="11"/>
      <c r="G2581" s="11"/>
      <c r="K2581" s="11"/>
      <c r="M2581" s="27" t="s">
        <v>4216</v>
      </c>
      <c r="N2581" s="28" t="s">
        <v>4216</v>
      </c>
      <c r="O2581" s="18" t="str">
        <f t="shared" si="158"/>
        <v>ContractDetailsRequest</v>
      </c>
      <c r="P2581" s="18" t="str">
        <f t="shared" ca="1" si="159"/>
        <v>TRAIN</v>
      </c>
      <c r="Q2581" s="11" t="s">
        <v>1799</v>
      </c>
      <c r="R2581" s="19" t="str">
        <f t="shared" si="160"/>
        <v>ContractDetailsRequest - TRAIN</v>
      </c>
      <c r="S2581" s="10" t="s">
        <v>4599</v>
      </c>
    </row>
    <row r="2582" spans="1:19" s="19" customFormat="1" ht="25" customHeight="1" x14ac:dyDescent="0.15">
      <c r="A2582" s="19">
        <v>2581</v>
      </c>
      <c r="B2582" s="11" t="s">
        <v>267</v>
      </c>
      <c r="C2582" s="11"/>
      <c r="E2582" s="11"/>
      <c r="F2582" s="11"/>
      <c r="G2582" s="11"/>
      <c r="K2582" s="11"/>
      <c r="M2582" s="27" t="s">
        <v>4217</v>
      </c>
      <c r="N2582" s="28" t="s">
        <v>4217</v>
      </c>
      <c r="O2582" s="18" t="str">
        <f t="shared" si="158"/>
        <v>DataCheck</v>
      </c>
      <c r="P2582" s="18" t="str">
        <f t="shared" ca="1" si="159"/>
        <v>TRAIN</v>
      </c>
      <c r="Q2582" s="11" t="s">
        <v>1799</v>
      </c>
      <c r="R2582" s="19" t="str">
        <f t="shared" si="160"/>
        <v>DataCheck - TRAIN</v>
      </c>
      <c r="S2582" s="10" t="s">
        <v>4599</v>
      </c>
    </row>
    <row r="2583" spans="1:19" s="19" customFormat="1" ht="25" customHeight="1" x14ac:dyDescent="0.15">
      <c r="A2583" s="19">
        <v>2582</v>
      </c>
      <c r="B2583" s="11" t="s">
        <v>123</v>
      </c>
      <c r="C2583" s="11"/>
      <c r="E2583" s="11"/>
      <c r="F2583" s="11"/>
      <c r="G2583" s="11"/>
      <c r="K2583" s="11"/>
      <c r="M2583" s="27" t="s">
        <v>4218</v>
      </c>
      <c r="N2583" s="28" t="s">
        <v>4218</v>
      </c>
      <c r="O2583" s="18" t="str">
        <f t="shared" si="158"/>
        <v>ContractExpiryRequest</v>
      </c>
      <c r="P2583" s="18" t="str">
        <f t="shared" ca="1" si="159"/>
        <v>TRAIN</v>
      </c>
      <c r="Q2583" s="11" t="s">
        <v>1799</v>
      </c>
      <c r="R2583" s="19" t="str">
        <f t="shared" si="160"/>
        <v>ContractExpiryRequest - TRAIN</v>
      </c>
      <c r="S2583" s="10" t="s">
        <v>4599</v>
      </c>
    </row>
    <row r="2584" spans="1:19" s="19" customFormat="1" ht="25" customHeight="1" x14ac:dyDescent="0.15">
      <c r="A2584" s="19">
        <v>2583</v>
      </c>
      <c r="B2584" s="11" t="s">
        <v>123</v>
      </c>
      <c r="C2584" s="11"/>
      <c r="E2584" s="11"/>
      <c r="F2584" s="11"/>
      <c r="G2584" s="11"/>
      <c r="K2584" s="11"/>
      <c r="M2584" s="27" t="s">
        <v>4219</v>
      </c>
      <c r="N2584" s="28" t="s">
        <v>4219</v>
      </c>
      <c r="O2584" s="18" t="str">
        <f t="shared" si="158"/>
        <v>ContractExpiryRequest</v>
      </c>
      <c r="P2584" s="18" t="str">
        <f t="shared" ca="1" si="159"/>
        <v>TRAIN</v>
      </c>
      <c r="Q2584" s="11" t="s">
        <v>1799</v>
      </c>
      <c r="R2584" s="19" t="str">
        <f t="shared" si="160"/>
        <v>ContractExpiryRequest - TRAIN</v>
      </c>
      <c r="S2584" s="10" t="s">
        <v>4599</v>
      </c>
    </row>
    <row r="2585" spans="1:19" s="19" customFormat="1" ht="25" customHeight="1" x14ac:dyDescent="0.15">
      <c r="A2585" s="19">
        <v>2584</v>
      </c>
      <c r="B2585" s="11" t="s">
        <v>123</v>
      </c>
      <c r="C2585" s="11"/>
      <c r="E2585" s="11"/>
      <c r="F2585" s="11"/>
      <c r="G2585" s="11"/>
      <c r="K2585" s="11"/>
      <c r="M2585" s="27" t="s">
        <v>4220</v>
      </c>
      <c r="N2585" s="28" t="s">
        <v>4220</v>
      </c>
      <c r="O2585" s="18" t="str">
        <f t="shared" si="158"/>
        <v>ContractExpiryRequest</v>
      </c>
      <c r="P2585" s="18" t="str">
        <f t="shared" ca="1" si="159"/>
        <v>TEST</v>
      </c>
      <c r="Q2585" s="11" t="s">
        <v>1799</v>
      </c>
      <c r="R2585" s="19" t="str">
        <f t="shared" si="160"/>
        <v>ContractExpiryRequest - TRAIN</v>
      </c>
      <c r="S2585" s="10" t="s">
        <v>4599</v>
      </c>
    </row>
    <row r="2586" spans="1:19" s="19" customFormat="1" ht="25" customHeight="1" x14ac:dyDescent="0.15">
      <c r="A2586" s="19">
        <v>2585</v>
      </c>
      <c r="B2586" s="11" t="s">
        <v>123</v>
      </c>
      <c r="C2586" s="11"/>
      <c r="E2586" s="11"/>
      <c r="F2586" s="11"/>
      <c r="G2586" s="11"/>
      <c r="K2586" s="11"/>
      <c r="M2586" s="27" t="s">
        <v>4221</v>
      </c>
      <c r="N2586" s="28" t="s">
        <v>4221</v>
      </c>
      <c r="O2586" s="18" t="str">
        <f t="shared" si="158"/>
        <v>ContractExpiryRequest</v>
      </c>
      <c r="P2586" s="18" t="str">
        <f t="shared" ca="1" si="159"/>
        <v>TRAIN</v>
      </c>
      <c r="Q2586" s="11" t="s">
        <v>1799</v>
      </c>
      <c r="R2586" s="19" t="str">
        <f t="shared" si="160"/>
        <v>ContractExpiryRequest - TRAIN</v>
      </c>
      <c r="S2586" s="10" t="s">
        <v>4599</v>
      </c>
    </row>
    <row r="2587" spans="1:19" s="19" customFormat="1" ht="25" customHeight="1" x14ac:dyDescent="0.15">
      <c r="A2587" s="19">
        <v>2586</v>
      </c>
      <c r="B2587" s="11" t="s">
        <v>123</v>
      </c>
      <c r="C2587" s="11"/>
      <c r="E2587" s="11"/>
      <c r="F2587" s="11"/>
      <c r="G2587" s="11"/>
      <c r="K2587" s="11"/>
      <c r="M2587" s="27" t="s">
        <v>4222</v>
      </c>
      <c r="N2587" s="28" t="s">
        <v>4222</v>
      </c>
      <c r="O2587" s="18" t="str">
        <f t="shared" si="158"/>
        <v>ContractExpiryRequest</v>
      </c>
      <c r="P2587" s="18" t="str">
        <f t="shared" ca="1" si="159"/>
        <v>TRAIN</v>
      </c>
      <c r="Q2587" s="11" t="s">
        <v>1799</v>
      </c>
      <c r="R2587" s="19" t="str">
        <f t="shared" si="160"/>
        <v>ContractExpiryRequest - TRAIN</v>
      </c>
      <c r="S2587" s="10" t="s">
        <v>4599</v>
      </c>
    </row>
    <row r="2588" spans="1:19" s="19" customFormat="1" ht="25" customHeight="1" x14ac:dyDescent="0.15">
      <c r="A2588" s="19">
        <v>2587</v>
      </c>
      <c r="B2588" s="11" t="s">
        <v>123</v>
      </c>
      <c r="C2588" s="11"/>
      <c r="E2588" s="11"/>
      <c r="F2588" s="11"/>
      <c r="G2588" s="11"/>
      <c r="K2588" s="11"/>
      <c r="M2588" s="27" t="s">
        <v>4223</v>
      </c>
      <c r="N2588" s="28" t="s">
        <v>4223</v>
      </c>
      <c r="O2588" s="18" t="str">
        <f t="shared" ref="O2588:O2642" si="161">IF(E2588="",B2588,E2588)</f>
        <v>ContractExpiryRequest</v>
      </c>
      <c r="P2588" s="18" t="str">
        <f t="shared" ref="P2588:P2642" ca="1" si="162">IF(RAND()&gt;0.2,"TRAIN", "TEST")</f>
        <v>TRAIN</v>
      </c>
      <c r="Q2588" s="11" t="s">
        <v>1799</v>
      </c>
      <c r="R2588" s="19" t="str">
        <f t="shared" ref="R2588:R2642" si="163">O2588 &amp; " - " &amp; Q2588</f>
        <v>ContractExpiryRequest - TRAIN</v>
      </c>
      <c r="S2588" s="10" t="s">
        <v>4599</v>
      </c>
    </row>
    <row r="2589" spans="1:19" s="19" customFormat="1" ht="25" customHeight="1" x14ac:dyDescent="0.15">
      <c r="A2589" s="19">
        <v>2588</v>
      </c>
      <c r="B2589" s="11" t="s">
        <v>911</v>
      </c>
      <c r="C2589" s="11"/>
      <c r="E2589" s="11"/>
      <c r="F2589" s="11"/>
      <c r="G2589" s="11"/>
      <c r="K2589" s="11"/>
      <c r="M2589" s="27" t="s">
        <v>4224</v>
      </c>
      <c r="N2589" s="28" t="s">
        <v>4224</v>
      </c>
      <c r="O2589" s="18" t="str">
        <f t="shared" si="161"/>
        <v>RoamingInformationRequest</v>
      </c>
      <c r="P2589" s="18" t="str">
        <f t="shared" ca="1" si="162"/>
        <v>TRAIN</v>
      </c>
      <c r="Q2589" s="11" t="s">
        <v>1799</v>
      </c>
      <c r="R2589" s="19" t="str">
        <f t="shared" si="163"/>
        <v>RoamingInformationRequest - TRAIN</v>
      </c>
      <c r="S2589" s="10" t="s">
        <v>4599</v>
      </c>
    </row>
    <row r="2590" spans="1:19" s="19" customFormat="1" ht="25" customHeight="1" x14ac:dyDescent="0.15">
      <c r="A2590" s="19">
        <v>2589</v>
      </c>
      <c r="B2590" s="11" t="s">
        <v>4206</v>
      </c>
      <c r="C2590" s="11"/>
      <c r="E2590" s="11"/>
      <c r="F2590" s="11"/>
      <c r="G2590" s="11"/>
      <c r="K2590" s="11"/>
      <c r="M2590" s="27" t="s">
        <v>4225</v>
      </c>
      <c r="N2590" s="28" t="s">
        <v>4225</v>
      </c>
      <c r="O2590" s="18" t="str">
        <f t="shared" si="161"/>
        <v>PlanOptions</v>
      </c>
      <c r="P2590" s="18" t="str">
        <f t="shared" ca="1" si="162"/>
        <v>TRAIN</v>
      </c>
      <c r="Q2590" s="11" t="s">
        <v>1798</v>
      </c>
      <c r="R2590" s="19" t="str">
        <f t="shared" si="163"/>
        <v>PlanOptions - TEST</v>
      </c>
      <c r="S2590" s="10" t="s">
        <v>4599</v>
      </c>
    </row>
    <row r="2591" spans="1:19" s="19" customFormat="1" ht="25" customHeight="1" x14ac:dyDescent="0.15">
      <c r="A2591" s="19">
        <v>2590</v>
      </c>
      <c r="B2591" s="11" t="s">
        <v>4206</v>
      </c>
      <c r="C2591" s="11"/>
      <c r="E2591" s="11"/>
      <c r="F2591" s="11"/>
      <c r="G2591" s="11"/>
      <c r="K2591" s="11"/>
      <c r="M2591" s="27" t="s">
        <v>4226</v>
      </c>
      <c r="N2591" s="28" t="s">
        <v>4226</v>
      </c>
      <c r="O2591" s="18" t="str">
        <f t="shared" si="161"/>
        <v>PlanOptions</v>
      </c>
      <c r="P2591" s="18" t="str">
        <f t="shared" ca="1" si="162"/>
        <v>TRAIN</v>
      </c>
      <c r="Q2591" s="11" t="s">
        <v>1799</v>
      </c>
      <c r="R2591" s="19" t="str">
        <f t="shared" si="163"/>
        <v>PlanOptions - TRAIN</v>
      </c>
      <c r="S2591" s="10" t="s">
        <v>4599</v>
      </c>
    </row>
    <row r="2592" spans="1:19" s="19" customFormat="1" ht="25" customHeight="1" x14ac:dyDescent="0.15">
      <c r="A2592" s="19">
        <v>2591</v>
      </c>
      <c r="B2592" s="11" t="s">
        <v>4206</v>
      </c>
      <c r="C2592" s="11"/>
      <c r="E2592" s="11"/>
      <c r="F2592" s="11"/>
      <c r="G2592" s="11"/>
      <c r="K2592" s="11"/>
      <c r="M2592" s="27" t="s">
        <v>4227</v>
      </c>
      <c r="N2592" s="28" t="s">
        <v>4227</v>
      </c>
      <c r="O2592" s="18" t="str">
        <f t="shared" si="161"/>
        <v>PlanOptions</v>
      </c>
      <c r="P2592" s="18" t="str">
        <f t="shared" ca="1" si="162"/>
        <v>TRAIN</v>
      </c>
      <c r="Q2592" s="11" t="s">
        <v>1798</v>
      </c>
      <c r="R2592" s="19" t="str">
        <f t="shared" si="163"/>
        <v>PlanOptions - TEST</v>
      </c>
      <c r="S2592" s="10" t="s">
        <v>4599</v>
      </c>
    </row>
    <row r="2593" spans="1:19" s="19" customFormat="1" ht="25" customHeight="1" x14ac:dyDescent="0.15">
      <c r="A2593" s="19">
        <v>2592</v>
      </c>
      <c r="B2593" s="11" t="s">
        <v>4206</v>
      </c>
      <c r="C2593" s="11"/>
      <c r="E2593" s="11"/>
      <c r="F2593" s="11"/>
      <c r="G2593" s="11"/>
      <c r="K2593" s="11"/>
      <c r="M2593" s="27" t="s">
        <v>4228</v>
      </c>
      <c r="N2593" s="28" t="s">
        <v>4228</v>
      </c>
      <c r="O2593" s="18" t="str">
        <f t="shared" si="161"/>
        <v>PlanOptions</v>
      </c>
      <c r="P2593" s="18" t="str">
        <f t="shared" ca="1" si="162"/>
        <v>TRAIN</v>
      </c>
      <c r="Q2593" s="11" t="s">
        <v>1799</v>
      </c>
      <c r="R2593" s="19" t="str">
        <f t="shared" si="163"/>
        <v>PlanOptions - TRAIN</v>
      </c>
      <c r="S2593" s="10" t="s">
        <v>4599</v>
      </c>
    </row>
    <row r="2594" spans="1:19" s="19" customFormat="1" ht="25" customHeight="1" x14ac:dyDescent="0.15">
      <c r="A2594" s="19">
        <v>2593</v>
      </c>
      <c r="B2594" s="11" t="s">
        <v>20</v>
      </c>
      <c r="C2594" s="11"/>
      <c r="E2594" s="11"/>
      <c r="F2594" s="11"/>
      <c r="G2594" s="11"/>
      <c r="K2594" s="11"/>
      <c r="M2594" s="27" t="s">
        <v>4229</v>
      </c>
      <c r="N2594" s="28" t="s">
        <v>4229</v>
      </c>
      <c r="O2594" s="18" t="str">
        <f t="shared" si="161"/>
        <v>BillComplain</v>
      </c>
      <c r="P2594" s="18" t="str">
        <f t="shared" ca="1" si="162"/>
        <v>TEST</v>
      </c>
      <c r="Q2594" s="11" t="s">
        <v>1799</v>
      </c>
      <c r="R2594" s="19" t="str">
        <f t="shared" si="163"/>
        <v>BillComplain - TRAIN</v>
      </c>
      <c r="S2594" s="10" t="s">
        <v>4599</v>
      </c>
    </row>
    <row r="2595" spans="1:19" s="19" customFormat="1" ht="25" customHeight="1" x14ac:dyDescent="0.15">
      <c r="A2595" s="19">
        <v>2594</v>
      </c>
      <c r="B2595" s="11" t="s">
        <v>237</v>
      </c>
      <c r="C2595" s="11"/>
      <c r="E2595" s="11"/>
      <c r="F2595" s="11"/>
      <c r="G2595" s="11"/>
      <c r="K2595" s="11"/>
      <c r="M2595" s="27" t="s">
        <v>4230</v>
      </c>
      <c r="N2595" s="28" t="s">
        <v>4230</v>
      </c>
      <c r="O2595" s="18" t="str">
        <f t="shared" si="161"/>
        <v>DataAddRequest</v>
      </c>
      <c r="P2595" s="18" t="str">
        <f t="shared" ca="1" si="162"/>
        <v>TRAIN</v>
      </c>
      <c r="Q2595" s="11" t="s">
        <v>1798</v>
      </c>
      <c r="R2595" s="19" t="str">
        <f t="shared" si="163"/>
        <v>DataAddRequest - TEST</v>
      </c>
      <c r="S2595" s="10" t="s">
        <v>4599</v>
      </c>
    </row>
    <row r="2596" spans="1:19" s="19" customFormat="1" ht="25" customHeight="1" x14ac:dyDescent="0.15">
      <c r="A2596" s="19">
        <v>2595</v>
      </c>
      <c r="B2596" s="11" t="s">
        <v>237</v>
      </c>
      <c r="C2596" s="11"/>
      <c r="E2596" s="11"/>
      <c r="F2596" s="11"/>
      <c r="G2596" s="11"/>
      <c r="K2596" s="11"/>
      <c r="M2596" s="27" t="s">
        <v>4231</v>
      </c>
      <c r="N2596" s="28" t="s">
        <v>4231</v>
      </c>
      <c r="O2596" s="18" t="str">
        <f t="shared" si="161"/>
        <v>DataAddRequest</v>
      </c>
      <c r="P2596" s="18" t="str">
        <f t="shared" ca="1" si="162"/>
        <v>TEST</v>
      </c>
      <c r="Q2596" s="11" t="s">
        <v>1799</v>
      </c>
      <c r="R2596" s="19" t="str">
        <f t="shared" si="163"/>
        <v>DataAddRequest - TRAIN</v>
      </c>
      <c r="S2596" s="10" t="s">
        <v>4599</v>
      </c>
    </row>
    <row r="2597" spans="1:19" s="19" customFormat="1" ht="25" customHeight="1" x14ac:dyDescent="0.15">
      <c r="A2597" s="19">
        <v>2596</v>
      </c>
      <c r="B2597" s="11" t="s">
        <v>237</v>
      </c>
      <c r="C2597" s="11"/>
      <c r="E2597" s="11"/>
      <c r="F2597" s="11"/>
      <c r="G2597" s="11"/>
      <c r="K2597" s="11"/>
      <c r="M2597" s="27" t="s">
        <v>4232</v>
      </c>
      <c r="N2597" s="28" t="s">
        <v>4232</v>
      </c>
      <c r="O2597" s="18" t="str">
        <f t="shared" si="161"/>
        <v>DataAddRequest</v>
      </c>
      <c r="P2597" s="18" t="str">
        <f t="shared" ca="1" si="162"/>
        <v>TEST</v>
      </c>
      <c r="Q2597" s="11" t="s">
        <v>1799</v>
      </c>
      <c r="R2597" s="19" t="str">
        <f t="shared" si="163"/>
        <v>DataAddRequest - TRAIN</v>
      </c>
      <c r="S2597" s="10" t="s">
        <v>4599</v>
      </c>
    </row>
    <row r="2598" spans="1:19" s="19" customFormat="1" ht="25" customHeight="1" x14ac:dyDescent="0.15">
      <c r="A2598" s="19">
        <v>2597</v>
      </c>
      <c r="B2598" s="11" t="s">
        <v>20</v>
      </c>
      <c r="C2598" s="11"/>
      <c r="E2598" s="11"/>
      <c r="F2598" s="11"/>
      <c r="G2598" s="11"/>
      <c r="K2598" s="11"/>
      <c r="M2598" s="27" t="s">
        <v>4233</v>
      </c>
      <c r="N2598" s="28" t="s">
        <v>4233</v>
      </c>
      <c r="O2598" s="18" t="str">
        <f t="shared" si="161"/>
        <v>BillComplain</v>
      </c>
      <c r="P2598" s="18" t="str">
        <f t="shared" ca="1" si="162"/>
        <v>TRAIN</v>
      </c>
      <c r="Q2598" s="11" t="s">
        <v>1799</v>
      </c>
      <c r="R2598" s="19" t="str">
        <f t="shared" si="163"/>
        <v>BillComplain - TRAIN</v>
      </c>
      <c r="S2598" s="10" t="s">
        <v>4599</v>
      </c>
    </row>
    <row r="2599" spans="1:19" s="19" customFormat="1" ht="25" customHeight="1" x14ac:dyDescent="0.15">
      <c r="A2599" s="19">
        <v>2598</v>
      </c>
      <c r="B2599" s="11" t="s">
        <v>3061</v>
      </c>
      <c r="C2599" s="11"/>
      <c r="E2599" s="11"/>
      <c r="F2599" s="11"/>
      <c r="G2599" s="11"/>
      <c r="K2599" s="11"/>
      <c r="M2599" s="27" t="s">
        <v>4234</v>
      </c>
      <c r="N2599" s="28" t="s">
        <v>4234</v>
      </c>
      <c r="O2599" s="18" t="str">
        <f t="shared" si="161"/>
        <v>InsuranceEnquire</v>
      </c>
      <c r="P2599" s="18" t="str">
        <f t="shared" ca="1" si="162"/>
        <v>TRAIN</v>
      </c>
      <c r="Q2599" s="11" t="s">
        <v>1799</v>
      </c>
      <c r="R2599" s="19" t="str">
        <f t="shared" si="163"/>
        <v>InsuranceEnquire - TRAIN</v>
      </c>
      <c r="S2599" s="10" t="s">
        <v>4599</v>
      </c>
    </row>
    <row r="2600" spans="1:19" s="19" customFormat="1" ht="25" customHeight="1" x14ac:dyDescent="0.15">
      <c r="A2600" s="19">
        <v>2599</v>
      </c>
      <c r="B2600" s="11" t="s">
        <v>417</v>
      </c>
      <c r="C2600" s="11"/>
      <c r="E2600" s="11"/>
      <c r="F2600" s="11"/>
      <c r="G2600" s="11"/>
      <c r="K2600" s="11"/>
      <c r="M2600" s="27" t="s">
        <v>4235</v>
      </c>
      <c r="N2600" s="28" t="s">
        <v>4235</v>
      </c>
      <c r="O2600" s="18" t="str">
        <f t="shared" si="161"/>
        <v>SimRecharge</v>
      </c>
      <c r="P2600" s="18" t="str">
        <f t="shared" ca="1" si="162"/>
        <v>TEST</v>
      </c>
      <c r="Q2600" s="11" t="s">
        <v>1799</v>
      </c>
      <c r="R2600" s="19" t="str">
        <f t="shared" si="163"/>
        <v>SimRecharge - TRAIN</v>
      </c>
      <c r="S2600" s="10" t="s">
        <v>4599</v>
      </c>
    </row>
    <row r="2601" spans="1:19" s="19" customFormat="1" ht="25" customHeight="1" x14ac:dyDescent="0.15">
      <c r="A2601" s="19">
        <v>2600</v>
      </c>
      <c r="B2601" s="11" t="s">
        <v>914</v>
      </c>
      <c r="C2601" s="11"/>
      <c r="E2601" s="11"/>
      <c r="F2601" s="11"/>
      <c r="G2601" s="11"/>
      <c r="K2601" s="11"/>
      <c r="M2601" s="27" t="s">
        <v>4236</v>
      </c>
      <c r="N2601" s="28" t="s">
        <v>4236</v>
      </c>
      <c r="O2601" s="18" t="str">
        <f t="shared" si="161"/>
        <v>ReceiptRequest</v>
      </c>
      <c r="P2601" s="18" t="str">
        <f t="shared" ca="1" si="162"/>
        <v>TRAIN</v>
      </c>
      <c r="Q2601" s="11" t="s">
        <v>1799</v>
      </c>
      <c r="R2601" s="19" t="str">
        <f t="shared" si="163"/>
        <v>ReceiptRequest - TRAIN</v>
      </c>
      <c r="S2601" s="10" t="s">
        <v>4599</v>
      </c>
    </row>
    <row r="2602" spans="1:19" s="19" customFormat="1" ht="25" customHeight="1" x14ac:dyDescent="0.15">
      <c r="A2602" s="19">
        <v>2601</v>
      </c>
      <c r="B2602" s="11" t="s">
        <v>423</v>
      </c>
      <c r="C2602" s="11"/>
      <c r="E2602" s="11"/>
      <c r="F2602" s="11"/>
      <c r="G2602" s="11"/>
      <c r="K2602" s="11"/>
      <c r="M2602" s="27" t="s">
        <v>4237</v>
      </c>
      <c r="N2602" s="28" t="s">
        <v>4237</v>
      </c>
      <c r="O2602" s="18" t="str">
        <f t="shared" si="161"/>
        <v>PaymentReport</v>
      </c>
      <c r="P2602" s="18" t="str">
        <f t="shared" ca="1" si="162"/>
        <v>TRAIN</v>
      </c>
      <c r="Q2602" s="11" t="s">
        <v>1799</v>
      </c>
      <c r="R2602" s="19" t="str">
        <f t="shared" si="163"/>
        <v>PaymentReport - TRAIN</v>
      </c>
      <c r="S2602" s="10" t="s">
        <v>4599</v>
      </c>
    </row>
    <row r="2603" spans="1:19" s="19" customFormat="1" ht="25" customHeight="1" x14ac:dyDescent="0.15">
      <c r="A2603" s="19">
        <v>2602</v>
      </c>
      <c r="B2603" s="11" t="s">
        <v>369</v>
      </c>
      <c r="C2603" s="11"/>
      <c r="E2603" s="11"/>
      <c r="F2603" s="11"/>
      <c r="G2603" s="11"/>
      <c r="K2603" s="11"/>
      <c r="M2603" s="27" t="s">
        <v>4238</v>
      </c>
      <c r="N2603" s="28" t="s">
        <v>4238</v>
      </c>
      <c r="O2603" s="18" t="str">
        <f t="shared" si="161"/>
        <v>DataComplain</v>
      </c>
      <c r="P2603" s="18" t="str">
        <f t="shared" ca="1" si="162"/>
        <v>TRAIN</v>
      </c>
      <c r="Q2603" s="11" t="s">
        <v>1799</v>
      </c>
      <c r="R2603" s="19" t="str">
        <f t="shared" si="163"/>
        <v>DataComplain - TRAIN</v>
      </c>
      <c r="S2603" s="10" t="s">
        <v>4599</v>
      </c>
    </row>
    <row r="2604" spans="1:19" s="19" customFormat="1" ht="25" customHeight="1" x14ac:dyDescent="0.15">
      <c r="A2604" s="19">
        <v>2603</v>
      </c>
      <c r="B2604" s="11" t="s">
        <v>1243</v>
      </c>
      <c r="C2604" s="11"/>
      <c r="E2604" s="11"/>
      <c r="F2604" s="11"/>
      <c r="G2604" s="11"/>
      <c r="K2604" s="11"/>
      <c r="M2604" s="27" t="s">
        <v>4239</v>
      </c>
      <c r="N2604" s="28" t="s">
        <v>4239</v>
      </c>
      <c r="O2604" s="18" t="str">
        <f t="shared" si="161"/>
        <v>AccountNumberEnquire</v>
      </c>
      <c r="P2604" s="18" t="str">
        <f t="shared" ca="1" si="162"/>
        <v>TEST</v>
      </c>
      <c r="Q2604" s="11" t="s">
        <v>1799</v>
      </c>
      <c r="R2604" s="19" t="str">
        <f t="shared" si="163"/>
        <v>AccountNumberEnquire - TRAIN</v>
      </c>
      <c r="S2604" s="10" t="s">
        <v>4599</v>
      </c>
    </row>
    <row r="2605" spans="1:19" s="19" customFormat="1" ht="25" customHeight="1" x14ac:dyDescent="0.15">
      <c r="A2605" s="19">
        <v>2604</v>
      </c>
      <c r="B2605" s="11" t="s">
        <v>255</v>
      </c>
      <c r="C2605" s="11"/>
      <c r="E2605" s="11"/>
      <c r="F2605" s="11"/>
      <c r="G2605" s="11"/>
      <c r="K2605" s="11"/>
      <c r="M2605" s="27" t="s">
        <v>4240</v>
      </c>
      <c r="N2605" s="28" t="s">
        <v>4240</v>
      </c>
      <c r="O2605" s="18" t="str">
        <f t="shared" si="161"/>
        <v>PhoneNumberRetain</v>
      </c>
      <c r="P2605" s="18" t="str">
        <f t="shared" ca="1" si="162"/>
        <v>TRAIN</v>
      </c>
      <c r="Q2605" s="11" t="s">
        <v>1798</v>
      </c>
      <c r="R2605" s="19" t="str">
        <f t="shared" si="163"/>
        <v>PhoneNumberRetain - TEST</v>
      </c>
      <c r="S2605" s="10" t="s">
        <v>4599</v>
      </c>
    </row>
    <row r="2606" spans="1:19" s="19" customFormat="1" ht="25" customHeight="1" x14ac:dyDescent="0.15">
      <c r="A2606" s="19">
        <v>2605</v>
      </c>
      <c r="B2606" s="11" t="s">
        <v>234</v>
      </c>
      <c r="C2606" s="11"/>
      <c r="E2606" s="11"/>
      <c r="F2606" s="11"/>
      <c r="G2606" s="11"/>
      <c r="K2606" s="11"/>
      <c r="M2606" s="27" t="s">
        <v>4241</v>
      </c>
      <c r="N2606" s="28" t="s">
        <v>4241</v>
      </c>
      <c r="O2606" s="18" t="str">
        <f t="shared" si="161"/>
        <v>ContractCancel</v>
      </c>
      <c r="P2606" s="18" t="str">
        <f t="shared" ca="1" si="162"/>
        <v>TRAIN</v>
      </c>
      <c r="Q2606" s="11" t="s">
        <v>1798</v>
      </c>
      <c r="R2606" s="19" t="str">
        <f t="shared" si="163"/>
        <v>ContractCancel - TEST</v>
      </c>
      <c r="S2606" s="10" t="s">
        <v>4599</v>
      </c>
    </row>
    <row r="2607" spans="1:19" s="19" customFormat="1" ht="25" customHeight="1" x14ac:dyDescent="0.15">
      <c r="A2607" s="19">
        <v>2606</v>
      </c>
      <c r="B2607" s="11" t="s">
        <v>942</v>
      </c>
      <c r="C2607" s="11"/>
      <c r="E2607" s="11"/>
      <c r="F2607" s="11"/>
      <c r="G2607" s="11"/>
      <c r="K2607" s="11"/>
      <c r="M2607" s="27" t="s">
        <v>4242</v>
      </c>
      <c r="N2607" s="28" t="s">
        <v>4242</v>
      </c>
      <c r="O2607" s="18" t="str">
        <f t="shared" si="161"/>
        <v>PhoneBlock</v>
      </c>
      <c r="P2607" s="18" t="str">
        <f t="shared" ca="1" si="162"/>
        <v>TRAIN</v>
      </c>
      <c r="Q2607" s="11" t="s">
        <v>1799</v>
      </c>
      <c r="R2607" s="19" t="str">
        <f t="shared" si="163"/>
        <v>PhoneBlock - TRAIN</v>
      </c>
      <c r="S2607" s="10" t="s">
        <v>4599</v>
      </c>
    </row>
    <row r="2608" spans="1:19" s="19" customFormat="1" ht="25" customHeight="1" x14ac:dyDescent="0.15">
      <c r="A2608" s="19">
        <v>2607</v>
      </c>
      <c r="B2608" s="11" t="s">
        <v>4204</v>
      </c>
      <c r="C2608" s="11"/>
      <c r="E2608" s="11"/>
      <c r="F2608" s="11"/>
      <c r="G2608" s="11"/>
      <c r="K2608" s="11"/>
      <c r="M2608" s="27" t="s">
        <v>4243</v>
      </c>
      <c r="N2608" s="28" t="s">
        <v>4243</v>
      </c>
      <c r="O2608" s="18" t="str">
        <f t="shared" si="161"/>
        <v>LeasePlanEnquire</v>
      </c>
      <c r="P2608" s="18" t="str">
        <f t="shared" ca="1" si="162"/>
        <v>TRAIN</v>
      </c>
      <c r="Q2608" s="11" t="s">
        <v>1799</v>
      </c>
      <c r="R2608" s="19" t="str">
        <f t="shared" si="163"/>
        <v>LeasePlanEnquire - TRAIN</v>
      </c>
      <c r="S2608" s="10" t="s">
        <v>4599</v>
      </c>
    </row>
    <row r="2609" spans="1:19" s="19" customFormat="1" ht="25" customHeight="1" x14ac:dyDescent="0.15">
      <c r="A2609" s="19">
        <v>2608</v>
      </c>
      <c r="B2609" s="11" t="s">
        <v>1278</v>
      </c>
      <c r="C2609" s="11"/>
      <c r="E2609" s="11"/>
      <c r="F2609" s="11"/>
      <c r="G2609" s="11"/>
      <c r="K2609" s="11"/>
      <c r="M2609" s="27" t="s">
        <v>4244</v>
      </c>
      <c r="N2609" s="28" t="s">
        <v>4244</v>
      </c>
      <c r="O2609" s="18" t="str">
        <f t="shared" si="161"/>
        <v>SimReplace</v>
      </c>
      <c r="P2609" s="18" t="str">
        <f t="shared" ca="1" si="162"/>
        <v>TRAIN</v>
      </c>
      <c r="Q2609" s="11" t="s">
        <v>1799</v>
      </c>
      <c r="R2609" s="19" t="str">
        <f t="shared" si="163"/>
        <v>SimReplace - TRAIN</v>
      </c>
      <c r="S2609" s="10" t="s">
        <v>4599</v>
      </c>
    </row>
    <row r="2610" spans="1:19" s="19" customFormat="1" ht="25" customHeight="1" x14ac:dyDescent="0.15">
      <c r="A2610" s="19">
        <v>2609</v>
      </c>
      <c r="B2610" s="11" t="s">
        <v>20</v>
      </c>
      <c r="C2610" s="11"/>
      <c r="E2610" s="11"/>
      <c r="F2610" s="11"/>
      <c r="G2610" s="11"/>
      <c r="K2610" s="11"/>
      <c r="M2610" s="27" t="s">
        <v>4245</v>
      </c>
      <c r="N2610" s="28" t="s">
        <v>4245</v>
      </c>
      <c r="O2610" s="18" t="str">
        <f t="shared" si="161"/>
        <v>BillComplain</v>
      </c>
      <c r="P2610" s="18" t="str">
        <f t="shared" ca="1" si="162"/>
        <v>TRAIN</v>
      </c>
      <c r="Q2610" s="11" t="s">
        <v>1799</v>
      </c>
      <c r="R2610" s="19" t="str">
        <f t="shared" si="163"/>
        <v>BillComplain - TRAIN</v>
      </c>
      <c r="S2610" s="10" t="s">
        <v>4599</v>
      </c>
    </row>
    <row r="2611" spans="1:19" s="19" customFormat="1" ht="25" customHeight="1" x14ac:dyDescent="0.15">
      <c r="A2611" s="19">
        <v>2610</v>
      </c>
      <c r="B2611" s="11" t="s">
        <v>415</v>
      </c>
      <c r="C2611" s="11"/>
      <c r="E2611" s="11"/>
      <c r="F2611" s="11"/>
      <c r="G2611" s="11"/>
      <c r="K2611" s="11"/>
      <c r="M2611" s="27" t="s">
        <v>4246</v>
      </c>
      <c r="N2611" s="28" t="s">
        <v>4246</v>
      </c>
      <c r="O2611" s="18" t="str">
        <f t="shared" si="161"/>
        <v>PhoneServiceComplain</v>
      </c>
      <c r="P2611" s="18" t="str">
        <f t="shared" ca="1" si="162"/>
        <v>TRAIN</v>
      </c>
      <c r="Q2611" s="11" t="s">
        <v>1799</v>
      </c>
      <c r="R2611" s="19" t="str">
        <f t="shared" si="163"/>
        <v>PhoneServiceComplain - TRAIN</v>
      </c>
      <c r="S2611" s="10" t="s">
        <v>4599</v>
      </c>
    </row>
    <row r="2612" spans="1:19" s="19" customFormat="1" ht="25" customHeight="1" x14ac:dyDescent="0.15">
      <c r="A2612" s="19">
        <v>2611</v>
      </c>
      <c r="B2612" s="11" t="s">
        <v>415</v>
      </c>
      <c r="C2612" s="11"/>
      <c r="E2612" s="11"/>
      <c r="F2612" s="11"/>
      <c r="G2612" s="11"/>
      <c r="K2612" s="11"/>
      <c r="M2612" s="27" t="s">
        <v>4247</v>
      </c>
      <c r="N2612" s="28" t="s">
        <v>4247</v>
      </c>
      <c r="O2612" s="18" t="str">
        <f t="shared" si="161"/>
        <v>PhoneServiceComplain</v>
      </c>
      <c r="P2612" s="18" t="str">
        <f t="shared" ca="1" si="162"/>
        <v>TRAIN</v>
      </c>
      <c r="Q2612" s="11" t="s">
        <v>1799</v>
      </c>
      <c r="R2612" s="19" t="str">
        <f t="shared" si="163"/>
        <v>PhoneServiceComplain - TRAIN</v>
      </c>
      <c r="S2612" s="10" t="s">
        <v>4599</v>
      </c>
    </row>
    <row r="2613" spans="1:19" s="19" customFormat="1" ht="25" customHeight="1" x14ac:dyDescent="0.15">
      <c r="A2613" s="19">
        <v>2612</v>
      </c>
      <c r="B2613" s="11" t="s">
        <v>942</v>
      </c>
      <c r="C2613" s="11"/>
      <c r="E2613" s="11"/>
      <c r="F2613" s="11"/>
      <c r="G2613" s="11"/>
      <c r="K2613" s="11"/>
      <c r="M2613" s="27" t="s">
        <v>4248</v>
      </c>
      <c r="N2613" s="28" t="s">
        <v>4248</v>
      </c>
      <c r="O2613" s="18" t="str">
        <f t="shared" si="161"/>
        <v>PhoneBlock</v>
      </c>
      <c r="P2613" s="18" t="str">
        <f t="shared" ca="1" si="162"/>
        <v>TEST</v>
      </c>
      <c r="Q2613" s="11" t="s">
        <v>1799</v>
      </c>
      <c r="R2613" s="19" t="str">
        <f t="shared" si="163"/>
        <v>PhoneBlock - TRAIN</v>
      </c>
      <c r="S2613" s="10" t="s">
        <v>4599</v>
      </c>
    </row>
    <row r="2614" spans="1:19" s="19" customFormat="1" ht="25" customHeight="1" x14ac:dyDescent="0.15">
      <c r="A2614" s="19">
        <v>2613</v>
      </c>
      <c r="B2614" s="11" t="s">
        <v>902</v>
      </c>
      <c r="C2614" s="11"/>
      <c r="E2614" s="11"/>
      <c r="F2614" s="11"/>
      <c r="G2614" s="11"/>
      <c r="K2614" s="11"/>
      <c r="M2614" s="27" t="s">
        <v>4249</v>
      </c>
      <c r="N2614" s="28" t="s">
        <v>4249</v>
      </c>
      <c r="O2614" s="18" t="str">
        <f t="shared" si="161"/>
        <v>ServiceRestore</v>
      </c>
      <c r="P2614" s="18" t="str">
        <f t="shared" ca="1" si="162"/>
        <v>TRAIN</v>
      </c>
      <c r="Q2614" s="11" t="s">
        <v>1799</v>
      </c>
      <c r="R2614" s="19" t="str">
        <f t="shared" si="163"/>
        <v>ServiceRestore - TRAIN</v>
      </c>
      <c r="S2614" s="10" t="s">
        <v>4599</v>
      </c>
    </row>
    <row r="2615" spans="1:19" s="19" customFormat="1" ht="25" customHeight="1" x14ac:dyDescent="0.15">
      <c r="A2615" s="19">
        <v>2614</v>
      </c>
      <c r="B2615" s="11" t="s">
        <v>914</v>
      </c>
      <c r="C2615" s="11"/>
      <c r="E2615" s="11"/>
      <c r="F2615" s="11"/>
      <c r="G2615" s="11"/>
      <c r="K2615" s="11"/>
      <c r="M2615" s="27" t="s">
        <v>4250</v>
      </c>
      <c r="N2615" s="28" t="s">
        <v>4250</v>
      </c>
      <c r="O2615" s="18" t="str">
        <f t="shared" si="161"/>
        <v>ReceiptRequest</v>
      </c>
      <c r="P2615" s="18" t="str">
        <f t="shared" ca="1" si="162"/>
        <v>TRAIN</v>
      </c>
      <c r="Q2615" s="11" t="s">
        <v>1799</v>
      </c>
      <c r="R2615" s="19" t="str">
        <f t="shared" si="163"/>
        <v>ReceiptRequest - TRAIN</v>
      </c>
      <c r="S2615" s="10" t="s">
        <v>4599</v>
      </c>
    </row>
    <row r="2616" spans="1:19" s="19" customFormat="1" ht="25" customHeight="1" x14ac:dyDescent="0.15">
      <c r="A2616" s="19">
        <v>2615</v>
      </c>
      <c r="B2616" s="11" t="s">
        <v>911</v>
      </c>
      <c r="C2616" s="11"/>
      <c r="E2616" s="11"/>
      <c r="F2616" s="11"/>
      <c r="G2616" s="11"/>
      <c r="K2616" s="11"/>
      <c r="M2616" s="27" t="s">
        <v>4251</v>
      </c>
      <c r="N2616" s="28" t="s">
        <v>4251</v>
      </c>
      <c r="O2616" s="18" t="str">
        <f t="shared" si="161"/>
        <v>RoamingInformationRequest</v>
      </c>
      <c r="P2616" s="18" t="str">
        <f t="shared" ca="1" si="162"/>
        <v>TRAIN</v>
      </c>
      <c r="Q2616" s="11" t="s">
        <v>1799</v>
      </c>
      <c r="R2616" s="19" t="str">
        <f t="shared" si="163"/>
        <v>RoamingInformationRequest - TRAIN</v>
      </c>
      <c r="S2616" s="10" t="s">
        <v>4599</v>
      </c>
    </row>
    <row r="2617" spans="1:19" s="19" customFormat="1" ht="25" customHeight="1" x14ac:dyDescent="0.15">
      <c r="A2617" s="19">
        <v>2616</v>
      </c>
      <c r="B2617" s="11" t="s">
        <v>911</v>
      </c>
      <c r="C2617" s="11"/>
      <c r="E2617" s="11"/>
      <c r="F2617" s="11"/>
      <c r="G2617" s="11"/>
      <c r="K2617" s="11"/>
      <c r="M2617" s="27" t="s">
        <v>4252</v>
      </c>
      <c r="N2617" s="28" t="s">
        <v>4252</v>
      </c>
      <c r="O2617" s="18" t="str">
        <f t="shared" si="161"/>
        <v>RoamingInformationRequest</v>
      </c>
      <c r="P2617" s="18" t="str">
        <f t="shared" ca="1" si="162"/>
        <v>TRAIN</v>
      </c>
      <c r="Q2617" s="11" t="s">
        <v>1799</v>
      </c>
      <c r="R2617" s="19" t="str">
        <f t="shared" si="163"/>
        <v>RoamingInformationRequest - TRAIN</v>
      </c>
      <c r="S2617" s="10" t="s">
        <v>4599</v>
      </c>
    </row>
    <row r="2618" spans="1:19" s="19" customFormat="1" ht="25" customHeight="1" x14ac:dyDescent="0.15">
      <c r="A2618" s="19">
        <v>2617</v>
      </c>
      <c r="B2618" s="11" t="s">
        <v>911</v>
      </c>
      <c r="C2618" s="11"/>
      <c r="E2618" s="11"/>
      <c r="F2618" s="11"/>
      <c r="G2618" s="11"/>
      <c r="K2618" s="11"/>
      <c r="M2618" s="27" t="s">
        <v>4253</v>
      </c>
      <c r="N2618" s="28" t="s">
        <v>4253</v>
      </c>
      <c r="O2618" s="18" t="str">
        <f t="shared" si="161"/>
        <v>RoamingInformationRequest</v>
      </c>
      <c r="P2618" s="18" t="str">
        <f t="shared" ca="1" si="162"/>
        <v>TRAIN</v>
      </c>
      <c r="Q2618" s="11" t="s">
        <v>1798</v>
      </c>
      <c r="R2618" s="19" t="str">
        <f t="shared" si="163"/>
        <v>RoamingInformationRequest - TEST</v>
      </c>
      <c r="S2618" s="10" t="s">
        <v>4599</v>
      </c>
    </row>
    <row r="2619" spans="1:19" s="19" customFormat="1" ht="25" customHeight="1" x14ac:dyDescent="0.15">
      <c r="A2619" s="19">
        <v>2618</v>
      </c>
      <c r="B2619" s="11" t="s">
        <v>911</v>
      </c>
      <c r="C2619" s="11"/>
      <c r="E2619" s="11"/>
      <c r="F2619" s="11"/>
      <c r="G2619" s="11"/>
      <c r="K2619" s="11"/>
      <c r="M2619" s="27" t="s">
        <v>4254</v>
      </c>
      <c r="N2619" s="28" t="s">
        <v>4254</v>
      </c>
      <c r="O2619" s="18" t="str">
        <f t="shared" si="161"/>
        <v>RoamingInformationRequest</v>
      </c>
      <c r="P2619" s="18" t="str">
        <f t="shared" ca="1" si="162"/>
        <v>TRAIN</v>
      </c>
      <c r="Q2619" s="11" t="s">
        <v>1799</v>
      </c>
      <c r="R2619" s="19" t="str">
        <f t="shared" si="163"/>
        <v>RoamingInformationRequest - TRAIN</v>
      </c>
      <c r="S2619" s="10" t="s">
        <v>4599</v>
      </c>
    </row>
    <row r="2620" spans="1:19" s="19" customFormat="1" ht="25" customHeight="1" x14ac:dyDescent="0.15">
      <c r="A2620" s="19">
        <v>2619</v>
      </c>
      <c r="B2620" s="11" t="s">
        <v>911</v>
      </c>
      <c r="C2620" s="11"/>
      <c r="E2620" s="11"/>
      <c r="F2620" s="11"/>
      <c r="G2620" s="11"/>
      <c r="K2620" s="11"/>
      <c r="M2620" s="27" t="s">
        <v>4255</v>
      </c>
      <c r="N2620" s="28" t="s">
        <v>4255</v>
      </c>
      <c r="O2620" s="18" t="str">
        <f t="shared" si="161"/>
        <v>RoamingInformationRequest</v>
      </c>
      <c r="P2620" s="18" t="str">
        <f t="shared" ca="1" si="162"/>
        <v>TRAIN</v>
      </c>
      <c r="Q2620" s="11" t="s">
        <v>1799</v>
      </c>
      <c r="R2620" s="19" t="str">
        <f t="shared" si="163"/>
        <v>RoamingInformationRequest - TRAIN</v>
      </c>
      <c r="S2620" s="10" t="s">
        <v>4599</v>
      </c>
    </row>
    <row r="2621" spans="1:19" s="19" customFormat="1" ht="25" customHeight="1" x14ac:dyDescent="0.15">
      <c r="A2621" s="19">
        <v>2620</v>
      </c>
      <c r="B2621" s="11" t="s">
        <v>4257</v>
      </c>
      <c r="C2621" s="11"/>
      <c r="E2621" s="11"/>
      <c r="F2621" s="11"/>
      <c r="G2621" s="11"/>
      <c r="K2621" s="11"/>
      <c r="M2621" s="27" t="s">
        <v>4256</v>
      </c>
      <c r="N2621" s="28" t="s">
        <v>4256</v>
      </c>
      <c r="O2621" s="18" t="str">
        <f t="shared" si="161"/>
        <v>EntertainmentBoltonSetup</v>
      </c>
      <c r="P2621" s="18" t="str">
        <f t="shared" ca="1" si="162"/>
        <v>TRAIN</v>
      </c>
      <c r="Q2621" s="11" t="s">
        <v>1799</v>
      </c>
      <c r="R2621" s="19" t="str">
        <f t="shared" si="163"/>
        <v>EntertainmentBoltonSetup - TRAIN</v>
      </c>
      <c r="S2621" s="10" t="s">
        <v>4599</v>
      </c>
    </row>
    <row r="2622" spans="1:19" s="19" customFormat="1" ht="25" customHeight="1" x14ac:dyDescent="0.15">
      <c r="A2622" s="19">
        <v>2621</v>
      </c>
      <c r="B2622" s="11" t="s">
        <v>123</v>
      </c>
      <c r="C2622" s="11"/>
      <c r="E2622" s="11"/>
      <c r="F2622" s="11"/>
      <c r="G2622" s="11"/>
      <c r="K2622" s="11"/>
      <c r="M2622" s="27" t="s">
        <v>4258</v>
      </c>
      <c r="N2622" s="28" t="s">
        <v>4258</v>
      </c>
      <c r="O2622" s="18" t="str">
        <f t="shared" si="161"/>
        <v>ContractExpiryRequest</v>
      </c>
      <c r="P2622" s="18" t="str">
        <f t="shared" ca="1" si="162"/>
        <v>TEST</v>
      </c>
      <c r="Q2622" s="11" t="s">
        <v>1798</v>
      </c>
      <c r="R2622" s="19" t="str">
        <f t="shared" si="163"/>
        <v>ContractExpiryRequest - TEST</v>
      </c>
      <c r="S2622" s="10" t="s">
        <v>4599</v>
      </c>
    </row>
    <row r="2623" spans="1:19" s="19" customFormat="1" ht="25" customHeight="1" x14ac:dyDescent="0.15">
      <c r="A2623" s="19">
        <v>2622</v>
      </c>
      <c r="B2623" s="11" t="s">
        <v>933</v>
      </c>
      <c r="C2623" s="11"/>
      <c r="E2623" s="11"/>
      <c r="F2623" s="11"/>
      <c r="G2623" s="11"/>
      <c r="K2623" s="11"/>
      <c r="M2623" s="27" t="s">
        <v>4259</v>
      </c>
      <c r="N2623" s="28" t="s">
        <v>4259</v>
      </c>
      <c r="O2623" s="18" t="str">
        <f t="shared" si="161"/>
        <v>ModemServiceEnquire</v>
      </c>
      <c r="P2623" s="18" t="str">
        <f t="shared" ca="1" si="162"/>
        <v>TRAIN</v>
      </c>
      <c r="Q2623" s="11" t="s">
        <v>1799</v>
      </c>
      <c r="R2623" s="19" t="str">
        <f t="shared" si="163"/>
        <v>ModemServiceEnquire - TRAIN</v>
      </c>
      <c r="S2623" s="10" t="s">
        <v>4599</v>
      </c>
    </row>
    <row r="2624" spans="1:19" s="19" customFormat="1" ht="25" customHeight="1" x14ac:dyDescent="0.15">
      <c r="A2624" s="19">
        <v>2623</v>
      </c>
      <c r="B2624" s="11" t="s">
        <v>2941</v>
      </c>
      <c r="C2624" s="11"/>
      <c r="E2624" s="11"/>
      <c r="F2624" s="11"/>
      <c r="G2624" s="11"/>
      <c r="K2624" s="11"/>
      <c r="M2624" s="27" t="s">
        <v>4260</v>
      </c>
      <c r="N2624" s="28" t="s">
        <v>4260</v>
      </c>
      <c r="O2624" s="18" t="str">
        <f t="shared" si="161"/>
        <v>BillPaymentClarify</v>
      </c>
      <c r="P2624" s="18" t="str">
        <f t="shared" ca="1" si="162"/>
        <v>TRAIN</v>
      </c>
      <c r="Q2624" s="11" t="s">
        <v>1799</v>
      </c>
      <c r="R2624" s="19" t="str">
        <f t="shared" si="163"/>
        <v>BillPaymentClarify - TRAIN</v>
      </c>
      <c r="S2624" s="10" t="s">
        <v>4599</v>
      </c>
    </row>
    <row r="2625" spans="1:19" s="19" customFormat="1" ht="25" customHeight="1" x14ac:dyDescent="0.15">
      <c r="A2625" s="19">
        <v>2624</v>
      </c>
      <c r="B2625" s="11" t="s">
        <v>423</v>
      </c>
      <c r="C2625" s="11"/>
      <c r="E2625" s="11"/>
      <c r="F2625" s="11"/>
      <c r="G2625" s="11"/>
      <c r="K2625" s="11"/>
      <c r="M2625" s="27" t="s">
        <v>4261</v>
      </c>
      <c r="N2625" s="28" t="s">
        <v>4261</v>
      </c>
      <c r="O2625" s="18" t="str">
        <f t="shared" si="161"/>
        <v>PaymentReport</v>
      </c>
      <c r="P2625" s="18" t="str">
        <f t="shared" ca="1" si="162"/>
        <v>TRAIN</v>
      </c>
      <c r="Q2625" s="11" t="s">
        <v>1799</v>
      </c>
      <c r="R2625" s="19" t="str">
        <f t="shared" si="163"/>
        <v>PaymentReport - TRAIN</v>
      </c>
      <c r="S2625" s="10" t="s">
        <v>4599</v>
      </c>
    </row>
    <row r="2626" spans="1:19" s="19" customFormat="1" ht="25" customHeight="1" x14ac:dyDescent="0.15">
      <c r="A2626" s="19">
        <v>2625</v>
      </c>
      <c r="B2626" s="11" t="s">
        <v>423</v>
      </c>
      <c r="C2626" s="11"/>
      <c r="E2626" s="11"/>
      <c r="F2626" s="11"/>
      <c r="G2626" s="11"/>
      <c r="K2626" s="11"/>
      <c r="M2626" s="27" t="s">
        <v>4262</v>
      </c>
      <c r="N2626" s="28" t="s">
        <v>4262</v>
      </c>
      <c r="O2626" s="18" t="str">
        <f t="shared" si="161"/>
        <v>PaymentReport</v>
      </c>
      <c r="P2626" s="18" t="str">
        <f t="shared" ca="1" si="162"/>
        <v>TRAIN</v>
      </c>
      <c r="Q2626" s="11" t="s">
        <v>1799</v>
      </c>
      <c r="R2626" s="19" t="str">
        <f t="shared" si="163"/>
        <v>PaymentReport - TRAIN</v>
      </c>
      <c r="S2626" s="10" t="s">
        <v>4599</v>
      </c>
    </row>
    <row r="2627" spans="1:19" s="19" customFormat="1" ht="25" customHeight="1" x14ac:dyDescent="0.15">
      <c r="A2627" s="19">
        <v>2626</v>
      </c>
      <c r="B2627" s="11" t="s">
        <v>945</v>
      </c>
      <c r="C2627" s="11"/>
      <c r="E2627" s="11"/>
      <c r="F2627" s="11"/>
      <c r="G2627" s="11"/>
      <c r="K2627" s="11"/>
      <c r="M2627" s="27" t="s">
        <v>4263</v>
      </c>
      <c r="N2627" s="28" t="s">
        <v>4263</v>
      </c>
      <c r="O2627" s="18" t="str">
        <f t="shared" si="161"/>
        <v>BalanceCheck</v>
      </c>
      <c r="P2627" s="18" t="str">
        <f t="shared" ca="1" si="162"/>
        <v>TRAIN</v>
      </c>
      <c r="Q2627" s="11" t="s">
        <v>1799</v>
      </c>
      <c r="R2627" s="19" t="str">
        <f t="shared" si="163"/>
        <v>BalanceCheck - TRAIN</v>
      </c>
      <c r="S2627" s="10" t="s">
        <v>4599</v>
      </c>
    </row>
    <row r="2628" spans="1:19" s="19" customFormat="1" ht="25" customHeight="1" x14ac:dyDescent="0.15">
      <c r="A2628" s="19">
        <v>2627</v>
      </c>
      <c r="B2628" s="11" t="s">
        <v>902</v>
      </c>
      <c r="C2628" s="11"/>
      <c r="E2628" s="11"/>
      <c r="F2628" s="11"/>
      <c r="G2628" s="11"/>
      <c r="K2628" s="11"/>
      <c r="M2628" s="27" t="s">
        <v>4264</v>
      </c>
      <c r="N2628" s="28" t="s">
        <v>4264</v>
      </c>
      <c r="O2628" s="18" t="str">
        <f t="shared" si="161"/>
        <v>ServiceRestore</v>
      </c>
      <c r="P2628" s="18" t="str">
        <f t="shared" ca="1" si="162"/>
        <v>TRAIN</v>
      </c>
      <c r="Q2628" s="11" t="s">
        <v>1799</v>
      </c>
      <c r="R2628" s="19" t="str">
        <f t="shared" si="163"/>
        <v>ServiceRestore - TRAIN</v>
      </c>
      <c r="S2628" s="10" t="s">
        <v>4599</v>
      </c>
    </row>
    <row r="2629" spans="1:19" s="19" customFormat="1" ht="25" customHeight="1" x14ac:dyDescent="0.15">
      <c r="A2629" s="19">
        <v>2628</v>
      </c>
      <c r="B2629" s="11" t="s">
        <v>902</v>
      </c>
      <c r="C2629" s="11"/>
      <c r="E2629" s="11"/>
      <c r="F2629" s="11"/>
      <c r="G2629" s="11"/>
      <c r="K2629" s="11"/>
      <c r="M2629" s="27" t="s">
        <v>4265</v>
      </c>
      <c r="N2629" s="28" t="s">
        <v>4265</v>
      </c>
      <c r="O2629" s="18" t="str">
        <f t="shared" si="161"/>
        <v>ServiceRestore</v>
      </c>
      <c r="P2629" s="18" t="str">
        <f t="shared" ca="1" si="162"/>
        <v>TRAIN</v>
      </c>
      <c r="Q2629" s="11" t="s">
        <v>1799</v>
      </c>
      <c r="R2629" s="19" t="str">
        <f t="shared" si="163"/>
        <v>ServiceRestore - TRAIN</v>
      </c>
      <c r="S2629" s="10" t="s">
        <v>4599</v>
      </c>
    </row>
    <row r="2630" spans="1:19" s="19" customFormat="1" ht="25" customHeight="1" x14ac:dyDescent="0.15">
      <c r="A2630" s="19">
        <v>2629</v>
      </c>
      <c r="B2630" s="11" t="s">
        <v>902</v>
      </c>
      <c r="C2630" s="11"/>
      <c r="E2630" s="11"/>
      <c r="F2630" s="11"/>
      <c r="G2630" s="11"/>
      <c r="K2630" s="11"/>
      <c r="M2630" s="27" t="s">
        <v>4266</v>
      </c>
      <c r="N2630" s="28" t="s">
        <v>4266</v>
      </c>
      <c r="O2630" s="18" t="str">
        <f t="shared" si="161"/>
        <v>ServiceRestore</v>
      </c>
      <c r="P2630" s="18" t="str">
        <f t="shared" ca="1" si="162"/>
        <v>TEST</v>
      </c>
      <c r="Q2630" s="11" t="s">
        <v>1799</v>
      </c>
      <c r="R2630" s="19" t="str">
        <f t="shared" si="163"/>
        <v>ServiceRestore - TRAIN</v>
      </c>
      <c r="S2630" s="10" t="s">
        <v>4599</v>
      </c>
    </row>
    <row r="2631" spans="1:19" s="19" customFormat="1" ht="25" customHeight="1" x14ac:dyDescent="0.15">
      <c r="A2631" s="19">
        <v>2630</v>
      </c>
      <c r="B2631" s="11" t="s">
        <v>902</v>
      </c>
      <c r="C2631" s="11"/>
      <c r="E2631" s="11"/>
      <c r="F2631" s="11"/>
      <c r="G2631" s="11"/>
      <c r="K2631" s="11"/>
      <c r="M2631" s="27" t="s">
        <v>4267</v>
      </c>
      <c r="N2631" s="28" t="s">
        <v>4267</v>
      </c>
      <c r="O2631" s="18" t="str">
        <f t="shared" si="161"/>
        <v>ServiceRestore</v>
      </c>
      <c r="P2631" s="18" t="str">
        <f t="shared" ca="1" si="162"/>
        <v>TEST</v>
      </c>
      <c r="Q2631" s="11" t="s">
        <v>1798</v>
      </c>
      <c r="R2631" s="19" t="str">
        <f t="shared" si="163"/>
        <v>ServiceRestore - TEST</v>
      </c>
      <c r="S2631" s="10" t="s">
        <v>4599</v>
      </c>
    </row>
    <row r="2632" spans="1:19" s="19" customFormat="1" ht="25" customHeight="1" x14ac:dyDescent="0.15">
      <c r="A2632" s="19">
        <v>2631</v>
      </c>
      <c r="B2632" s="11" t="s">
        <v>902</v>
      </c>
      <c r="C2632" s="11"/>
      <c r="E2632" s="11"/>
      <c r="F2632" s="11"/>
      <c r="G2632" s="11"/>
      <c r="K2632" s="11"/>
      <c r="M2632" s="27" t="s">
        <v>4268</v>
      </c>
      <c r="N2632" s="28" t="s">
        <v>4268</v>
      </c>
      <c r="O2632" s="18" t="str">
        <f t="shared" si="161"/>
        <v>ServiceRestore</v>
      </c>
      <c r="P2632" s="18" t="str">
        <f t="shared" ca="1" si="162"/>
        <v>TRAIN</v>
      </c>
      <c r="Q2632" s="11" t="s">
        <v>1799</v>
      </c>
      <c r="R2632" s="19" t="str">
        <f t="shared" si="163"/>
        <v>ServiceRestore - TRAIN</v>
      </c>
      <c r="S2632" s="10" t="s">
        <v>4599</v>
      </c>
    </row>
    <row r="2633" spans="1:19" s="19" customFormat="1" ht="25" customHeight="1" x14ac:dyDescent="0.15">
      <c r="A2633" s="19">
        <v>2632</v>
      </c>
      <c r="B2633" s="11" t="s">
        <v>902</v>
      </c>
      <c r="C2633" s="11"/>
      <c r="E2633" s="11"/>
      <c r="F2633" s="11"/>
      <c r="G2633" s="11"/>
      <c r="K2633" s="11"/>
      <c r="M2633" s="27" t="s">
        <v>4269</v>
      </c>
      <c r="N2633" s="28" t="s">
        <v>4269</v>
      </c>
      <c r="O2633" s="18" t="str">
        <f t="shared" si="161"/>
        <v>ServiceRestore</v>
      </c>
      <c r="P2633" s="18" t="str">
        <f t="shared" ca="1" si="162"/>
        <v>TRAIN</v>
      </c>
      <c r="Q2633" s="11" t="s">
        <v>1799</v>
      </c>
      <c r="R2633" s="19" t="str">
        <f t="shared" si="163"/>
        <v>ServiceRestore - TRAIN</v>
      </c>
      <c r="S2633" s="10" t="s">
        <v>4599</v>
      </c>
    </row>
    <row r="2634" spans="1:19" s="19" customFormat="1" ht="25" customHeight="1" x14ac:dyDescent="0.15">
      <c r="A2634" s="19">
        <v>2633</v>
      </c>
      <c r="B2634" s="11" t="s">
        <v>902</v>
      </c>
      <c r="C2634" s="11"/>
      <c r="E2634" s="11"/>
      <c r="F2634" s="11"/>
      <c r="G2634" s="11"/>
      <c r="K2634" s="11"/>
      <c r="M2634" s="27" t="s">
        <v>4270</v>
      </c>
      <c r="N2634" s="28" t="s">
        <v>4270</v>
      </c>
      <c r="O2634" s="18" t="str">
        <f t="shared" si="161"/>
        <v>ServiceRestore</v>
      </c>
      <c r="P2634" s="18" t="str">
        <f t="shared" ca="1" si="162"/>
        <v>TEST</v>
      </c>
      <c r="Q2634" s="11" t="s">
        <v>1799</v>
      </c>
      <c r="R2634" s="19" t="str">
        <f t="shared" si="163"/>
        <v>ServiceRestore - TRAIN</v>
      </c>
      <c r="S2634" s="10" t="s">
        <v>4599</v>
      </c>
    </row>
    <row r="2635" spans="1:19" s="19" customFormat="1" ht="25" customHeight="1" x14ac:dyDescent="0.15">
      <c r="A2635" s="19">
        <v>2634</v>
      </c>
      <c r="B2635" s="11" t="s">
        <v>3501</v>
      </c>
      <c r="C2635" s="11"/>
      <c r="E2635" s="11"/>
      <c r="F2635" s="11"/>
      <c r="G2635" s="11"/>
      <c r="K2635" s="11"/>
      <c r="M2635" s="27" t="s">
        <v>4271</v>
      </c>
      <c r="N2635" s="28" t="s">
        <v>4271</v>
      </c>
      <c r="O2635" s="18" t="str">
        <f t="shared" si="161"/>
        <v>SimEnquire</v>
      </c>
      <c r="P2635" s="18" t="str">
        <f t="shared" ca="1" si="162"/>
        <v>TRAIN</v>
      </c>
      <c r="Q2635" s="11" t="s">
        <v>1799</v>
      </c>
      <c r="R2635" s="19" t="str">
        <f t="shared" si="163"/>
        <v>SimEnquire - TRAIN</v>
      </c>
      <c r="S2635" s="10" t="s">
        <v>4599</v>
      </c>
    </row>
    <row r="2636" spans="1:19" s="19" customFormat="1" ht="25" customHeight="1" x14ac:dyDescent="0.15">
      <c r="A2636" s="19">
        <v>2635</v>
      </c>
      <c r="B2636" s="11" t="s">
        <v>3501</v>
      </c>
      <c r="C2636" s="11"/>
      <c r="E2636" s="11"/>
      <c r="F2636" s="11"/>
      <c r="G2636" s="11"/>
      <c r="K2636" s="11"/>
      <c r="M2636" s="27" t="s">
        <v>4272</v>
      </c>
      <c r="N2636" s="28" t="s">
        <v>4272</v>
      </c>
      <c r="O2636" s="18" t="str">
        <f t="shared" si="161"/>
        <v>SimEnquire</v>
      </c>
      <c r="P2636" s="18" t="str">
        <f t="shared" ca="1" si="162"/>
        <v>TRAIN</v>
      </c>
      <c r="Q2636" s="11" t="s">
        <v>1798</v>
      </c>
      <c r="R2636" s="19" t="str">
        <f t="shared" si="163"/>
        <v>SimEnquire - TEST</v>
      </c>
      <c r="S2636" s="10" t="s">
        <v>4599</v>
      </c>
    </row>
    <row r="2637" spans="1:19" s="19" customFormat="1" ht="25" customHeight="1" x14ac:dyDescent="0.15">
      <c r="A2637" s="19">
        <v>2636</v>
      </c>
      <c r="B2637" s="11" t="s">
        <v>387</v>
      </c>
      <c r="C2637" s="11"/>
      <c r="E2637" s="11"/>
      <c r="F2637" s="11"/>
      <c r="G2637" s="11"/>
      <c r="K2637" s="11"/>
      <c r="M2637" s="27" t="s">
        <v>4273</v>
      </c>
      <c r="N2637" s="28" t="s">
        <v>4273</v>
      </c>
      <c r="O2637" s="18" t="str">
        <f t="shared" si="161"/>
        <v>CreditRequest</v>
      </c>
      <c r="P2637" s="18" t="str">
        <f t="shared" ca="1" si="162"/>
        <v>TRAIN</v>
      </c>
      <c r="Q2637" s="11" t="s">
        <v>1798</v>
      </c>
      <c r="R2637" s="19" t="str">
        <f t="shared" si="163"/>
        <v>CreditRequest - TEST</v>
      </c>
      <c r="S2637" s="10" t="s">
        <v>4599</v>
      </c>
    </row>
    <row r="2638" spans="1:19" s="19" customFormat="1" ht="25" customHeight="1" x14ac:dyDescent="0.15">
      <c r="A2638" s="19">
        <v>2637</v>
      </c>
      <c r="B2638" s="11" t="s">
        <v>417</v>
      </c>
      <c r="C2638" s="11"/>
      <c r="E2638" s="11"/>
      <c r="F2638" s="11"/>
      <c r="G2638" s="11"/>
      <c r="K2638" s="11"/>
      <c r="M2638" s="27" t="s">
        <v>4274</v>
      </c>
      <c r="N2638" s="28" t="s">
        <v>4274</v>
      </c>
      <c r="O2638" s="18" t="str">
        <f t="shared" si="161"/>
        <v>SimRecharge</v>
      </c>
      <c r="P2638" s="18" t="str">
        <f t="shared" ca="1" si="162"/>
        <v>TRAIN</v>
      </c>
      <c r="Q2638" s="11" t="s">
        <v>1799</v>
      </c>
      <c r="R2638" s="19" t="str">
        <f t="shared" si="163"/>
        <v>SimRecharge - TRAIN</v>
      </c>
      <c r="S2638" s="10" t="s">
        <v>4599</v>
      </c>
    </row>
    <row r="2639" spans="1:19" s="19" customFormat="1" ht="25" customHeight="1" x14ac:dyDescent="0.15">
      <c r="A2639" s="19">
        <v>2638</v>
      </c>
      <c r="B2639" s="11" t="s">
        <v>1278</v>
      </c>
      <c r="C2639" s="11"/>
      <c r="E2639" s="11"/>
      <c r="F2639" s="11"/>
      <c r="G2639" s="11"/>
      <c r="K2639" s="11"/>
      <c r="M2639" s="27" t="s">
        <v>4275</v>
      </c>
      <c r="N2639" s="28" t="s">
        <v>4275</v>
      </c>
      <c r="O2639" s="18" t="str">
        <f t="shared" si="161"/>
        <v>SimReplace</v>
      </c>
      <c r="P2639" s="18" t="str">
        <f t="shared" ca="1" si="162"/>
        <v>TRAIN</v>
      </c>
      <c r="Q2639" s="11" t="s">
        <v>1799</v>
      </c>
      <c r="R2639" s="19" t="str">
        <f t="shared" si="163"/>
        <v>SimReplace - TRAIN</v>
      </c>
      <c r="S2639" s="10" t="s">
        <v>4599</v>
      </c>
    </row>
    <row r="2640" spans="1:19" s="19" customFormat="1" ht="25" customHeight="1" x14ac:dyDescent="0.15">
      <c r="A2640" s="19">
        <v>2639</v>
      </c>
      <c r="B2640" s="11" t="s">
        <v>3119</v>
      </c>
      <c r="C2640" s="11"/>
      <c r="E2640" s="11"/>
      <c r="F2640" s="11"/>
      <c r="G2640" s="11"/>
      <c r="K2640" s="11"/>
      <c r="M2640" s="27" t="s">
        <v>4276</v>
      </c>
      <c r="N2640" s="28" t="s">
        <v>4276</v>
      </c>
      <c r="O2640" s="18" t="str">
        <f t="shared" si="161"/>
        <v>AccountLinkage</v>
      </c>
      <c r="P2640" s="18" t="str">
        <f t="shared" ca="1" si="162"/>
        <v>TRAIN</v>
      </c>
      <c r="Q2640" s="11" t="s">
        <v>1799</v>
      </c>
      <c r="R2640" s="19" t="str">
        <f t="shared" si="163"/>
        <v>AccountLinkage - TRAIN</v>
      </c>
      <c r="S2640" s="10" t="s">
        <v>4599</v>
      </c>
    </row>
    <row r="2641" spans="1:19" s="19" customFormat="1" ht="25" customHeight="1" x14ac:dyDescent="0.15">
      <c r="A2641" s="19">
        <v>2640</v>
      </c>
      <c r="B2641" s="11" t="s">
        <v>2941</v>
      </c>
      <c r="C2641" s="11"/>
      <c r="E2641" s="11"/>
      <c r="F2641" s="11"/>
      <c r="G2641" s="11"/>
      <c r="K2641" s="11"/>
      <c r="M2641" s="27" t="s">
        <v>4277</v>
      </c>
      <c r="N2641" s="28" t="s">
        <v>4277</v>
      </c>
      <c r="O2641" s="18" t="str">
        <f t="shared" si="161"/>
        <v>BillPaymentClarify</v>
      </c>
      <c r="P2641" s="18" t="str">
        <f t="shared" ca="1" si="162"/>
        <v>TRAIN</v>
      </c>
      <c r="Q2641" s="11" t="s">
        <v>1799</v>
      </c>
      <c r="R2641" s="19" t="str">
        <f t="shared" si="163"/>
        <v>BillPaymentClarify - TRAIN</v>
      </c>
      <c r="S2641" s="10" t="s">
        <v>4599</v>
      </c>
    </row>
    <row r="2642" spans="1:19" s="19" customFormat="1" ht="25" customHeight="1" x14ac:dyDescent="0.15">
      <c r="A2642" s="19">
        <v>2641</v>
      </c>
      <c r="B2642" s="11" t="s">
        <v>2941</v>
      </c>
      <c r="C2642" s="11"/>
      <c r="E2642" s="11"/>
      <c r="F2642" s="11"/>
      <c r="G2642" s="11"/>
      <c r="K2642" s="11"/>
      <c r="M2642" s="27" t="s">
        <v>4278</v>
      </c>
      <c r="N2642" s="28" t="s">
        <v>4278</v>
      </c>
      <c r="O2642" s="18" t="str">
        <f t="shared" si="161"/>
        <v>BillPaymentClarify</v>
      </c>
      <c r="P2642" s="18" t="str">
        <f t="shared" ca="1" si="162"/>
        <v>TRAIN</v>
      </c>
      <c r="Q2642" s="11" t="s">
        <v>1799</v>
      </c>
      <c r="R2642" s="19" t="str">
        <f t="shared" si="163"/>
        <v>BillPaymentClarify - TRAIN</v>
      </c>
      <c r="S2642" s="10" t="s">
        <v>4599</v>
      </c>
    </row>
    <row r="2643" spans="1:19" s="19" customFormat="1" ht="25" customHeight="1" x14ac:dyDescent="0.15">
      <c r="A2643" s="19">
        <v>2642</v>
      </c>
      <c r="B2643" s="11" t="s">
        <v>979</v>
      </c>
      <c r="C2643" s="11"/>
      <c r="E2643" s="11"/>
      <c r="F2643" s="11"/>
      <c r="G2643" s="11"/>
      <c r="K2643" s="11"/>
      <c r="M2643" s="27" t="s">
        <v>4279</v>
      </c>
      <c r="N2643" s="28" t="s">
        <v>4279</v>
      </c>
      <c r="O2643" s="18" t="str">
        <f t="shared" ref="O2643:O2705" si="164">IF(E2643="",B2643,E2643)</f>
        <v>PaymentExtend</v>
      </c>
      <c r="P2643" s="18" t="str">
        <f t="shared" ref="P2643:P2705" ca="1" si="165">IF(RAND()&gt;0.2,"TRAIN", "TEST")</f>
        <v>TRAIN</v>
      </c>
      <c r="Q2643" s="11" t="s">
        <v>1799</v>
      </c>
      <c r="R2643" s="19" t="str">
        <f t="shared" ref="R2643:R2705" si="166">O2643 &amp; " - " &amp; Q2643</f>
        <v>PaymentExtend - TRAIN</v>
      </c>
      <c r="S2643" s="10" t="s">
        <v>4599</v>
      </c>
    </row>
    <row r="2644" spans="1:19" s="19" customFormat="1" ht="25" customHeight="1" x14ac:dyDescent="0.15">
      <c r="A2644" s="19">
        <v>2643</v>
      </c>
      <c r="B2644" s="11" t="s">
        <v>979</v>
      </c>
      <c r="C2644" s="11"/>
      <c r="E2644" s="11"/>
      <c r="F2644" s="11"/>
      <c r="G2644" s="11"/>
      <c r="K2644" s="11"/>
      <c r="M2644" s="27" t="s">
        <v>4280</v>
      </c>
      <c r="N2644" s="28" t="s">
        <v>4280</v>
      </c>
      <c r="O2644" s="18" t="str">
        <f t="shared" si="164"/>
        <v>PaymentExtend</v>
      </c>
      <c r="P2644" s="18" t="str">
        <f t="shared" ca="1" si="165"/>
        <v>TRAIN</v>
      </c>
      <c r="Q2644" s="11" t="s">
        <v>1799</v>
      </c>
      <c r="R2644" s="19" t="str">
        <f t="shared" si="166"/>
        <v>PaymentExtend - TRAIN</v>
      </c>
      <c r="S2644" s="10" t="s">
        <v>4599</v>
      </c>
    </row>
    <row r="2645" spans="1:19" s="19" customFormat="1" ht="25" customHeight="1" x14ac:dyDescent="0.15">
      <c r="A2645" s="19">
        <v>2644</v>
      </c>
      <c r="B2645" s="11" t="s">
        <v>979</v>
      </c>
      <c r="C2645" s="11"/>
      <c r="E2645" s="11"/>
      <c r="F2645" s="11"/>
      <c r="G2645" s="11"/>
      <c r="K2645" s="11"/>
      <c r="M2645" s="27" t="s">
        <v>4281</v>
      </c>
      <c r="N2645" s="28" t="s">
        <v>4281</v>
      </c>
      <c r="O2645" s="18" t="str">
        <f t="shared" si="164"/>
        <v>PaymentExtend</v>
      </c>
      <c r="P2645" s="18" t="str">
        <f t="shared" ca="1" si="165"/>
        <v>TRAIN</v>
      </c>
      <c r="Q2645" s="11" t="s">
        <v>1799</v>
      </c>
      <c r="R2645" s="19" t="str">
        <f t="shared" si="166"/>
        <v>PaymentExtend - TRAIN</v>
      </c>
      <c r="S2645" s="10" t="s">
        <v>4599</v>
      </c>
    </row>
    <row r="2646" spans="1:19" s="19" customFormat="1" ht="25" customHeight="1" x14ac:dyDescent="0.15">
      <c r="A2646" s="19">
        <v>2645</v>
      </c>
      <c r="B2646" s="11" t="s">
        <v>2942</v>
      </c>
      <c r="C2646" s="11"/>
      <c r="E2646" s="11"/>
      <c r="F2646" s="11"/>
      <c r="G2646" s="11"/>
      <c r="K2646" s="11"/>
      <c r="M2646" s="27" t="s">
        <v>4282</v>
      </c>
      <c r="N2646" s="28" t="s">
        <v>4282</v>
      </c>
      <c r="O2646" s="18" t="str">
        <f t="shared" si="164"/>
        <v>PaymentExtendClarify</v>
      </c>
      <c r="P2646" s="18" t="str">
        <f t="shared" ca="1" si="165"/>
        <v>TEST</v>
      </c>
      <c r="Q2646" s="11" t="s">
        <v>1799</v>
      </c>
      <c r="R2646" s="19" t="str">
        <f t="shared" si="166"/>
        <v>PaymentExtendClarify - TRAIN</v>
      </c>
      <c r="S2646" s="10" t="s">
        <v>4599</v>
      </c>
    </row>
    <row r="2647" spans="1:19" s="19" customFormat="1" ht="25" customHeight="1" x14ac:dyDescent="0.15">
      <c r="A2647" s="19">
        <v>2646</v>
      </c>
      <c r="B2647" s="11" t="s">
        <v>979</v>
      </c>
      <c r="C2647" s="11"/>
      <c r="E2647" s="11"/>
      <c r="F2647" s="11"/>
      <c r="G2647" s="11"/>
      <c r="K2647" s="11"/>
      <c r="M2647" s="27" t="s">
        <v>4283</v>
      </c>
      <c r="N2647" s="28" t="s">
        <v>4283</v>
      </c>
      <c r="O2647" s="18" t="str">
        <f t="shared" si="164"/>
        <v>PaymentExtend</v>
      </c>
      <c r="P2647" s="18" t="str">
        <f t="shared" ca="1" si="165"/>
        <v>TRAIN</v>
      </c>
      <c r="Q2647" s="11" t="s">
        <v>1799</v>
      </c>
      <c r="R2647" s="19" t="str">
        <f t="shared" si="166"/>
        <v>PaymentExtend - TRAIN</v>
      </c>
      <c r="S2647" s="10" t="s">
        <v>4599</v>
      </c>
    </row>
    <row r="2648" spans="1:19" s="19" customFormat="1" ht="25" customHeight="1" x14ac:dyDescent="0.15">
      <c r="A2648" s="19">
        <v>2647</v>
      </c>
      <c r="B2648" s="11" t="s">
        <v>2942</v>
      </c>
      <c r="C2648" s="11"/>
      <c r="E2648" s="11"/>
      <c r="F2648" s="11"/>
      <c r="G2648" s="11"/>
      <c r="K2648" s="11"/>
      <c r="M2648" s="27" t="s">
        <v>4284</v>
      </c>
      <c r="N2648" s="28" t="s">
        <v>4284</v>
      </c>
      <c r="O2648" s="18" t="str">
        <f t="shared" si="164"/>
        <v>PaymentExtendClarify</v>
      </c>
      <c r="P2648" s="18" t="str">
        <f t="shared" ca="1" si="165"/>
        <v>TEST</v>
      </c>
      <c r="Q2648" s="11" t="s">
        <v>1799</v>
      </c>
      <c r="R2648" s="19" t="str">
        <f t="shared" si="166"/>
        <v>PaymentExtendClarify - TRAIN</v>
      </c>
      <c r="S2648" s="10" t="s">
        <v>4599</v>
      </c>
    </row>
    <row r="2649" spans="1:19" s="19" customFormat="1" ht="25" customHeight="1" x14ac:dyDescent="0.15">
      <c r="A2649" s="19">
        <v>2648</v>
      </c>
      <c r="B2649" s="11" t="s">
        <v>2942</v>
      </c>
      <c r="C2649" s="11"/>
      <c r="E2649" s="11"/>
      <c r="F2649" s="11"/>
      <c r="G2649" s="11"/>
      <c r="K2649" s="11"/>
      <c r="M2649" s="27" t="s">
        <v>4285</v>
      </c>
      <c r="N2649" s="28" t="s">
        <v>4285</v>
      </c>
      <c r="O2649" s="18" t="str">
        <f t="shared" si="164"/>
        <v>PaymentExtendClarify</v>
      </c>
      <c r="P2649" s="18" t="str">
        <f t="shared" ca="1" si="165"/>
        <v>TEST</v>
      </c>
      <c r="Q2649" s="11" t="s">
        <v>1799</v>
      </c>
      <c r="R2649" s="19" t="str">
        <f t="shared" si="166"/>
        <v>PaymentExtendClarify - TRAIN</v>
      </c>
      <c r="S2649" s="10" t="s">
        <v>4599</v>
      </c>
    </row>
    <row r="2650" spans="1:19" s="19" customFormat="1" ht="25" customHeight="1" x14ac:dyDescent="0.15">
      <c r="A2650" s="19">
        <v>2649</v>
      </c>
      <c r="B2650" s="11" t="s">
        <v>979</v>
      </c>
      <c r="C2650" s="11"/>
      <c r="E2650" s="11"/>
      <c r="F2650" s="11"/>
      <c r="G2650" s="11"/>
      <c r="K2650" s="11"/>
      <c r="M2650" s="27" t="s">
        <v>4286</v>
      </c>
      <c r="N2650" s="28" t="s">
        <v>4286</v>
      </c>
      <c r="O2650" s="18" t="str">
        <f t="shared" si="164"/>
        <v>PaymentExtend</v>
      </c>
      <c r="P2650" s="18" t="str">
        <f t="shared" ca="1" si="165"/>
        <v>TRAIN</v>
      </c>
      <c r="Q2650" s="11" t="s">
        <v>1798</v>
      </c>
      <c r="R2650" s="19" t="str">
        <f t="shared" si="166"/>
        <v>PaymentExtend - TEST</v>
      </c>
      <c r="S2650" s="10" t="s">
        <v>4599</v>
      </c>
    </row>
    <row r="2651" spans="1:19" s="19" customFormat="1" ht="25" customHeight="1" x14ac:dyDescent="0.15">
      <c r="A2651" s="19">
        <v>2650</v>
      </c>
      <c r="B2651" s="11" t="s">
        <v>2942</v>
      </c>
      <c r="C2651" s="11"/>
      <c r="E2651" s="11"/>
      <c r="F2651" s="11"/>
      <c r="G2651" s="11"/>
      <c r="K2651" s="11"/>
      <c r="M2651" s="27" t="s">
        <v>4287</v>
      </c>
      <c r="N2651" s="28" t="s">
        <v>4287</v>
      </c>
      <c r="O2651" s="18" t="str">
        <f t="shared" si="164"/>
        <v>PaymentExtendClarify</v>
      </c>
      <c r="P2651" s="18" t="str">
        <f t="shared" ca="1" si="165"/>
        <v>TRAIN</v>
      </c>
      <c r="Q2651" s="11" t="s">
        <v>1799</v>
      </c>
      <c r="R2651" s="19" t="str">
        <f t="shared" si="166"/>
        <v>PaymentExtendClarify - TRAIN</v>
      </c>
      <c r="S2651" s="10" t="s">
        <v>4599</v>
      </c>
    </row>
    <row r="2652" spans="1:19" s="19" customFormat="1" ht="25" customHeight="1" x14ac:dyDescent="0.15">
      <c r="A2652" s="19">
        <v>2651</v>
      </c>
      <c r="B2652" s="11" t="s">
        <v>979</v>
      </c>
      <c r="C2652" s="11"/>
      <c r="E2652" s="11"/>
      <c r="F2652" s="11"/>
      <c r="G2652" s="11"/>
      <c r="K2652" s="11"/>
      <c r="M2652" s="27" t="s">
        <v>4288</v>
      </c>
      <c r="N2652" s="28" t="s">
        <v>4288</v>
      </c>
      <c r="O2652" s="18" t="str">
        <f t="shared" si="164"/>
        <v>PaymentExtend</v>
      </c>
      <c r="P2652" s="18" t="str">
        <f t="shared" ca="1" si="165"/>
        <v>TRAIN</v>
      </c>
      <c r="Q2652" s="11" t="s">
        <v>1798</v>
      </c>
      <c r="R2652" s="19" t="str">
        <f t="shared" si="166"/>
        <v>PaymentExtend - TEST</v>
      </c>
      <c r="S2652" s="10" t="s">
        <v>4599</v>
      </c>
    </row>
    <row r="2653" spans="1:19" s="19" customFormat="1" ht="25" customHeight="1" x14ac:dyDescent="0.15">
      <c r="A2653" s="19">
        <v>2652</v>
      </c>
      <c r="B2653" s="11" t="s">
        <v>979</v>
      </c>
      <c r="C2653" s="11"/>
      <c r="E2653" s="11"/>
      <c r="F2653" s="11"/>
      <c r="G2653" s="11"/>
      <c r="K2653" s="11"/>
      <c r="M2653" s="27" t="s">
        <v>4289</v>
      </c>
      <c r="N2653" s="28" t="s">
        <v>4289</v>
      </c>
      <c r="O2653" s="18" t="str">
        <f t="shared" si="164"/>
        <v>PaymentExtend</v>
      </c>
      <c r="P2653" s="18" t="str">
        <f t="shared" ca="1" si="165"/>
        <v>TRAIN</v>
      </c>
      <c r="Q2653" s="11" t="s">
        <v>1799</v>
      </c>
      <c r="R2653" s="19" t="str">
        <f t="shared" si="166"/>
        <v>PaymentExtend - TRAIN</v>
      </c>
      <c r="S2653" s="10" t="s">
        <v>4599</v>
      </c>
    </row>
    <row r="2654" spans="1:19" s="19" customFormat="1" ht="25" customHeight="1" x14ac:dyDescent="0.15">
      <c r="A2654" s="19">
        <v>2653</v>
      </c>
      <c r="B2654" s="11" t="s">
        <v>20</v>
      </c>
      <c r="C2654" s="11"/>
      <c r="E2654" s="11"/>
      <c r="F2654" s="11"/>
      <c r="G2654" s="11"/>
      <c r="K2654" s="11"/>
      <c r="M2654" s="27" t="s">
        <v>4290</v>
      </c>
      <c r="N2654" s="28" t="s">
        <v>4290</v>
      </c>
      <c r="O2654" s="18" t="str">
        <f t="shared" si="164"/>
        <v>BillComplain</v>
      </c>
      <c r="P2654" s="18" t="str">
        <f t="shared" ca="1" si="165"/>
        <v>TEST</v>
      </c>
      <c r="Q2654" s="11" t="s">
        <v>1798</v>
      </c>
      <c r="R2654" s="19" t="str">
        <f t="shared" si="166"/>
        <v>BillComplain - TEST</v>
      </c>
      <c r="S2654" s="10" t="s">
        <v>4599</v>
      </c>
    </row>
    <row r="2655" spans="1:19" s="19" customFormat="1" ht="25" customHeight="1" x14ac:dyDescent="0.15">
      <c r="A2655" s="19">
        <v>2654</v>
      </c>
      <c r="B2655" s="11" t="s">
        <v>234</v>
      </c>
      <c r="C2655" s="11"/>
      <c r="E2655" s="11"/>
      <c r="F2655" s="11"/>
      <c r="G2655" s="11"/>
      <c r="K2655" s="11"/>
      <c r="M2655" s="27" t="s">
        <v>4291</v>
      </c>
      <c r="N2655" s="28" t="s">
        <v>4291</v>
      </c>
      <c r="O2655" s="18" t="str">
        <f t="shared" si="164"/>
        <v>ContractCancel</v>
      </c>
      <c r="P2655" s="18" t="str">
        <f t="shared" ca="1" si="165"/>
        <v>TRAIN</v>
      </c>
      <c r="Q2655" s="11" t="s">
        <v>1799</v>
      </c>
      <c r="R2655" s="19" t="str">
        <f t="shared" si="166"/>
        <v>ContractCancel - TRAIN</v>
      </c>
      <c r="S2655" s="10" t="s">
        <v>4599</v>
      </c>
    </row>
    <row r="2656" spans="1:19" s="19" customFormat="1" ht="25" customHeight="1" x14ac:dyDescent="0.15">
      <c r="A2656" s="19">
        <v>2655</v>
      </c>
      <c r="B2656" s="11" t="s">
        <v>234</v>
      </c>
      <c r="C2656" s="11"/>
      <c r="E2656" s="11"/>
      <c r="F2656" s="11"/>
      <c r="G2656" s="11"/>
      <c r="K2656" s="11"/>
      <c r="M2656" s="27" t="s">
        <v>4292</v>
      </c>
      <c r="N2656" s="28" t="s">
        <v>4292</v>
      </c>
      <c r="O2656" s="18" t="str">
        <f t="shared" si="164"/>
        <v>ContractCancel</v>
      </c>
      <c r="P2656" s="18" t="str">
        <f t="shared" ca="1" si="165"/>
        <v>TEST</v>
      </c>
      <c r="Q2656" s="11" t="s">
        <v>1798</v>
      </c>
      <c r="R2656" s="19" t="str">
        <f t="shared" si="166"/>
        <v>ContractCancel - TEST</v>
      </c>
      <c r="S2656" s="10" t="s">
        <v>4599</v>
      </c>
    </row>
    <row r="2657" spans="1:19" s="19" customFormat="1" ht="25" customHeight="1" x14ac:dyDescent="0.15">
      <c r="A2657" s="19">
        <v>2656</v>
      </c>
      <c r="B2657" s="11" t="s">
        <v>234</v>
      </c>
      <c r="C2657" s="11"/>
      <c r="E2657" s="11"/>
      <c r="F2657" s="11"/>
      <c r="G2657" s="11"/>
      <c r="K2657" s="11"/>
      <c r="M2657" s="27" t="s">
        <v>4293</v>
      </c>
      <c r="N2657" s="28" t="s">
        <v>4293</v>
      </c>
      <c r="O2657" s="18" t="str">
        <f t="shared" si="164"/>
        <v>ContractCancel</v>
      </c>
      <c r="P2657" s="18" t="str">
        <f t="shared" ca="1" si="165"/>
        <v>TRAIN</v>
      </c>
      <c r="Q2657" s="11" t="s">
        <v>1799</v>
      </c>
      <c r="R2657" s="19" t="str">
        <f t="shared" si="166"/>
        <v>ContractCancel - TRAIN</v>
      </c>
      <c r="S2657" s="10" t="s">
        <v>4599</v>
      </c>
    </row>
    <row r="2658" spans="1:19" s="19" customFormat="1" ht="25" customHeight="1" x14ac:dyDescent="0.15">
      <c r="A2658" s="19">
        <v>2657</v>
      </c>
      <c r="B2658" s="11" t="s">
        <v>123</v>
      </c>
      <c r="C2658" s="11"/>
      <c r="E2658" s="11"/>
      <c r="F2658" s="11"/>
      <c r="G2658" s="11"/>
      <c r="K2658" s="11"/>
      <c r="M2658" s="27" t="s">
        <v>4294</v>
      </c>
      <c r="N2658" s="28" t="s">
        <v>4294</v>
      </c>
      <c r="O2658" s="18" t="str">
        <f t="shared" si="164"/>
        <v>ContractExpiryRequest</v>
      </c>
      <c r="P2658" s="18" t="str">
        <f t="shared" ca="1" si="165"/>
        <v>TRAIN</v>
      </c>
      <c r="Q2658" s="11" t="s">
        <v>1799</v>
      </c>
      <c r="R2658" s="19" t="str">
        <f t="shared" si="166"/>
        <v>ContractExpiryRequest - TRAIN</v>
      </c>
      <c r="S2658" s="10" t="s">
        <v>4599</v>
      </c>
    </row>
    <row r="2659" spans="1:19" s="19" customFormat="1" ht="25" customHeight="1" x14ac:dyDescent="0.15">
      <c r="A2659" s="19">
        <v>2658</v>
      </c>
      <c r="B2659" s="11" t="s">
        <v>4296</v>
      </c>
      <c r="C2659" s="11"/>
      <c r="E2659" s="11"/>
      <c r="F2659" s="11"/>
      <c r="G2659" s="11"/>
      <c r="K2659" s="11"/>
      <c r="M2659" s="27" t="s">
        <v>4295</v>
      </c>
      <c r="N2659" s="28" t="s">
        <v>4295</v>
      </c>
      <c r="O2659" s="18" t="str">
        <f t="shared" si="164"/>
        <v>EntertainmentBoltonCancel</v>
      </c>
      <c r="P2659" s="18" t="str">
        <f t="shared" ca="1" si="165"/>
        <v>TEST</v>
      </c>
      <c r="Q2659" s="11" t="s">
        <v>1799</v>
      </c>
      <c r="R2659" s="19" t="str">
        <f t="shared" si="166"/>
        <v>EntertainmentBoltonCancel - TRAIN</v>
      </c>
      <c r="S2659" s="10" t="s">
        <v>4599</v>
      </c>
    </row>
    <row r="2660" spans="1:19" s="19" customFormat="1" ht="25" customHeight="1" x14ac:dyDescent="0.15">
      <c r="A2660" s="19">
        <v>2659</v>
      </c>
      <c r="B2660" s="11" t="s">
        <v>123</v>
      </c>
      <c r="C2660" s="11"/>
      <c r="E2660" s="11"/>
      <c r="F2660" s="11"/>
      <c r="G2660" s="11"/>
      <c r="K2660" s="11"/>
      <c r="M2660" s="27" t="s">
        <v>5208</v>
      </c>
      <c r="N2660" s="28" t="s">
        <v>5208</v>
      </c>
      <c r="O2660" s="18" t="str">
        <f t="shared" si="164"/>
        <v>ContractExpiryRequest</v>
      </c>
      <c r="P2660" s="18" t="str">
        <f t="shared" ca="1" si="165"/>
        <v>TRAIN</v>
      </c>
      <c r="Q2660" s="11" t="s">
        <v>1799</v>
      </c>
      <c r="R2660" s="19" t="str">
        <f t="shared" si="166"/>
        <v>ContractExpiryRequest - TRAIN</v>
      </c>
      <c r="S2660" s="10" t="s">
        <v>4599</v>
      </c>
    </row>
    <row r="2661" spans="1:19" s="19" customFormat="1" ht="25" customHeight="1" x14ac:dyDescent="0.15">
      <c r="A2661" s="19">
        <v>2660</v>
      </c>
      <c r="B2661" s="11" t="s">
        <v>234</v>
      </c>
      <c r="C2661" s="11"/>
      <c r="E2661" s="11"/>
      <c r="F2661" s="11"/>
      <c r="G2661" s="11"/>
      <c r="K2661" s="11"/>
      <c r="M2661" s="27" t="s">
        <v>4297</v>
      </c>
      <c r="N2661" s="28" t="s">
        <v>4297</v>
      </c>
      <c r="O2661" s="18" t="str">
        <f t="shared" si="164"/>
        <v>ContractCancel</v>
      </c>
      <c r="P2661" s="18" t="str">
        <f t="shared" ca="1" si="165"/>
        <v>TEST</v>
      </c>
      <c r="Q2661" s="11" t="s">
        <v>1799</v>
      </c>
      <c r="R2661" s="19" t="str">
        <f t="shared" si="166"/>
        <v>ContractCancel - TRAIN</v>
      </c>
      <c r="S2661" s="10" t="s">
        <v>4599</v>
      </c>
    </row>
    <row r="2662" spans="1:19" s="19" customFormat="1" ht="25" customHeight="1" x14ac:dyDescent="0.15">
      <c r="A2662" s="19">
        <v>2661</v>
      </c>
      <c r="B2662" s="11" t="s">
        <v>4299</v>
      </c>
      <c r="C2662" s="11"/>
      <c r="E2662" s="11"/>
      <c r="F2662" s="11"/>
      <c r="G2662" s="11"/>
      <c r="K2662" s="11"/>
      <c r="M2662" s="27" t="s">
        <v>4298</v>
      </c>
      <c r="N2662" s="28" t="s">
        <v>4298</v>
      </c>
      <c r="O2662" s="18" t="str">
        <f t="shared" si="164"/>
        <v>PhonePortOutRequest</v>
      </c>
      <c r="P2662" s="18" t="str">
        <f t="shared" ca="1" si="165"/>
        <v>TRAIN</v>
      </c>
      <c r="Q2662" s="11" t="s">
        <v>1798</v>
      </c>
      <c r="R2662" s="19" t="str">
        <f t="shared" si="166"/>
        <v>PhonePortOutRequest - TEST</v>
      </c>
      <c r="S2662" s="10" t="s">
        <v>4599</v>
      </c>
    </row>
    <row r="2663" spans="1:19" s="19" customFormat="1" ht="25" customHeight="1" x14ac:dyDescent="0.15">
      <c r="A2663" s="19">
        <v>2662</v>
      </c>
      <c r="B2663" s="11" t="s">
        <v>1161</v>
      </c>
      <c r="C2663" s="11"/>
      <c r="E2663" s="11"/>
      <c r="F2663" s="11"/>
      <c r="G2663" s="11"/>
      <c r="K2663" s="11"/>
      <c r="M2663" s="27" t="s">
        <v>5209</v>
      </c>
      <c r="N2663" s="28" t="s">
        <v>5209</v>
      </c>
      <c r="O2663" s="18" t="str">
        <f t="shared" si="164"/>
        <v>InternetAccess</v>
      </c>
      <c r="P2663" s="18" t="str">
        <f t="shared" ca="1" si="165"/>
        <v>TRAIN</v>
      </c>
      <c r="Q2663" s="11" t="s">
        <v>1798</v>
      </c>
      <c r="R2663" s="19" t="str">
        <f t="shared" si="166"/>
        <v>InternetAccess - TEST</v>
      </c>
      <c r="S2663" s="10" t="s">
        <v>4599</v>
      </c>
    </row>
    <row r="2664" spans="1:19" s="19" customFormat="1" ht="25" customHeight="1" x14ac:dyDescent="0.15">
      <c r="A2664" s="19">
        <v>2663</v>
      </c>
      <c r="B2664" s="11" t="s">
        <v>4551</v>
      </c>
      <c r="C2664" s="11"/>
      <c r="E2664" s="11"/>
      <c r="F2664" s="11"/>
      <c r="G2664" s="11"/>
      <c r="K2664" s="11"/>
      <c r="M2664" s="27" t="s">
        <v>4300</v>
      </c>
      <c r="N2664" s="28" t="s">
        <v>4300</v>
      </c>
      <c r="O2664" s="18" t="str">
        <f t="shared" si="164"/>
        <v>BusinessDetailsChange</v>
      </c>
      <c r="P2664" s="18" t="str">
        <f t="shared" ca="1" si="165"/>
        <v>TRAIN</v>
      </c>
      <c r="Q2664" s="11" t="s">
        <v>1799</v>
      </c>
      <c r="R2664" s="19" t="str">
        <f t="shared" si="166"/>
        <v>BusinessDetailsChange - TRAIN</v>
      </c>
      <c r="S2664" s="10" t="s">
        <v>4599</v>
      </c>
    </row>
    <row r="2665" spans="1:19" s="19" customFormat="1" ht="25" customHeight="1" x14ac:dyDescent="0.15">
      <c r="A2665" s="19">
        <v>2664</v>
      </c>
      <c r="B2665" s="11" t="s">
        <v>4189</v>
      </c>
      <c r="C2665" s="11"/>
      <c r="E2665" s="11"/>
      <c r="F2665" s="11"/>
      <c r="G2665" s="11"/>
      <c r="K2665" s="11"/>
      <c r="M2665" s="27" t="s">
        <v>4301</v>
      </c>
      <c r="N2665" s="28" t="s">
        <v>4301</v>
      </c>
      <c r="O2665" s="18" t="str">
        <f t="shared" si="164"/>
        <v>BillLateFeeComplain</v>
      </c>
      <c r="P2665" s="18" t="str">
        <f t="shared" ca="1" si="165"/>
        <v>TRAIN</v>
      </c>
      <c r="Q2665" s="11" t="s">
        <v>1799</v>
      </c>
      <c r="R2665" s="19" t="str">
        <f t="shared" si="166"/>
        <v>BillLateFeeComplain - TRAIN</v>
      </c>
      <c r="S2665" s="10" t="s">
        <v>4599</v>
      </c>
    </row>
    <row r="2666" spans="1:19" s="19" customFormat="1" ht="25" customHeight="1" x14ac:dyDescent="0.15">
      <c r="A2666" s="19">
        <v>2665</v>
      </c>
      <c r="B2666" s="11" t="s">
        <v>3119</v>
      </c>
      <c r="C2666" s="11"/>
      <c r="E2666" s="10" t="s">
        <v>132</v>
      </c>
      <c r="F2666" s="11"/>
      <c r="G2666" s="11"/>
      <c r="K2666" s="11"/>
      <c r="M2666" s="30" t="s">
        <v>4799</v>
      </c>
      <c r="N2666" s="29" t="s">
        <v>4799</v>
      </c>
      <c r="O2666" s="18" t="str">
        <f t="shared" si="164"/>
        <v>AccountDetailsChange</v>
      </c>
      <c r="P2666" s="18" t="str">
        <f t="shared" ca="1" si="165"/>
        <v>TRAIN</v>
      </c>
      <c r="Q2666" s="11" t="s">
        <v>1798</v>
      </c>
      <c r="R2666" s="19" t="str">
        <f t="shared" si="166"/>
        <v>AccountDetailsChange - TEST</v>
      </c>
      <c r="S2666" s="10" t="s">
        <v>4599</v>
      </c>
    </row>
    <row r="2667" spans="1:19" s="19" customFormat="1" ht="25" customHeight="1" x14ac:dyDescent="0.15">
      <c r="A2667" s="19">
        <v>2666</v>
      </c>
      <c r="B2667" s="11" t="s">
        <v>234</v>
      </c>
      <c r="C2667" s="11"/>
      <c r="E2667" s="11"/>
      <c r="F2667" s="11"/>
      <c r="G2667" s="11"/>
      <c r="K2667" s="11"/>
      <c r="M2667" s="27" t="s">
        <v>4302</v>
      </c>
      <c r="N2667" s="28" t="s">
        <v>4302</v>
      </c>
      <c r="O2667" s="18" t="str">
        <f t="shared" si="164"/>
        <v>ContractCancel</v>
      </c>
      <c r="P2667" s="18" t="str">
        <f t="shared" ca="1" si="165"/>
        <v>TRAIN</v>
      </c>
      <c r="Q2667" s="11" t="s">
        <v>1799</v>
      </c>
      <c r="R2667" s="19" t="str">
        <f t="shared" si="166"/>
        <v>ContractCancel - TRAIN</v>
      </c>
      <c r="S2667" s="10" t="s">
        <v>4599</v>
      </c>
    </row>
    <row r="2668" spans="1:19" s="19" customFormat="1" ht="25" customHeight="1" x14ac:dyDescent="0.15">
      <c r="A2668" s="19">
        <v>2667</v>
      </c>
      <c r="B2668" s="11" t="s">
        <v>4206</v>
      </c>
      <c r="C2668" s="11"/>
      <c r="E2668" s="11"/>
      <c r="F2668" s="11"/>
      <c r="G2668" s="11"/>
      <c r="K2668" s="11"/>
      <c r="M2668" s="27" t="s">
        <v>4303</v>
      </c>
      <c r="N2668" s="28" t="s">
        <v>4303</v>
      </c>
      <c r="O2668" s="18" t="str">
        <f t="shared" si="164"/>
        <v>PlanOptions</v>
      </c>
      <c r="P2668" s="18" t="str">
        <f t="shared" ca="1" si="165"/>
        <v>TRAIN</v>
      </c>
      <c r="Q2668" s="11" t="s">
        <v>1799</v>
      </c>
      <c r="R2668" s="19" t="str">
        <f t="shared" si="166"/>
        <v>PlanOptions - TRAIN</v>
      </c>
      <c r="S2668" s="10" t="s">
        <v>4599</v>
      </c>
    </row>
    <row r="2669" spans="1:19" s="19" customFormat="1" ht="25" customHeight="1" x14ac:dyDescent="0.15">
      <c r="A2669" s="19">
        <v>2668</v>
      </c>
      <c r="B2669" s="11" t="s">
        <v>4206</v>
      </c>
      <c r="C2669" s="11"/>
      <c r="E2669" s="11"/>
      <c r="F2669" s="11"/>
      <c r="G2669" s="11"/>
      <c r="K2669" s="11"/>
      <c r="M2669" s="27" t="s">
        <v>4304</v>
      </c>
      <c r="N2669" s="28" t="s">
        <v>4304</v>
      </c>
      <c r="O2669" s="18" t="str">
        <f t="shared" si="164"/>
        <v>PlanOptions</v>
      </c>
      <c r="P2669" s="18" t="str">
        <f t="shared" ca="1" si="165"/>
        <v>TRAIN</v>
      </c>
      <c r="Q2669" s="11" t="s">
        <v>1799</v>
      </c>
      <c r="R2669" s="19" t="str">
        <f t="shared" si="166"/>
        <v>PlanOptions - TRAIN</v>
      </c>
      <c r="S2669" s="10" t="s">
        <v>4599</v>
      </c>
    </row>
    <row r="2670" spans="1:19" s="19" customFormat="1" ht="25" customHeight="1" x14ac:dyDescent="0.15">
      <c r="A2670" s="19">
        <v>2669</v>
      </c>
      <c r="B2670" s="11" t="s">
        <v>409</v>
      </c>
      <c r="C2670" s="11"/>
      <c r="E2670" s="11"/>
      <c r="F2670" s="11"/>
      <c r="G2670" s="11"/>
      <c r="K2670" s="11"/>
      <c r="M2670" s="27" t="s">
        <v>5210</v>
      </c>
      <c r="N2670" s="28" t="s">
        <v>5210</v>
      </c>
      <c r="O2670" s="18" t="str">
        <f t="shared" si="164"/>
        <v>PhoneUnlockRequest</v>
      </c>
      <c r="P2670" s="18" t="str">
        <f t="shared" ca="1" si="165"/>
        <v>TRAIN</v>
      </c>
      <c r="Q2670" s="11" t="s">
        <v>1799</v>
      </c>
      <c r="R2670" s="19" t="str">
        <f t="shared" si="166"/>
        <v>PhoneUnlockRequest - TRAIN</v>
      </c>
      <c r="S2670" s="10" t="s">
        <v>4599</v>
      </c>
    </row>
    <row r="2671" spans="1:19" s="19" customFormat="1" ht="25" customHeight="1" x14ac:dyDescent="0.15">
      <c r="A2671" s="19">
        <v>2670</v>
      </c>
      <c r="B2671" s="11" t="s">
        <v>978</v>
      </c>
      <c r="C2671" s="11"/>
      <c r="E2671" s="11"/>
      <c r="F2671" s="11"/>
      <c r="G2671" s="11"/>
      <c r="K2671" s="11"/>
      <c r="M2671" s="27" t="s">
        <v>4305</v>
      </c>
      <c r="N2671" s="28" t="s">
        <v>4305</v>
      </c>
      <c r="O2671" s="18" t="str">
        <f t="shared" si="164"/>
        <v>SalesEnquire</v>
      </c>
      <c r="P2671" s="18" t="str">
        <f t="shared" ca="1" si="165"/>
        <v>TRAIN</v>
      </c>
      <c r="Q2671" s="11" t="s">
        <v>1799</v>
      </c>
      <c r="R2671" s="19" t="str">
        <f t="shared" si="166"/>
        <v>SalesEnquire - TRAIN</v>
      </c>
      <c r="S2671" s="10" t="s">
        <v>4599</v>
      </c>
    </row>
    <row r="2672" spans="1:19" s="19" customFormat="1" ht="25" customHeight="1" x14ac:dyDescent="0.15">
      <c r="A2672" s="19">
        <v>2671</v>
      </c>
      <c r="B2672" s="11" t="s">
        <v>3130</v>
      </c>
      <c r="C2672" s="11"/>
      <c r="E2672" s="11"/>
      <c r="F2672" s="11"/>
      <c r="G2672" s="11"/>
      <c r="K2672" s="11"/>
      <c r="M2672" s="27" t="s">
        <v>4306</v>
      </c>
      <c r="N2672" s="28" t="s">
        <v>4306</v>
      </c>
      <c r="O2672" s="18" t="str">
        <f t="shared" si="164"/>
        <v>PaymentPlan</v>
      </c>
      <c r="P2672" s="18" t="str">
        <f t="shared" ca="1" si="165"/>
        <v>TRAIN</v>
      </c>
      <c r="Q2672" s="11" t="s">
        <v>1799</v>
      </c>
      <c r="R2672" s="19" t="str">
        <f t="shared" si="166"/>
        <v>PaymentPlan - TRAIN</v>
      </c>
      <c r="S2672" s="10" t="s">
        <v>4599</v>
      </c>
    </row>
    <row r="2673" spans="1:19" s="19" customFormat="1" ht="25" customHeight="1" x14ac:dyDescent="0.15">
      <c r="A2673" s="19">
        <v>2672</v>
      </c>
      <c r="B2673" s="11" t="s">
        <v>81</v>
      </c>
      <c r="C2673" s="11"/>
      <c r="E2673" s="11"/>
      <c r="F2673" s="11"/>
      <c r="G2673" s="11"/>
      <c r="K2673" s="11"/>
      <c r="M2673" s="27" t="s">
        <v>4307</v>
      </c>
      <c r="N2673" s="28" t="s">
        <v>4307</v>
      </c>
      <c r="O2673" s="18" t="str">
        <f t="shared" si="164"/>
        <v>ContractUpgrade</v>
      </c>
      <c r="P2673" s="18" t="str">
        <f t="shared" ca="1" si="165"/>
        <v>TRAIN</v>
      </c>
      <c r="Q2673" s="11" t="s">
        <v>1798</v>
      </c>
      <c r="R2673" s="19" t="str">
        <f t="shared" si="166"/>
        <v>ContractUpgrade - TEST</v>
      </c>
      <c r="S2673" s="10" t="s">
        <v>4599</v>
      </c>
    </row>
    <row r="2674" spans="1:19" s="19" customFormat="1" ht="25" customHeight="1" x14ac:dyDescent="0.15">
      <c r="A2674" s="19">
        <v>2673</v>
      </c>
      <c r="B2674" s="11" t="s">
        <v>4206</v>
      </c>
      <c r="C2674" s="11"/>
      <c r="E2674" s="11"/>
      <c r="F2674" s="11"/>
      <c r="G2674" s="11"/>
      <c r="K2674" s="11"/>
      <c r="M2674" s="27" t="s">
        <v>4308</v>
      </c>
      <c r="N2674" s="28" t="s">
        <v>4308</v>
      </c>
      <c r="O2674" s="18" t="str">
        <f t="shared" si="164"/>
        <v>PlanOptions</v>
      </c>
      <c r="P2674" s="18" t="str">
        <f t="shared" ca="1" si="165"/>
        <v>TRAIN</v>
      </c>
      <c r="Q2674" s="11" t="s">
        <v>1799</v>
      </c>
      <c r="R2674" s="19" t="str">
        <f t="shared" si="166"/>
        <v>PlanOptions - TRAIN</v>
      </c>
      <c r="S2674" s="10" t="s">
        <v>4599</v>
      </c>
    </row>
    <row r="2675" spans="1:19" s="19" customFormat="1" ht="25" customHeight="1" x14ac:dyDescent="0.15">
      <c r="A2675" s="19">
        <v>2674</v>
      </c>
      <c r="B2675" s="11" t="s">
        <v>123</v>
      </c>
      <c r="C2675" s="11"/>
      <c r="E2675" s="11"/>
      <c r="F2675" s="11"/>
      <c r="G2675" s="11"/>
      <c r="K2675" s="11"/>
      <c r="M2675" s="27" t="s">
        <v>4309</v>
      </c>
      <c r="N2675" s="28" t="s">
        <v>4309</v>
      </c>
      <c r="O2675" s="18" t="str">
        <f t="shared" si="164"/>
        <v>ContractExpiryRequest</v>
      </c>
      <c r="P2675" s="18" t="str">
        <f t="shared" ca="1" si="165"/>
        <v>TRAIN</v>
      </c>
      <c r="Q2675" s="11" t="s">
        <v>1798</v>
      </c>
      <c r="R2675" s="19" t="str">
        <f t="shared" si="166"/>
        <v>ContractExpiryRequest - TEST</v>
      </c>
      <c r="S2675" s="10" t="s">
        <v>4599</v>
      </c>
    </row>
    <row r="2676" spans="1:19" s="19" customFormat="1" ht="25" customHeight="1" x14ac:dyDescent="0.15">
      <c r="A2676" s="19">
        <v>2675</v>
      </c>
      <c r="B2676" s="11" t="s">
        <v>267</v>
      </c>
      <c r="C2676" s="11"/>
      <c r="E2676" s="11"/>
      <c r="F2676" s="11"/>
      <c r="G2676" s="11"/>
      <c r="K2676" s="11"/>
      <c r="M2676" s="27" t="s">
        <v>4310</v>
      </c>
      <c r="N2676" s="28" t="s">
        <v>4310</v>
      </c>
      <c r="O2676" s="18" t="str">
        <f t="shared" si="164"/>
        <v>DataCheck</v>
      </c>
      <c r="P2676" s="18" t="str">
        <f t="shared" ca="1" si="165"/>
        <v>TRAIN</v>
      </c>
      <c r="Q2676" s="11" t="s">
        <v>1799</v>
      </c>
      <c r="R2676" s="19" t="str">
        <f t="shared" si="166"/>
        <v>DataCheck - TRAIN</v>
      </c>
      <c r="S2676" s="10" t="s">
        <v>4599</v>
      </c>
    </row>
    <row r="2677" spans="1:19" s="19" customFormat="1" ht="25" customHeight="1" x14ac:dyDescent="0.15">
      <c r="A2677" s="19">
        <v>2676</v>
      </c>
      <c r="B2677" s="11" t="s">
        <v>3061</v>
      </c>
      <c r="C2677" s="11"/>
      <c r="E2677" s="11"/>
      <c r="F2677" s="11"/>
      <c r="G2677" s="11"/>
      <c r="K2677" s="11"/>
      <c r="M2677" s="27" t="s">
        <v>4311</v>
      </c>
      <c r="N2677" s="28" t="s">
        <v>4311</v>
      </c>
      <c r="O2677" s="18" t="str">
        <f t="shared" si="164"/>
        <v>InsuranceEnquire</v>
      </c>
      <c r="P2677" s="18" t="str">
        <f t="shared" ca="1" si="165"/>
        <v>TRAIN</v>
      </c>
      <c r="Q2677" s="11" t="s">
        <v>1799</v>
      </c>
      <c r="R2677" s="19" t="str">
        <f t="shared" si="166"/>
        <v>InsuranceEnquire - TRAIN</v>
      </c>
      <c r="S2677" s="10" t="s">
        <v>4599</v>
      </c>
    </row>
    <row r="2678" spans="1:19" s="19" customFormat="1" ht="25" customHeight="1" x14ac:dyDescent="0.15">
      <c r="A2678" s="19">
        <v>2677</v>
      </c>
      <c r="B2678" s="11" t="s">
        <v>49</v>
      </c>
      <c r="C2678" s="11"/>
      <c r="E2678" s="11"/>
      <c r="F2678" s="11"/>
      <c r="G2678" s="11"/>
      <c r="K2678" s="11"/>
      <c r="M2678" s="27" t="s">
        <v>4312</v>
      </c>
      <c r="N2678" s="28" t="s">
        <v>4312</v>
      </c>
      <c r="O2678" s="18" t="str">
        <f t="shared" si="164"/>
        <v>ContractDetailsRequest</v>
      </c>
      <c r="P2678" s="18" t="str">
        <f t="shared" ca="1" si="165"/>
        <v>TRAIN</v>
      </c>
      <c r="Q2678" s="11" t="s">
        <v>1799</v>
      </c>
      <c r="R2678" s="19" t="str">
        <f t="shared" si="166"/>
        <v>ContractDetailsRequest - TRAIN</v>
      </c>
      <c r="S2678" s="10" t="s">
        <v>4599</v>
      </c>
    </row>
    <row r="2679" spans="1:19" s="19" customFormat="1" ht="25" customHeight="1" x14ac:dyDescent="0.15">
      <c r="A2679" s="19">
        <v>2678</v>
      </c>
      <c r="B2679" s="11" t="s">
        <v>123</v>
      </c>
      <c r="C2679" s="11"/>
      <c r="E2679" s="11"/>
      <c r="F2679" s="11"/>
      <c r="G2679" s="11"/>
      <c r="K2679" s="11"/>
      <c r="M2679" s="27" t="s">
        <v>4313</v>
      </c>
      <c r="N2679" s="28" t="s">
        <v>4313</v>
      </c>
      <c r="O2679" s="18" t="str">
        <f t="shared" si="164"/>
        <v>ContractExpiryRequest</v>
      </c>
      <c r="P2679" s="18" t="str">
        <f t="shared" ca="1" si="165"/>
        <v>TRAIN</v>
      </c>
      <c r="Q2679" s="11" t="s">
        <v>1799</v>
      </c>
      <c r="R2679" s="19" t="str">
        <f t="shared" si="166"/>
        <v>ContractExpiryRequest - TRAIN</v>
      </c>
      <c r="S2679" s="10" t="s">
        <v>4599</v>
      </c>
    </row>
    <row r="2680" spans="1:19" s="19" customFormat="1" ht="25" customHeight="1" x14ac:dyDescent="0.15">
      <c r="A2680" s="19">
        <v>2679</v>
      </c>
      <c r="B2680" s="11" t="s">
        <v>49</v>
      </c>
      <c r="C2680" s="11"/>
      <c r="E2680" s="11"/>
      <c r="F2680" s="11"/>
      <c r="G2680" s="11"/>
      <c r="K2680" s="11"/>
      <c r="M2680" s="27" t="s">
        <v>4314</v>
      </c>
      <c r="N2680" s="28" t="s">
        <v>4314</v>
      </c>
      <c r="O2680" s="18" t="str">
        <f t="shared" si="164"/>
        <v>ContractDetailsRequest</v>
      </c>
      <c r="P2680" s="18" t="str">
        <f t="shared" ca="1" si="165"/>
        <v>TRAIN</v>
      </c>
      <c r="Q2680" s="11" t="s">
        <v>1799</v>
      </c>
      <c r="R2680" s="19" t="str">
        <f t="shared" si="166"/>
        <v>ContractDetailsRequest - TRAIN</v>
      </c>
      <c r="S2680" s="10" t="s">
        <v>4599</v>
      </c>
    </row>
    <row r="2681" spans="1:19" s="19" customFormat="1" ht="25" customHeight="1" x14ac:dyDescent="0.15">
      <c r="A2681" s="19">
        <v>2680</v>
      </c>
      <c r="B2681" s="11" t="s">
        <v>123</v>
      </c>
      <c r="C2681" s="11"/>
      <c r="E2681" s="11"/>
      <c r="F2681" s="11"/>
      <c r="G2681" s="11"/>
      <c r="K2681" s="11"/>
      <c r="M2681" s="27" t="s">
        <v>4315</v>
      </c>
      <c r="N2681" s="28" t="s">
        <v>4315</v>
      </c>
      <c r="O2681" s="18" t="str">
        <f t="shared" si="164"/>
        <v>ContractExpiryRequest</v>
      </c>
      <c r="P2681" s="18" t="str">
        <f t="shared" ca="1" si="165"/>
        <v>TRAIN</v>
      </c>
      <c r="Q2681" s="11" t="s">
        <v>1799</v>
      </c>
      <c r="R2681" s="19" t="str">
        <f t="shared" si="166"/>
        <v>ContractExpiryRequest - TRAIN</v>
      </c>
      <c r="S2681" s="10" t="s">
        <v>4599</v>
      </c>
    </row>
    <row r="2682" spans="1:19" s="19" customFormat="1" ht="25" customHeight="1" x14ac:dyDescent="0.15">
      <c r="A2682" s="19">
        <v>2681</v>
      </c>
      <c r="B2682" s="11" t="s">
        <v>3119</v>
      </c>
      <c r="C2682" s="11"/>
      <c r="E2682" s="10" t="s">
        <v>368</v>
      </c>
      <c r="F2682" s="11"/>
      <c r="G2682" s="11"/>
      <c r="K2682" s="11"/>
      <c r="M2682" s="27" t="s">
        <v>4316</v>
      </c>
      <c r="N2682" s="28" t="s">
        <v>4316</v>
      </c>
      <c r="O2682" s="18" t="str">
        <f t="shared" si="164"/>
        <v>AccountTransfer</v>
      </c>
      <c r="P2682" s="18" t="str">
        <f t="shared" ca="1" si="165"/>
        <v>TRAIN</v>
      </c>
      <c r="Q2682" s="11" t="s">
        <v>1799</v>
      </c>
      <c r="R2682" s="19" t="str">
        <f t="shared" si="166"/>
        <v>AccountTransfer - TRAIN</v>
      </c>
      <c r="S2682" s="10" t="s">
        <v>4599</v>
      </c>
    </row>
    <row r="2683" spans="1:19" s="19" customFormat="1" ht="25" customHeight="1" x14ac:dyDescent="0.15">
      <c r="A2683" s="19">
        <v>2682</v>
      </c>
      <c r="B2683" s="11" t="s">
        <v>81</v>
      </c>
      <c r="C2683" s="11"/>
      <c r="E2683" s="11"/>
      <c r="F2683" s="11"/>
      <c r="G2683" s="11"/>
      <c r="K2683" s="11"/>
      <c r="M2683" s="27" t="s">
        <v>4317</v>
      </c>
      <c r="N2683" s="28" t="s">
        <v>4317</v>
      </c>
      <c r="O2683" s="18" t="str">
        <f t="shared" si="164"/>
        <v>ContractUpgrade</v>
      </c>
      <c r="P2683" s="18" t="str">
        <f t="shared" ca="1" si="165"/>
        <v>TRAIN</v>
      </c>
      <c r="Q2683" s="11" t="s">
        <v>1799</v>
      </c>
      <c r="R2683" s="19" t="str">
        <f t="shared" si="166"/>
        <v>ContractUpgrade - TRAIN</v>
      </c>
      <c r="S2683" s="10" t="s">
        <v>4599</v>
      </c>
    </row>
    <row r="2684" spans="1:19" s="19" customFormat="1" ht="25" customHeight="1" x14ac:dyDescent="0.15">
      <c r="A2684" s="19">
        <v>2683</v>
      </c>
      <c r="B2684" s="11" t="s">
        <v>81</v>
      </c>
      <c r="C2684" s="11"/>
      <c r="E2684" s="11"/>
      <c r="F2684" s="11"/>
      <c r="G2684" s="11"/>
      <c r="K2684" s="11"/>
      <c r="M2684" s="27" t="s">
        <v>4318</v>
      </c>
      <c r="N2684" s="28" t="s">
        <v>4318</v>
      </c>
      <c r="O2684" s="18" t="str">
        <f t="shared" si="164"/>
        <v>ContractUpgrade</v>
      </c>
      <c r="P2684" s="18" t="str">
        <f t="shared" ca="1" si="165"/>
        <v>TRAIN</v>
      </c>
      <c r="Q2684" s="11" t="s">
        <v>1799</v>
      </c>
      <c r="R2684" s="19" t="str">
        <f t="shared" si="166"/>
        <v>ContractUpgrade - TRAIN</v>
      </c>
      <c r="S2684" s="10" t="s">
        <v>4599</v>
      </c>
    </row>
    <row r="2685" spans="1:19" s="19" customFormat="1" ht="25" customHeight="1" x14ac:dyDescent="0.15">
      <c r="A2685" s="19">
        <v>2684</v>
      </c>
      <c r="B2685" s="11" t="s">
        <v>81</v>
      </c>
      <c r="C2685" s="11"/>
      <c r="E2685" s="11"/>
      <c r="F2685" s="11"/>
      <c r="G2685" s="11"/>
      <c r="K2685" s="11"/>
      <c r="M2685" s="27" t="s">
        <v>4319</v>
      </c>
      <c r="N2685" s="28" t="s">
        <v>4319</v>
      </c>
      <c r="O2685" s="18" t="str">
        <f t="shared" si="164"/>
        <v>ContractUpgrade</v>
      </c>
      <c r="P2685" s="18" t="str">
        <f t="shared" ca="1" si="165"/>
        <v>TRAIN</v>
      </c>
      <c r="Q2685" s="11" t="s">
        <v>1799</v>
      </c>
      <c r="R2685" s="19" t="str">
        <f t="shared" si="166"/>
        <v>ContractUpgrade - TRAIN</v>
      </c>
      <c r="S2685" s="10" t="s">
        <v>4599</v>
      </c>
    </row>
    <row r="2686" spans="1:19" s="19" customFormat="1" ht="25" customHeight="1" x14ac:dyDescent="0.15">
      <c r="A2686" s="19">
        <v>2685</v>
      </c>
      <c r="B2686" s="11" t="s">
        <v>81</v>
      </c>
      <c r="C2686" s="11"/>
      <c r="E2686" s="11"/>
      <c r="F2686" s="11"/>
      <c r="G2686" s="11"/>
      <c r="K2686" s="11"/>
      <c r="M2686" s="27" t="s">
        <v>4320</v>
      </c>
      <c r="N2686" s="28" t="s">
        <v>4320</v>
      </c>
      <c r="O2686" s="18" t="str">
        <f t="shared" si="164"/>
        <v>ContractUpgrade</v>
      </c>
      <c r="P2686" s="18" t="str">
        <f t="shared" ca="1" si="165"/>
        <v>TRAIN</v>
      </c>
      <c r="Q2686" s="11" t="s">
        <v>1798</v>
      </c>
      <c r="R2686" s="19" t="str">
        <f t="shared" si="166"/>
        <v>ContractUpgrade - TEST</v>
      </c>
      <c r="S2686" s="10" t="s">
        <v>4599</v>
      </c>
    </row>
    <row r="2687" spans="1:19" s="19" customFormat="1" ht="25" customHeight="1" x14ac:dyDescent="0.15">
      <c r="A2687" s="19">
        <v>2686</v>
      </c>
      <c r="B2687" s="11" t="s">
        <v>81</v>
      </c>
      <c r="C2687" s="11"/>
      <c r="E2687" s="11"/>
      <c r="F2687" s="11"/>
      <c r="G2687" s="11"/>
      <c r="K2687" s="11"/>
      <c r="M2687" s="27" t="s">
        <v>4321</v>
      </c>
      <c r="N2687" s="28" t="s">
        <v>4321</v>
      </c>
      <c r="O2687" s="18" t="str">
        <f t="shared" si="164"/>
        <v>ContractUpgrade</v>
      </c>
      <c r="P2687" s="18" t="str">
        <f t="shared" ca="1" si="165"/>
        <v>TEST</v>
      </c>
      <c r="Q2687" s="11" t="s">
        <v>1799</v>
      </c>
      <c r="R2687" s="19" t="str">
        <f t="shared" si="166"/>
        <v>ContractUpgrade - TRAIN</v>
      </c>
      <c r="S2687" s="10" t="s">
        <v>4599</v>
      </c>
    </row>
    <row r="2688" spans="1:19" s="19" customFormat="1" ht="25" customHeight="1" x14ac:dyDescent="0.15">
      <c r="A2688" s="19">
        <v>2687</v>
      </c>
      <c r="B2688" s="11" t="s">
        <v>81</v>
      </c>
      <c r="C2688" s="11"/>
      <c r="E2688" s="11"/>
      <c r="F2688" s="11"/>
      <c r="G2688" s="11"/>
      <c r="K2688" s="11"/>
      <c r="M2688" s="27" t="s">
        <v>4322</v>
      </c>
      <c r="N2688" s="28" t="s">
        <v>4322</v>
      </c>
      <c r="O2688" s="18" t="str">
        <f t="shared" si="164"/>
        <v>ContractUpgrade</v>
      </c>
      <c r="P2688" s="18" t="str">
        <f t="shared" ca="1" si="165"/>
        <v>TRAIN</v>
      </c>
      <c r="Q2688" s="11" t="s">
        <v>1798</v>
      </c>
      <c r="R2688" s="19" t="str">
        <f t="shared" si="166"/>
        <v>ContractUpgrade - TEST</v>
      </c>
      <c r="S2688" s="10" t="s">
        <v>4599</v>
      </c>
    </row>
    <row r="2689" spans="1:19" s="19" customFormat="1" ht="25" customHeight="1" x14ac:dyDescent="0.15">
      <c r="A2689" s="19">
        <v>2688</v>
      </c>
      <c r="B2689" s="11" t="s">
        <v>81</v>
      </c>
      <c r="C2689" s="11"/>
      <c r="E2689" s="11"/>
      <c r="F2689" s="11"/>
      <c r="G2689" s="11"/>
      <c r="K2689" s="11"/>
      <c r="M2689" s="27" t="s">
        <v>4323</v>
      </c>
      <c r="N2689" s="28" t="s">
        <v>4323</v>
      </c>
      <c r="O2689" s="18" t="str">
        <f t="shared" si="164"/>
        <v>ContractUpgrade</v>
      </c>
      <c r="P2689" s="18" t="str">
        <f t="shared" ca="1" si="165"/>
        <v>TRAIN</v>
      </c>
      <c r="Q2689" s="11" t="s">
        <v>1799</v>
      </c>
      <c r="R2689" s="19" t="str">
        <f t="shared" si="166"/>
        <v>ContractUpgrade - TRAIN</v>
      </c>
      <c r="S2689" s="10" t="s">
        <v>4599</v>
      </c>
    </row>
    <row r="2690" spans="1:19" s="19" customFormat="1" ht="25" customHeight="1" x14ac:dyDescent="0.15">
      <c r="A2690" s="19">
        <v>2689</v>
      </c>
      <c r="B2690" s="11" t="s">
        <v>81</v>
      </c>
      <c r="C2690" s="11"/>
      <c r="E2690" s="11"/>
      <c r="F2690" s="11"/>
      <c r="G2690" s="11"/>
      <c r="K2690" s="11"/>
      <c r="M2690" s="27" t="s">
        <v>4324</v>
      </c>
      <c r="N2690" s="28" t="s">
        <v>4324</v>
      </c>
      <c r="O2690" s="18" t="str">
        <f t="shared" si="164"/>
        <v>ContractUpgrade</v>
      </c>
      <c r="P2690" s="18" t="str">
        <f t="shared" ca="1" si="165"/>
        <v>TRAIN</v>
      </c>
      <c r="Q2690" s="11" t="s">
        <v>1799</v>
      </c>
      <c r="R2690" s="19" t="str">
        <f t="shared" si="166"/>
        <v>ContractUpgrade - TRAIN</v>
      </c>
      <c r="S2690" s="10" t="s">
        <v>4599</v>
      </c>
    </row>
    <row r="2691" spans="1:19" s="19" customFormat="1" ht="25" customHeight="1" x14ac:dyDescent="0.15">
      <c r="A2691" s="19">
        <v>2690</v>
      </c>
      <c r="B2691" s="11" t="s">
        <v>81</v>
      </c>
      <c r="C2691" s="11"/>
      <c r="E2691" s="11"/>
      <c r="F2691" s="11"/>
      <c r="G2691" s="11"/>
      <c r="K2691" s="11"/>
      <c r="M2691" s="27" t="s">
        <v>4325</v>
      </c>
      <c r="N2691" s="28" t="s">
        <v>4325</v>
      </c>
      <c r="O2691" s="18" t="str">
        <f t="shared" si="164"/>
        <v>ContractUpgrade</v>
      </c>
      <c r="P2691" s="18" t="str">
        <f t="shared" ca="1" si="165"/>
        <v>TRAIN</v>
      </c>
      <c r="Q2691" s="11" t="s">
        <v>1798</v>
      </c>
      <c r="R2691" s="19" t="str">
        <f t="shared" si="166"/>
        <v>ContractUpgrade - TEST</v>
      </c>
      <c r="S2691" s="10" t="s">
        <v>4599</v>
      </c>
    </row>
    <row r="2692" spans="1:19" s="19" customFormat="1" ht="25" customHeight="1" x14ac:dyDescent="0.15">
      <c r="A2692" s="19">
        <v>2691</v>
      </c>
      <c r="B2692" s="11" t="s">
        <v>81</v>
      </c>
      <c r="C2692" s="11"/>
      <c r="E2692" s="11"/>
      <c r="F2692" s="11"/>
      <c r="G2692" s="11"/>
      <c r="K2692" s="11"/>
      <c r="M2692" s="27" t="s">
        <v>4326</v>
      </c>
      <c r="N2692" s="28" t="s">
        <v>4326</v>
      </c>
      <c r="O2692" s="18" t="str">
        <f t="shared" si="164"/>
        <v>ContractUpgrade</v>
      </c>
      <c r="P2692" s="18" t="str">
        <f t="shared" ca="1" si="165"/>
        <v>TRAIN</v>
      </c>
      <c r="Q2692" s="11" t="s">
        <v>1799</v>
      </c>
      <c r="R2692" s="19" t="str">
        <f t="shared" si="166"/>
        <v>ContractUpgrade - TRAIN</v>
      </c>
      <c r="S2692" s="10" t="s">
        <v>4599</v>
      </c>
    </row>
    <row r="2693" spans="1:19" s="19" customFormat="1" ht="25" customHeight="1" x14ac:dyDescent="0.15">
      <c r="A2693" s="19">
        <v>2692</v>
      </c>
      <c r="B2693" s="11" t="s">
        <v>81</v>
      </c>
      <c r="C2693" s="11"/>
      <c r="E2693" s="10" t="s">
        <v>237</v>
      </c>
      <c r="F2693" s="11"/>
      <c r="G2693" s="11"/>
      <c r="K2693" s="11"/>
      <c r="M2693" s="30" t="s">
        <v>4755</v>
      </c>
      <c r="N2693" s="29" t="s">
        <v>4755</v>
      </c>
      <c r="O2693" s="18" t="str">
        <f t="shared" si="164"/>
        <v>DataAddRequest</v>
      </c>
      <c r="P2693" s="18" t="str">
        <f t="shared" ca="1" si="165"/>
        <v>TEST</v>
      </c>
      <c r="Q2693" s="11" t="s">
        <v>1799</v>
      </c>
      <c r="R2693" s="19" t="str">
        <f t="shared" si="166"/>
        <v>DataAddRequest - TRAIN</v>
      </c>
      <c r="S2693" s="10" t="s">
        <v>4599</v>
      </c>
    </row>
    <row r="2694" spans="1:19" s="19" customFormat="1" ht="25" customHeight="1" x14ac:dyDescent="0.15">
      <c r="A2694" s="19">
        <v>2693</v>
      </c>
      <c r="B2694" s="11" t="s">
        <v>887</v>
      </c>
      <c r="C2694" s="11"/>
      <c r="E2694" s="11"/>
      <c r="F2694" s="11"/>
      <c r="G2694" s="11"/>
      <c r="K2694" s="11"/>
      <c r="M2694" s="27" t="s">
        <v>4327</v>
      </c>
      <c r="N2694" s="28" t="s">
        <v>4327</v>
      </c>
      <c r="O2694" s="18" t="str">
        <f t="shared" si="164"/>
        <v>EmailComplain</v>
      </c>
      <c r="P2694" s="18" t="str">
        <f t="shared" ca="1" si="165"/>
        <v>TEST</v>
      </c>
      <c r="Q2694" s="11" t="s">
        <v>1798</v>
      </c>
      <c r="R2694" s="19" t="str">
        <f t="shared" si="166"/>
        <v>EmailComplain - TEST</v>
      </c>
      <c r="S2694" s="10" t="s">
        <v>4599</v>
      </c>
    </row>
    <row r="2695" spans="1:19" s="19" customFormat="1" ht="25" customHeight="1" x14ac:dyDescent="0.15">
      <c r="A2695" s="19">
        <v>2694</v>
      </c>
      <c r="B2695" s="11" t="s">
        <v>31</v>
      </c>
      <c r="C2695" s="11"/>
      <c r="E2695" s="11"/>
      <c r="F2695" s="11"/>
      <c r="G2695" s="11"/>
      <c r="K2695" s="11"/>
      <c r="M2695" s="27" t="s">
        <v>4328</v>
      </c>
      <c r="N2695" s="28" t="s">
        <v>4328</v>
      </c>
      <c r="O2695" s="18" t="str">
        <f t="shared" si="164"/>
        <v>CredentialsRequest</v>
      </c>
      <c r="P2695" s="18" t="str">
        <f t="shared" ca="1" si="165"/>
        <v>TRAIN</v>
      </c>
      <c r="Q2695" s="11" t="s">
        <v>1798</v>
      </c>
      <c r="R2695" s="19" t="str">
        <f t="shared" si="166"/>
        <v>CredentialsRequest - TEST</v>
      </c>
      <c r="S2695" s="10" t="s">
        <v>4599</v>
      </c>
    </row>
    <row r="2696" spans="1:19" s="19" customFormat="1" ht="25" customHeight="1" x14ac:dyDescent="0.15">
      <c r="A2696" s="19">
        <v>2695</v>
      </c>
      <c r="B2696" s="11" t="s">
        <v>31</v>
      </c>
      <c r="C2696" s="11"/>
      <c r="E2696" s="11"/>
      <c r="F2696" s="11"/>
      <c r="G2696" s="11"/>
      <c r="K2696" s="11"/>
      <c r="M2696" s="27" t="s">
        <v>5211</v>
      </c>
      <c r="N2696" s="28" t="s">
        <v>5211</v>
      </c>
      <c r="O2696" s="18" t="str">
        <f t="shared" si="164"/>
        <v>CredentialsRequest</v>
      </c>
      <c r="P2696" s="18" t="str">
        <f t="shared" ca="1" si="165"/>
        <v>TEST</v>
      </c>
      <c r="Q2696" s="11" t="s">
        <v>1799</v>
      </c>
      <c r="R2696" s="19" t="str">
        <f t="shared" si="166"/>
        <v>CredentialsRequest - TRAIN</v>
      </c>
      <c r="S2696" s="10" t="s">
        <v>4599</v>
      </c>
    </row>
    <row r="2697" spans="1:19" s="19" customFormat="1" ht="25" customHeight="1" x14ac:dyDescent="0.15">
      <c r="A2697" s="19">
        <v>2696</v>
      </c>
      <c r="B2697" s="11" t="s">
        <v>947</v>
      </c>
      <c r="C2697" s="11"/>
      <c r="E2697" s="11"/>
      <c r="F2697" s="11"/>
      <c r="G2697" s="11"/>
      <c r="K2697" s="11"/>
      <c r="M2697" s="27" t="s">
        <v>4329</v>
      </c>
      <c r="N2697" s="28" t="s">
        <v>4329</v>
      </c>
      <c r="O2697" s="18" t="str">
        <f t="shared" si="164"/>
        <v>RefundRequest</v>
      </c>
      <c r="P2697" s="18" t="str">
        <f t="shared" ca="1" si="165"/>
        <v>TRAIN</v>
      </c>
      <c r="Q2697" s="11" t="s">
        <v>1799</v>
      </c>
      <c r="R2697" s="19" t="str">
        <f t="shared" si="166"/>
        <v>RefundRequest - TRAIN</v>
      </c>
      <c r="S2697" s="10" t="s">
        <v>4599</v>
      </c>
    </row>
    <row r="2698" spans="1:19" s="19" customFormat="1" ht="25" customHeight="1" x14ac:dyDescent="0.15">
      <c r="A2698" s="19">
        <v>2697</v>
      </c>
      <c r="B2698" s="11" t="s">
        <v>947</v>
      </c>
      <c r="C2698" s="11"/>
      <c r="E2698" s="11"/>
      <c r="F2698" s="11"/>
      <c r="G2698" s="11"/>
      <c r="K2698" s="11"/>
      <c r="M2698" s="27" t="s">
        <v>4330</v>
      </c>
      <c r="N2698" s="28" t="s">
        <v>4330</v>
      </c>
      <c r="O2698" s="18" t="str">
        <f t="shared" si="164"/>
        <v>RefundRequest</v>
      </c>
      <c r="P2698" s="18" t="str">
        <f t="shared" ca="1" si="165"/>
        <v>TRAIN</v>
      </c>
      <c r="Q2698" s="11" t="s">
        <v>1798</v>
      </c>
      <c r="R2698" s="19" t="str">
        <f t="shared" si="166"/>
        <v>RefundRequest - TEST</v>
      </c>
      <c r="S2698" s="10" t="s">
        <v>4599</v>
      </c>
    </row>
    <row r="2699" spans="1:19" s="19" customFormat="1" ht="25" customHeight="1" x14ac:dyDescent="0.15">
      <c r="A2699" s="19">
        <v>2698</v>
      </c>
      <c r="B2699" s="11" t="s">
        <v>945</v>
      </c>
      <c r="C2699" s="11"/>
      <c r="E2699" s="10" t="s">
        <v>1271</v>
      </c>
      <c r="F2699" s="11"/>
      <c r="G2699" s="11"/>
      <c r="K2699" s="11"/>
      <c r="M2699" s="30" t="s">
        <v>3522</v>
      </c>
      <c r="N2699" s="29" t="s">
        <v>3522</v>
      </c>
      <c r="O2699" s="18" t="str">
        <f t="shared" si="164"/>
        <v>DataEnquire</v>
      </c>
      <c r="P2699" s="18" t="str">
        <f t="shared" ca="1" si="165"/>
        <v>TRAIN</v>
      </c>
      <c r="Q2699" s="11" t="s">
        <v>1799</v>
      </c>
      <c r="R2699" s="19" t="str">
        <f t="shared" si="166"/>
        <v>DataEnquire - TRAIN</v>
      </c>
      <c r="S2699" s="10" t="s">
        <v>4599</v>
      </c>
    </row>
    <row r="2700" spans="1:19" s="19" customFormat="1" ht="25" customHeight="1" x14ac:dyDescent="0.15">
      <c r="A2700" s="19">
        <v>2699</v>
      </c>
      <c r="B2700" s="11" t="s">
        <v>4206</v>
      </c>
      <c r="C2700" s="11"/>
      <c r="E2700" s="11"/>
      <c r="F2700" s="11"/>
      <c r="G2700" s="11"/>
      <c r="K2700" s="11"/>
      <c r="M2700" s="27" t="s">
        <v>4332</v>
      </c>
      <c r="N2700" s="28" t="s">
        <v>4332</v>
      </c>
      <c r="O2700" s="18" t="str">
        <f t="shared" si="164"/>
        <v>PlanOptions</v>
      </c>
      <c r="P2700" s="18" t="str">
        <f t="shared" ca="1" si="165"/>
        <v>TRAIN</v>
      </c>
      <c r="Q2700" s="11" t="s">
        <v>1798</v>
      </c>
      <c r="R2700" s="19" t="str">
        <f t="shared" si="166"/>
        <v>PlanOptions - TEST</v>
      </c>
      <c r="S2700" s="10" t="s">
        <v>4599</v>
      </c>
    </row>
    <row r="2701" spans="1:19" s="19" customFormat="1" ht="25" customHeight="1" x14ac:dyDescent="0.15">
      <c r="A2701" s="19">
        <v>2700</v>
      </c>
      <c r="B2701" s="11" t="s">
        <v>237</v>
      </c>
      <c r="C2701" s="11"/>
      <c r="E2701" s="11"/>
      <c r="F2701" s="11"/>
      <c r="G2701" s="11"/>
      <c r="K2701" s="11"/>
      <c r="M2701" s="27" t="s">
        <v>4333</v>
      </c>
      <c r="N2701" s="28" t="s">
        <v>4333</v>
      </c>
      <c r="O2701" s="18" t="str">
        <f t="shared" si="164"/>
        <v>DataAddRequest</v>
      </c>
      <c r="P2701" s="18" t="str">
        <f t="shared" ca="1" si="165"/>
        <v>TRAIN</v>
      </c>
      <c r="Q2701" s="11" t="s">
        <v>1798</v>
      </c>
      <c r="R2701" s="19" t="str">
        <f t="shared" si="166"/>
        <v>DataAddRequest - TEST</v>
      </c>
      <c r="S2701" s="10" t="s">
        <v>4599</v>
      </c>
    </row>
    <row r="2702" spans="1:19" s="19" customFormat="1" ht="25" customHeight="1" x14ac:dyDescent="0.15">
      <c r="A2702" s="19">
        <v>2701</v>
      </c>
      <c r="B2702" s="11" t="s">
        <v>1271</v>
      </c>
      <c r="C2702" s="11"/>
      <c r="E2702" s="11"/>
      <c r="F2702" s="11"/>
      <c r="G2702" s="11"/>
      <c r="K2702" s="11"/>
      <c r="M2702" s="27" t="s">
        <v>4334</v>
      </c>
      <c r="N2702" s="28" t="s">
        <v>4334</v>
      </c>
      <c r="O2702" s="18" t="str">
        <f t="shared" si="164"/>
        <v>DataEnquire</v>
      </c>
      <c r="P2702" s="18" t="str">
        <f t="shared" ca="1" si="165"/>
        <v>TRAIN</v>
      </c>
      <c r="Q2702" s="11" t="s">
        <v>1799</v>
      </c>
      <c r="R2702" s="19" t="str">
        <f t="shared" si="166"/>
        <v>DataEnquire - TRAIN</v>
      </c>
      <c r="S2702" s="10" t="s">
        <v>4599</v>
      </c>
    </row>
    <row r="2703" spans="1:19" s="19" customFormat="1" ht="25" customHeight="1" x14ac:dyDescent="0.15">
      <c r="A2703" s="19">
        <v>2702</v>
      </c>
      <c r="B2703" s="11" t="s">
        <v>267</v>
      </c>
      <c r="C2703" s="11"/>
      <c r="E2703" s="11"/>
      <c r="F2703" s="11"/>
      <c r="G2703" s="11"/>
      <c r="K2703" s="11"/>
      <c r="M2703" s="27" t="s">
        <v>4335</v>
      </c>
      <c r="N2703" s="28" t="s">
        <v>4335</v>
      </c>
      <c r="O2703" s="18" t="str">
        <f t="shared" si="164"/>
        <v>DataCheck</v>
      </c>
      <c r="P2703" s="18" t="str">
        <f t="shared" ca="1" si="165"/>
        <v>TEST</v>
      </c>
      <c r="Q2703" s="11" t="s">
        <v>1799</v>
      </c>
      <c r="R2703" s="19" t="str">
        <f t="shared" si="166"/>
        <v>DataCheck - TRAIN</v>
      </c>
      <c r="S2703" s="10" t="s">
        <v>4599</v>
      </c>
    </row>
    <row r="2704" spans="1:19" s="19" customFormat="1" ht="25" customHeight="1" x14ac:dyDescent="0.15">
      <c r="A2704" s="19">
        <v>2703</v>
      </c>
      <c r="B2704" s="11" t="s">
        <v>267</v>
      </c>
      <c r="C2704" s="11"/>
      <c r="E2704" s="11"/>
      <c r="F2704" s="11"/>
      <c r="G2704" s="11"/>
      <c r="K2704" s="11"/>
      <c r="M2704" s="27" t="s">
        <v>4336</v>
      </c>
      <c r="N2704" s="28" t="s">
        <v>4336</v>
      </c>
      <c r="O2704" s="18" t="str">
        <f t="shared" si="164"/>
        <v>DataCheck</v>
      </c>
      <c r="P2704" s="18" t="str">
        <f t="shared" ca="1" si="165"/>
        <v>TRAIN</v>
      </c>
      <c r="Q2704" s="11" t="s">
        <v>1799</v>
      </c>
      <c r="R2704" s="19" t="str">
        <f t="shared" si="166"/>
        <v>DataCheck - TRAIN</v>
      </c>
      <c r="S2704" s="10" t="s">
        <v>4599</v>
      </c>
    </row>
    <row r="2705" spans="1:19" s="19" customFormat="1" ht="25" customHeight="1" x14ac:dyDescent="0.15">
      <c r="A2705" s="19">
        <v>2704</v>
      </c>
      <c r="B2705" s="11" t="s">
        <v>237</v>
      </c>
      <c r="C2705" s="11"/>
      <c r="E2705" s="11"/>
      <c r="F2705" s="11"/>
      <c r="G2705" s="11"/>
      <c r="K2705" s="11"/>
      <c r="M2705" s="27" t="s">
        <v>4337</v>
      </c>
      <c r="N2705" s="28" t="s">
        <v>4337</v>
      </c>
      <c r="O2705" s="18" t="str">
        <f t="shared" si="164"/>
        <v>DataAddRequest</v>
      </c>
      <c r="P2705" s="18" t="str">
        <f t="shared" ca="1" si="165"/>
        <v>TRAIN</v>
      </c>
      <c r="Q2705" s="11" t="s">
        <v>1798</v>
      </c>
      <c r="R2705" s="19" t="str">
        <f t="shared" si="166"/>
        <v>DataAddRequest - TEST</v>
      </c>
      <c r="S2705" s="10" t="s">
        <v>4599</v>
      </c>
    </row>
    <row r="2706" spans="1:19" s="19" customFormat="1" ht="25" customHeight="1" x14ac:dyDescent="0.15">
      <c r="A2706" s="19">
        <v>2705</v>
      </c>
      <c r="B2706" s="11" t="s">
        <v>317</v>
      </c>
      <c r="C2706" s="11"/>
      <c r="E2706" s="11"/>
      <c r="F2706" s="11"/>
      <c r="G2706" s="11"/>
      <c r="K2706" s="11"/>
      <c r="M2706" s="27" t="s">
        <v>4338</v>
      </c>
      <c r="N2706" s="28" t="s">
        <v>4338</v>
      </c>
      <c r="O2706" s="18" t="str">
        <f t="shared" ref="O2706:O2745" si="167">IF(E2706="",B2706,E2706)</f>
        <v>DataSharingRequest</v>
      </c>
      <c r="P2706" s="18" t="str">
        <f t="shared" ref="P2706:P2745" ca="1" si="168">IF(RAND()&gt;0.2,"TRAIN", "TEST")</f>
        <v>TRAIN</v>
      </c>
      <c r="Q2706" s="11" t="s">
        <v>1799</v>
      </c>
      <c r="R2706" s="19" t="str">
        <f t="shared" ref="R2706:R2745" si="169">O2706 &amp; " - " &amp; Q2706</f>
        <v>DataSharingRequest - TRAIN</v>
      </c>
      <c r="S2706" s="10" t="s">
        <v>4599</v>
      </c>
    </row>
    <row r="2707" spans="1:19" s="19" customFormat="1" ht="25" customHeight="1" x14ac:dyDescent="0.15">
      <c r="A2707" s="19">
        <v>2706</v>
      </c>
      <c r="B2707" s="11" t="s">
        <v>369</v>
      </c>
      <c r="C2707" s="11"/>
      <c r="E2707" s="11"/>
      <c r="F2707" s="11"/>
      <c r="G2707" s="11"/>
      <c r="K2707" s="11"/>
      <c r="M2707" s="27" t="s">
        <v>4339</v>
      </c>
      <c r="N2707" s="28" t="s">
        <v>4339</v>
      </c>
      <c r="O2707" s="18" t="str">
        <f t="shared" si="167"/>
        <v>DataComplain</v>
      </c>
      <c r="P2707" s="18" t="str">
        <f t="shared" ca="1" si="168"/>
        <v>TRAIN</v>
      </c>
      <c r="Q2707" s="11" t="s">
        <v>1799</v>
      </c>
      <c r="R2707" s="19" t="str">
        <f t="shared" si="169"/>
        <v>DataComplain - TRAIN</v>
      </c>
      <c r="S2707" s="10" t="s">
        <v>4599</v>
      </c>
    </row>
    <row r="2708" spans="1:19" s="19" customFormat="1" ht="25" customHeight="1" x14ac:dyDescent="0.15">
      <c r="A2708" s="19">
        <v>2707</v>
      </c>
      <c r="B2708" s="11" t="s">
        <v>20</v>
      </c>
      <c r="C2708" s="11"/>
      <c r="E2708" s="11"/>
      <c r="F2708" s="11"/>
      <c r="G2708" s="11"/>
      <c r="K2708" s="11"/>
      <c r="M2708" s="27" t="s">
        <v>4340</v>
      </c>
      <c r="N2708" s="28" t="s">
        <v>4340</v>
      </c>
      <c r="O2708" s="18" t="str">
        <f t="shared" si="167"/>
        <v>BillComplain</v>
      </c>
      <c r="P2708" s="18" t="str">
        <f t="shared" ca="1" si="168"/>
        <v>TRAIN</v>
      </c>
      <c r="Q2708" s="11" t="s">
        <v>1799</v>
      </c>
      <c r="R2708" s="19" t="str">
        <f t="shared" si="169"/>
        <v>BillComplain - TRAIN</v>
      </c>
      <c r="S2708" s="10" t="s">
        <v>4599</v>
      </c>
    </row>
    <row r="2709" spans="1:19" s="19" customFormat="1" ht="25" customHeight="1" x14ac:dyDescent="0.15">
      <c r="A2709" s="19">
        <v>2708</v>
      </c>
      <c r="B2709" s="11" t="s">
        <v>420</v>
      </c>
      <c r="C2709" s="11"/>
      <c r="E2709" s="11"/>
      <c r="F2709" s="11"/>
      <c r="G2709" s="11"/>
      <c r="K2709" s="11"/>
      <c r="M2709" s="27" t="s">
        <v>4341</v>
      </c>
      <c r="N2709" s="28" t="s">
        <v>4341</v>
      </c>
      <c r="O2709" s="18" t="str">
        <f t="shared" si="167"/>
        <v>EsimSetupInstructions</v>
      </c>
      <c r="P2709" s="18" t="str">
        <f t="shared" ca="1" si="168"/>
        <v>TRAIN</v>
      </c>
      <c r="Q2709" s="11" t="s">
        <v>1799</v>
      </c>
      <c r="R2709" s="19" t="str">
        <f t="shared" si="169"/>
        <v>EsimSetupInstructions - TRAIN</v>
      </c>
      <c r="S2709" s="10" t="s">
        <v>4599</v>
      </c>
    </row>
    <row r="2710" spans="1:19" s="19" customFormat="1" ht="25" customHeight="1" x14ac:dyDescent="0.15">
      <c r="A2710" s="19">
        <v>2709</v>
      </c>
      <c r="B2710" s="11" t="s">
        <v>49</v>
      </c>
      <c r="C2710" s="11"/>
      <c r="E2710" s="11"/>
      <c r="F2710" s="11"/>
      <c r="G2710" s="11"/>
      <c r="K2710" s="11"/>
      <c r="M2710" s="27" t="s">
        <v>4342</v>
      </c>
      <c r="N2710" s="28" t="s">
        <v>4342</v>
      </c>
      <c r="O2710" s="18" t="str">
        <f t="shared" si="167"/>
        <v>ContractDetailsRequest</v>
      </c>
      <c r="P2710" s="18" t="str">
        <f t="shared" ca="1" si="168"/>
        <v>TEST</v>
      </c>
      <c r="Q2710" s="11" t="s">
        <v>1799</v>
      </c>
      <c r="R2710" s="19" t="str">
        <f t="shared" si="169"/>
        <v>ContractDetailsRequest - TRAIN</v>
      </c>
      <c r="S2710" s="10" t="s">
        <v>4599</v>
      </c>
    </row>
    <row r="2711" spans="1:19" s="19" customFormat="1" ht="25" customHeight="1" x14ac:dyDescent="0.15">
      <c r="A2711" s="19">
        <v>2710</v>
      </c>
      <c r="B2711" s="11" t="s">
        <v>3061</v>
      </c>
      <c r="C2711" s="11"/>
      <c r="E2711" s="11"/>
      <c r="F2711" s="11"/>
      <c r="G2711" s="11"/>
      <c r="K2711" s="11"/>
      <c r="M2711" s="27" t="s">
        <v>4343</v>
      </c>
      <c r="N2711" s="28" t="s">
        <v>4343</v>
      </c>
      <c r="O2711" s="18" t="str">
        <f t="shared" si="167"/>
        <v>InsuranceEnquire</v>
      </c>
      <c r="P2711" s="18" t="str">
        <f t="shared" ca="1" si="168"/>
        <v>TRAIN</v>
      </c>
      <c r="Q2711" s="11" t="s">
        <v>1799</v>
      </c>
      <c r="R2711" s="19" t="str">
        <f t="shared" si="169"/>
        <v>InsuranceEnquire - TRAIN</v>
      </c>
      <c r="S2711" s="10" t="s">
        <v>4599</v>
      </c>
    </row>
    <row r="2712" spans="1:19" s="19" customFormat="1" ht="25" customHeight="1" x14ac:dyDescent="0.15">
      <c r="A2712" s="19">
        <v>2711</v>
      </c>
      <c r="B2712" s="11" t="s">
        <v>911</v>
      </c>
      <c r="C2712" s="11"/>
      <c r="E2712" s="11"/>
      <c r="F2712" s="11"/>
      <c r="G2712" s="11"/>
      <c r="K2712" s="11"/>
      <c r="M2712" s="27" t="s">
        <v>4344</v>
      </c>
      <c r="N2712" s="28" t="s">
        <v>4344</v>
      </c>
      <c r="O2712" s="18" t="str">
        <f t="shared" si="167"/>
        <v>RoamingInformationRequest</v>
      </c>
      <c r="P2712" s="18" t="str">
        <f t="shared" ca="1" si="168"/>
        <v>TRAIN</v>
      </c>
      <c r="Q2712" s="11" t="s">
        <v>1799</v>
      </c>
      <c r="R2712" s="19" t="str">
        <f t="shared" si="169"/>
        <v>RoamingInformationRequest - TRAIN</v>
      </c>
      <c r="S2712" s="10" t="s">
        <v>4599</v>
      </c>
    </row>
    <row r="2713" spans="1:19" s="19" customFormat="1" ht="25" customHeight="1" x14ac:dyDescent="0.15">
      <c r="A2713" s="19">
        <v>2712</v>
      </c>
      <c r="B2713" s="11" t="s">
        <v>735</v>
      </c>
      <c r="C2713" s="11"/>
      <c r="E2713" s="10" t="s">
        <v>4640</v>
      </c>
      <c r="F2713" s="11"/>
      <c r="G2713" s="11"/>
      <c r="K2713" s="11"/>
      <c r="M2713" s="27" t="s">
        <v>4345</v>
      </c>
      <c r="N2713" s="28" t="s">
        <v>4345</v>
      </c>
      <c r="O2713" s="18" t="str">
        <f t="shared" si="167"/>
        <v>OnpremiseService</v>
      </c>
      <c r="P2713" s="18" t="str">
        <f t="shared" ca="1" si="168"/>
        <v>TRAIN</v>
      </c>
      <c r="Q2713" s="11" t="s">
        <v>1798</v>
      </c>
      <c r="R2713" s="19" t="str">
        <f t="shared" si="169"/>
        <v>OnpremiseService - TEST</v>
      </c>
      <c r="S2713" s="10" t="s">
        <v>4599</v>
      </c>
    </row>
    <row r="2714" spans="1:19" s="19" customFormat="1" ht="25" customHeight="1" x14ac:dyDescent="0.15">
      <c r="A2714" s="19">
        <v>2713</v>
      </c>
      <c r="B2714" s="11" t="s">
        <v>899</v>
      </c>
      <c r="C2714" s="11"/>
      <c r="E2714" s="11"/>
      <c r="F2714" s="11"/>
      <c r="G2714" s="11"/>
      <c r="K2714" s="11"/>
      <c r="M2714" s="27" t="s">
        <v>4346</v>
      </c>
      <c r="N2714" s="28" t="s">
        <v>4346</v>
      </c>
      <c r="O2714" s="18" t="str">
        <f t="shared" si="167"/>
        <v>NBNRequest</v>
      </c>
      <c r="P2714" s="18" t="str">
        <f t="shared" ca="1" si="168"/>
        <v>TEST</v>
      </c>
      <c r="Q2714" s="11" t="s">
        <v>1799</v>
      </c>
      <c r="R2714" s="19" t="str">
        <f t="shared" si="169"/>
        <v>NBNRequest - TRAIN</v>
      </c>
      <c r="S2714" s="10" t="s">
        <v>4599</v>
      </c>
    </row>
    <row r="2715" spans="1:19" s="19" customFormat="1" ht="25" customHeight="1" x14ac:dyDescent="0.15">
      <c r="A2715" s="19">
        <v>2714</v>
      </c>
      <c r="B2715" s="11" t="s">
        <v>1161</v>
      </c>
      <c r="C2715" s="11"/>
      <c r="E2715" s="11"/>
      <c r="F2715" s="11"/>
      <c r="G2715" s="11"/>
      <c r="K2715" s="11"/>
      <c r="M2715" s="27" t="s">
        <v>4347</v>
      </c>
      <c r="N2715" s="28" t="s">
        <v>4347</v>
      </c>
      <c r="O2715" s="18" t="str">
        <f t="shared" si="167"/>
        <v>InternetAccess</v>
      </c>
      <c r="P2715" s="18" t="str">
        <f t="shared" ca="1" si="168"/>
        <v>TRAIN</v>
      </c>
      <c r="Q2715" s="11" t="s">
        <v>1798</v>
      </c>
      <c r="R2715" s="19" t="str">
        <f t="shared" si="169"/>
        <v>InternetAccess - TEST</v>
      </c>
      <c r="S2715" s="10" t="s">
        <v>4599</v>
      </c>
    </row>
    <row r="2716" spans="1:19" s="19" customFormat="1" ht="25" customHeight="1" x14ac:dyDescent="0.15">
      <c r="A2716" s="19">
        <v>2715</v>
      </c>
      <c r="B2716" s="11" t="s">
        <v>1161</v>
      </c>
      <c r="C2716" s="11"/>
      <c r="E2716" s="11"/>
      <c r="F2716" s="11"/>
      <c r="G2716" s="11"/>
      <c r="K2716" s="11"/>
      <c r="M2716" s="27" t="s">
        <v>4348</v>
      </c>
      <c r="N2716" s="28" t="s">
        <v>4348</v>
      </c>
      <c r="O2716" s="18" t="str">
        <f t="shared" si="167"/>
        <v>InternetAccess</v>
      </c>
      <c r="P2716" s="18" t="str">
        <f t="shared" ca="1" si="168"/>
        <v>TRAIN</v>
      </c>
      <c r="Q2716" s="11" t="s">
        <v>1799</v>
      </c>
      <c r="R2716" s="19" t="str">
        <f t="shared" si="169"/>
        <v>InternetAccess - TRAIN</v>
      </c>
      <c r="S2716" s="10" t="s">
        <v>4599</v>
      </c>
    </row>
    <row r="2717" spans="1:19" s="19" customFormat="1" ht="25" customHeight="1" x14ac:dyDescent="0.15">
      <c r="A2717" s="19">
        <v>2716</v>
      </c>
      <c r="B2717" s="11" t="s">
        <v>4897</v>
      </c>
      <c r="C2717" s="11"/>
      <c r="E2717" s="11"/>
      <c r="F2717" s="11"/>
      <c r="G2717" s="11"/>
      <c r="K2717" s="11"/>
      <c r="M2717" s="27" t="s">
        <v>5212</v>
      </c>
      <c r="N2717" s="28" t="s">
        <v>5212</v>
      </c>
      <c r="O2717" s="18" t="str">
        <f t="shared" si="167"/>
        <v>PerkEnquire</v>
      </c>
      <c r="P2717" s="18" t="str">
        <f t="shared" ca="1" si="168"/>
        <v>TRAIN</v>
      </c>
      <c r="Q2717" s="11" t="s">
        <v>1799</v>
      </c>
      <c r="R2717" s="19" t="str">
        <f t="shared" si="169"/>
        <v>PerkEnquire - TRAIN</v>
      </c>
      <c r="S2717" s="10" t="s">
        <v>4599</v>
      </c>
    </row>
    <row r="2718" spans="1:19" s="19" customFormat="1" ht="25" customHeight="1" x14ac:dyDescent="0.15">
      <c r="A2718" s="19">
        <v>2717</v>
      </c>
      <c r="B2718" s="11" t="s">
        <v>3130</v>
      </c>
      <c r="C2718" s="11"/>
      <c r="E2718" s="11"/>
      <c r="F2718" s="11"/>
      <c r="G2718" s="11"/>
      <c r="K2718" s="11"/>
      <c r="M2718" s="27" t="s">
        <v>4349</v>
      </c>
      <c r="N2718" s="28" t="s">
        <v>4349</v>
      </c>
      <c r="O2718" s="18" t="str">
        <f t="shared" si="167"/>
        <v>PaymentPlan</v>
      </c>
      <c r="P2718" s="18" t="str">
        <f t="shared" ca="1" si="168"/>
        <v>TEST</v>
      </c>
      <c r="Q2718" s="11" t="s">
        <v>1799</v>
      </c>
      <c r="R2718" s="19" t="str">
        <f t="shared" si="169"/>
        <v>PaymentPlan - TRAIN</v>
      </c>
      <c r="S2718" s="10" t="s">
        <v>4599</v>
      </c>
    </row>
    <row r="2719" spans="1:19" s="19" customFormat="1" ht="25" customHeight="1" x14ac:dyDescent="0.15">
      <c r="A2719" s="19">
        <v>2718</v>
      </c>
      <c r="B2719" s="11" t="s">
        <v>3130</v>
      </c>
      <c r="C2719" s="11"/>
      <c r="E2719" s="11"/>
      <c r="F2719" s="11"/>
      <c r="G2719" s="11"/>
      <c r="K2719" s="11"/>
      <c r="M2719" s="27" t="s">
        <v>4350</v>
      </c>
      <c r="N2719" s="28" t="s">
        <v>4350</v>
      </c>
      <c r="O2719" s="18" t="str">
        <f t="shared" si="167"/>
        <v>PaymentPlan</v>
      </c>
      <c r="P2719" s="18" t="str">
        <f t="shared" ca="1" si="168"/>
        <v>TRAIN</v>
      </c>
      <c r="Q2719" s="11" t="s">
        <v>1799</v>
      </c>
      <c r="R2719" s="19" t="str">
        <f t="shared" si="169"/>
        <v>PaymentPlan - TRAIN</v>
      </c>
      <c r="S2719" s="10" t="s">
        <v>4599</v>
      </c>
    </row>
    <row r="2720" spans="1:19" s="19" customFormat="1" ht="25" customHeight="1" x14ac:dyDescent="0.15">
      <c r="A2720" s="19">
        <v>2719</v>
      </c>
      <c r="B2720" s="11" t="s">
        <v>387</v>
      </c>
      <c r="C2720" s="11"/>
      <c r="E2720" s="11"/>
      <c r="F2720" s="11"/>
      <c r="G2720" s="11"/>
      <c r="K2720" s="11"/>
      <c r="M2720" s="27" t="s">
        <v>4351</v>
      </c>
      <c r="N2720" s="28" t="s">
        <v>4351</v>
      </c>
      <c r="O2720" s="18" t="str">
        <f t="shared" si="167"/>
        <v>CreditRequest</v>
      </c>
      <c r="P2720" s="18" t="str">
        <f t="shared" ca="1" si="168"/>
        <v>TEST</v>
      </c>
      <c r="Q2720" s="11" t="s">
        <v>1799</v>
      </c>
      <c r="R2720" s="19" t="str">
        <f t="shared" si="169"/>
        <v>CreditRequest - TRAIN</v>
      </c>
      <c r="S2720" s="10" t="s">
        <v>4599</v>
      </c>
    </row>
    <row r="2721" spans="1:19" s="19" customFormat="1" ht="25" customHeight="1" x14ac:dyDescent="0.15">
      <c r="A2721" s="19">
        <v>2720</v>
      </c>
      <c r="B2721" s="11" t="s">
        <v>20</v>
      </c>
      <c r="C2721" s="11"/>
      <c r="E2721" s="11"/>
      <c r="F2721" s="11"/>
      <c r="G2721" s="11"/>
      <c r="K2721" s="11"/>
      <c r="M2721" s="27" t="s">
        <v>4352</v>
      </c>
      <c r="N2721" s="28" t="s">
        <v>4352</v>
      </c>
      <c r="O2721" s="18" t="str">
        <f t="shared" si="167"/>
        <v>BillComplain</v>
      </c>
      <c r="P2721" s="18" t="str">
        <f t="shared" ca="1" si="168"/>
        <v>TRAIN</v>
      </c>
      <c r="Q2721" s="11" t="s">
        <v>1799</v>
      </c>
      <c r="R2721" s="19" t="str">
        <f t="shared" si="169"/>
        <v>BillComplain - TRAIN</v>
      </c>
      <c r="S2721" s="10" t="s">
        <v>4599</v>
      </c>
    </row>
    <row r="2722" spans="1:19" s="19" customFormat="1" ht="25" customHeight="1" x14ac:dyDescent="0.15">
      <c r="A2722" s="19">
        <v>2721</v>
      </c>
      <c r="B2722" s="11" t="s">
        <v>423</v>
      </c>
      <c r="C2722" s="11"/>
      <c r="E2722" s="11"/>
      <c r="F2722" s="11"/>
      <c r="G2722" s="11"/>
      <c r="K2722" s="11"/>
      <c r="M2722" s="27" t="s">
        <v>4353</v>
      </c>
      <c r="N2722" s="28" t="s">
        <v>4353</v>
      </c>
      <c r="O2722" s="18" t="str">
        <f t="shared" si="167"/>
        <v>PaymentReport</v>
      </c>
      <c r="P2722" s="18" t="str">
        <f t="shared" ca="1" si="168"/>
        <v>TRAIN</v>
      </c>
      <c r="Q2722" s="11" t="s">
        <v>1798</v>
      </c>
      <c r="R2722" s="19" t="str">
        <f t="shared" si="169"/>
        <v>PaymentReport - TEST</v>
      </c>
      <c r="S2722" s="10" t="s">
        <v>4599</v>
      </c>
    </row>
    <row r="2723" spans="1:19" s="19" customFormat="1" ht="25" customHeight="1" x14ac:dyDescent="0.15">
      <c r="A2723" s="19">
        <v>2722</v>
      </c>
      <c r="B2723" s="11" t="s">
        <v>423</v>
      </c>
      <c r="C2723" s="11"/>
      <c r="E2723" s="11"/>
      <c r="F2723" s="11"/>
      <c r="G2723" s="11"/>
      <c r="K2723" s="11"/>
      <c r="M2723" s="27" t="s">
        <v>4354</v>
      </c>
      <c r="N2723" s="28" t="s">
        <v>4354</v>
      </c>
      <c r="O2723" s="18" t="str">
        <f t="shared" si="167"/>
        <v>PaymentReport</v>
      </c>
      <c r="P2723" s="18" t="str">
        <f t="shared" ca="1" si="168"/>
        <v>TRAIN</v>
      </c>
      <c r="Q2723" s="11" t="s">
        <v>1799</v>
      </c>
      <c r="R2723" s="19" t="str">
        <f t="shared" si="169"/>
        <v>PaymentReport - TRAIN</v>
      </c>
      <c r="S2723" s="10" t="s">
        <v>4599</v>
      </c>
    </row>
    <row r="2724" spans="1:19" s="19" customFormat="1" ht="25" customHeight="1" x14ac:dyDescent="0.15">
      <c r="A2724" s="19">
        <v>2723</v>
      </c>
      <c r="B2724" s="11" t="s">
        <v>423</v>
      </c>
      <c r="C2724" s="11"/>
      <c r="E2724" s="11"/>
      <c r="F2724" s="11"/>
      <c r="G2724" s="11"/>
      <c r="K2724" s="11"/>
      <c r="M2724" s="27" t="s">
        <v>4355</v>
      </c>
      <c r="N2724" s="28" t="s">
        <v>4355</v>
      </c>
      <c r="O2724" s="18" t="str">
        <f t="shared" si="167"/>
        <v>PaymentReport</v>
      </c>
      <c r="P2724" s="18" t="str">
        <f t="shared" ca="1" si="168"/>
        <v>TRAIN</v>
      </c>
      <c r="Q2724" s="11" t="s">
        <v>1799</v>
      </c>
      <c r="R2724" s="19" t="str">
        <f t="shared" si="169"/>
        <v>PaymentReport - TRAIN</v>
      </c>
      <c r="S2724" s="10" t="s">
        <v>4599</v>
      </c>
    </row>
    <row r="2725" spans="1:19" s="19" customFormat="1" ht="25" customHeight="1" x14ac:dyDescent="0.15">
      <c r="A2725" s="19">
        <v>2724</v>
      </c>
      <c r="B2725" s="11" t="s">
        <v>2941</v>
      </c>
      <c r="C2725" s="11"/>
      <c r="E2725" s="11"/>
      <c r="F2725" s="11"/>
      <c r="G2725" s="11"/>
      <c r="K2725" s="11"/>
      <c r="M2725" s="27" t="s">
        <v>4356</v>
      </c>
      <c r="N2725" s="28" t="s">
        <v>4356</v>
      </c>
      <c r="O2725" s="18" t="str">
        <f t="shared" si="167"/>
        <v>BillPaymentClarify</v>
      </c>
      <c r="P2725" s="18" t="str">
        <f t="shared" ca="1" si="168"/>
        <v>TRAIN</v>
      </c>
      <c r="Q2725" s="11" t="s">
        <v>1798</v>
      </c>
      <c r="R2725" s="19" t="str">
        <f t="shared" si="169"/>
        <v>BillPaymentClarify - TEST</v>
      </c>
      <c r="S2725" s="10" t="s">
        <v>4599</v>
      </c>
    </row>
    <row r="2726" spans="1:19" s="19" customFormat="1" ht="25" customHeight="1" x14ac:dyDescent="0.15">
      <c r="A2726" s="19">
        <v>2725</v>
      </c>
      <c r="B2726" s="11" t="s">
        <v>2941</v>
      </c>
      <c r="C2726" s="11"/>
      <c r="E2726" s="11"/>
      <c r="F2726" s="11"/>
      <c r="G2726" s="11"/>
      <c r="K2726" s="11"/>
      <c r="M2726" s="27" t="s">
        <v>4357</v>
      </c>
      <c r="N2726" s="28" t="s">
        <v>4357</v>
      </c>
      <c r="O2726" s="18" t="str">
        <f t="shared" si="167"/>
        <v>BillPaymentClarify</v>
      </c>
      <c r="P2726" s="18" t="str">
        <f t="shared" ca="1" si="168"/>
        <v>TRAIN</v>
      </c>
      <c r="Q2726" s="11" t="s">
        <v>1799</v>
      </c>
      <c r="R2726" s="19" t="str">
        <f t="shared" si="169"/>
        <v>BillPaymentClarify - TRAIN</v>
      </c>
      <c r="S2726" s="10" t="s">
        <v>4599</v>
      </c>
    </row>
    <row r="2727" spans="1:19" s="19" customFormat="1" ht="25" customHeight="1" x14ac:dyDescent="0.15">
      <c r="A2727" s="19">
        <v>2726</v>
      </c>
      <c r="B2727" s="11" t="s">
        <v>369</v>
      </c>
      <c r="C2727" s="11"/>
      <c r="E2727" s="11"/>
      <c r="F2727" s="11"/>
      <c r="G2727" s="11"/>
      <c r="K2727" s="11"/>
      <c r="M2727" s="27" t="s">
        <v>4358</v>
      </c>
      <c r="N2727" s="28" t="s">
        <v>4358</v>
      </c>
      <c r="O2727" s="18" t="str">
        <f t="shared" si="167"/>
        <v>DataComplain</v>
      </c>
      <c r="P2727" s="18" t="str">
        <f t="shared" ca="1" si="168"/>
        <v>TRAIN</v>
      </c>
      <c r="Q2727" s="11" t="s">
        <v>1798</v>
      </c>
      <c r="R2727" s="19" t="str">
        <f t="shared" si="169"/>
        <v>DataComplain - TEST</v>
      </c>
      <c r="S2727" s="10" t="s">
        <v>4599</v>
      </c>
    </row>
    <row r="2728" spans="1:19" s="19" customFormat="1" ht="25" customHeight="1" x14ac:dyDescent="0.15">
      <c r="A2728" s="19">
        <v>2727</v>
      </c>
      <c r="B2728" s="11" t="s">
        <v>414</v>
      </c>
      <c r="C2728" s="11"/>
      <c r="E2728" s="11"/>
      <c r="F2728" s="11"/>
      <c r="G2728" s="11"/>
      <c r="K2728" s="11"/>
      <c r="M2728" s="27" t="s">
        <v>4359</v>
      </c>
      <c r="N2728" s="28" t="s">
        <v>4359</v>
      </c>
      <c r="O2728" s="18" t="str">
        <f t="shared" si="167"/>
        <v>AgentHandover</v>
      </c>
      <c r="P2728" s="18" t="str">
        <f t="shared" ca="1" si="168"/>
        <v>TRAIN</v>
      </c>
      <c r="Q2728" s="11" t="s">
        <v>1799</v>
      </c>
      <c r="R2728" s="19" t="str">
        <f t="shared" si="169"/>
        <v>AgentHandover - TRAIN</v>
      </c>
      <c r="S2728" s="10" t="s">
        <v>4599</v>
      </c>
    </row>
    <row r="2729" spans="1:19" s="19" customFormat="1" ht="25" customHeight="1" x14ac:dyDescent="0.15">
      <c r="A2729" s="19">
        <v>2728</v>
      </c>
      <c r="B2729" s="11" t="s">
        <v>4361</v>
      </c>
      <c r="C2729" s="11"/>
      <c r="E2729" s="11"/>
      <c r="F2729" s="11"/>
      <c r="G2729" s="11"/>
      <c r="K2729" s="11"/>
      <c r="M2729" s="27" t="s">
        <v>4360</v>
      </c>
      <c r="N2729" s="28" t="s">
        <v>4360</v>
      </c>
      <c r="O2729" s="18" t="str">
        <f t="shared" si="167"/>
        <v>FraudHelpRequest</v>
      </c>
      <c r="P2729" s="18" t="str">
        <f t="shared" ca="1" si="168"/>
        <v>TRAIN</v>
      </c>
      <c r="Q2729" s="11" t="s">
        <v>1799</v>
      </c>
      <c r="R2729" s="19" t="str">
        <f t="shared" si="169"/>
        <v>FraudHelpRequest - TRAIN</v>
      </c>
      <c r="S2729" s="10" t="s">
        <v>4599</v>
      </c>
    </row>
    <row r="2730" spans="1:19" s="19" customFormat="1" ht="25" customHeight="1" x14ac:dyDescent="0.15">
      <c r="A2730" s="19">
        <v>2729</v>
      </c>
      <c r="B2730" s="11" t="s">
        <v>3119</v>
      </c>
      <c r="C2730" s="11"/>
      <c r="E2730" s="11"/>
      <c r="F2730" s="11"/>
      <c r="G2730" s="11"/>
      <c r="K2730" s="11"/>
      <c r="M2730" s="27" t="s">
        <v>4362</v>
      </c>
      <c r="N2730" s="28" t="s">
        <v>4362</v>
      </c>
      <c r="O2730" s="18" t="str">
        <f t="shared" si="167"/>
        <v>AccountLinkage</v>
      </c>
      <c r="P2730" s="18" t="str">
        <f t="shared" ca="1" si="168"/>
        <v>TRAIN</v>
      </c>
      <c r="Q2730" s="11" t="s">
        <v>1798</v>
      </c>
      <c r="R2730" s="19" t="str">
        <f t="shared" si="169"/>
        <v>AccountLinkage - TEST</v>
      </c>
      <c r="S2730" s="10" t="s">
        <v>4599</v>
      </c>
    </row>
    <row r="2731" spans="1:19" s="19" customFormat="1" ht="25" customHeight="1" x14ac:dyDescent="0.15">
      <c r="A2731" s="19">
        <v>2730</v>
      </c>
      <c r="B2731" s="11" t="s">
        <v>735</v>
      </c>
      <c r="C2731" s="11"/>
      <c r="E2731" s="11"/>
      <c r="F2731" s="11"/>
      <c r="G2731" s="11"/>
      <c r="K2731" s="11"/>
      <c r="M2731" s="27" t="s">
        <v>4363</v>
      </c>
      <c r="N2731" s="28" t="s">
        <v>4363</v>
      </c>
      <c r="O2731" s="18" t="str">
        <f t="shared" si="167"/>
        <v>OrderEnquire</v>
      </c>
      <c r="P2731" s="18" t="str">
        <f t="shared" ca="1" si="168"/>
        <v>TRAIN</v>
      </c>
      <c r="Q2731" s="11" t="s">
        <v>1799</v>
      </c>
      <c r="R2731" s="19" t="str">
        <f t="shared" si="169"/>
        <v>OrderEnquire - TRAIN</v>
      </c>
      <c r="S2731" s="10" t="s">
        <v>4599</v>
      </c>
    </row>
    <row r="2732" spans="1:19" s="19" customFormat="1" ht="25" customHeight="1" x14ac:dyDescent="0.15">
      <c r="A2732" s="19">
        <v>2731</v>
      </c>
      <c r="B2732" s="11" t="s">
        <v>978</v>
      </c>
      <c r="C2732" s="11"/>
      <c r="E2732" s="11"/>
      <c r="F2732" s="11"/>
      <c r="G2732" s="11"/>
      <c r="K2732" s="11"/>
      <c r="M2732" s="27" t="s">
        <v>4364</v>
      </c>
      <c r="N2732" s="28" t="s">
        <v>4364</v>
      </c>
      <c r="O2732" s="18" t="str">
        <f t="shared" si="167"/>
        <v>SalesEnquire</v>
      </c>
      <c r="P2732" s="18" t="str">
        <f t="shared" ca="1" si="168"/>
        <v>TRAIN</v>
      </c>
      <c r="Q2732" s="11" t="s">
        <v>1799</v>
      </c>
      <c r="R2732" s="19" t="str">
        <f t="shared" si="169"/>
        <v>SalesEnquire - TRAIN</v>
      </c>
      <c r="S2732" s="10" t="s">
        <v>4599</v>
      </c>
    </row>
    <row r="2733" spans="1:19" s="19" customFormat="1" ht="25" customHeight="1" x14ac:dyDescent="0.15">
      <c r="A2733" s="19">
        <v>2732</v>
      </c>
      <c r="B2733" s="11" t="s">
        <v>893</v>
      </c>
      <c r="C2733" s="11"/>
      <c r="E2733" s="11"/>
      <c r="F2733" s="11"/>
      <c r="G2733" s="11"/>
      <c r="K2733" s="11"/>
      <c r="M2733" s="27" t="s">
        <v>4365</v>
      </c>
      <c r="N2733" s="28" t="s">
        <v>4365</v>
      </c>
      <c r="O2733" s="18" t="str">
        <f t="shared" si="167"/>
        <v>VoicemailRequest</v>
      </c>
      <c r="P2733" s="18" t="str">
        <f t="shared" ca="1" si="168"/>
        <v>TRAIN</v>
      </c>
      <c r="Q2733" s="11" t="s">
        <v>1799</v>
      </c>
      <c r="R2733" s="19" t="str">
        <f t="shared" si="169"/>
        <v>VoicemailRequest - TRAIN</v>
      </c>
      <c r="S2733" s="10" t="s">
        <v>4599</v>
      </c>
    </row>
    <row r="2734" spans="1:19" s="19" customFormat="1" ht="25" customHeight="1" x14ac:dyDescent="0.15">
      <c r="A2734" s="19">
        <v>2733</v>
      </c>
      <c r="B2734" s="11" t="s">
        <v>902</v>
      </c>
      <c r="C2734" s="11"/>
      <c r="E2734" s="11"/>
      <c r="F2734" s="11"/>
      <c r="G2734" s="11"/>
      <c r="K2734" s="11"/>
      <c r="M2734" s="27" t="s">
        <v>4366</v>
      </c>
      <c r="N2734" s="28" t="s">
        <v>4366</v>
      </c>
      <c r="O2734" s="18" t="str">
        <f t="shared" si="167"/>
        <v>ServiceRestore</v>
      </c>
      <c r="P2734" s="18" t="str">
        <f t="shared" ca="1" si="168"/>
        <v>TEST</v>
      </c>
      <c r="Q2734" s="11" t="s">
        <v>1799</v>
      </c>
      <c r="R2734" s="19" t="str">
        <f t="shared" si="169"/>
        <v>ServiceRestore - TRAIN</v>
      </c>
      <c r="S2734" s="10" t="s">
        <v>4599</v>
      </c>
    </row>
    <row r="2735" spans="1:19" s="19" customFormat="1" ht="25" customHeight="1" x14ac:dyDescent="0.15">
      <c r="A2735" s="19">
        <v>2734</v>
      </c>
      <c r="B2735" s="11" t="s">
        <v>902</v>
      </c>
      <c r="C2735" s="11"/>
      <c r="E2735" s="11"/>
      <c r="F2735" s="11"/>
      <c r="G2735" s="11"/>
      <c r="K2735" s="11"/>
      <c r="M2735" s="27" t="s">
        <v>4367</v>
      </c>
      <c r="N2735" s="28" t="s">
        <v>4367</v>
      </c>
      <c r="O2735" s="18" t="str">
        <f t="shared" si="167"/>
        <v>ServiceRestore</v>
      </c>
      <c r="P2735" s="18" t="str">
        <f t="shared" ca="1" si="168"/>
        <v>TRAIN</v>
      </c>
      <c r="Q2735" s="11" t="s">
        <v>1799</v>
      </c>
      <c r="R2735" s="19" t="str">
        <f t="shared" si="169"/>
        <v>ServiceRestore - TRAIN</v>
      </c>
      <c r="S2735" s="10" t="s">
        <v>4599</v>
      </c>
    </row>
    <row r="2736" spans="1:19" s="19" customFormat="1" ht="25" customHeight="1" x14ac:dyDescent="0.15">
      <c r="A2736" s="19">
        <v>2735</v>
      </c>
      <c r="B2736" s="11" t="s">
        <v>902</v>
      </c>
      <c r="C2736" s="11"/>
      <c r="E2736" s="11"/>
      <c r="F2736" s="11"/>
      <c r="G2736" s="11"/>
      <c r="K2736" s="11"/>
      <c r="M2736" s="27" t="s">
        <v>4368</v>
      </c>
      <c r="N2736" s="28" t="s">
        <v>4368</v>
      </c>
      <c r="O2736" s="18" t="str">
        <f t="shared" si="167"/>
        <v>ServiceRestore</v>
      </c>
      <c r="P2736" s="18" t="str">
        <f t="shared" ca="1" si="168"/>
        <v>TRAIN</v>
      </c>
      <c r="Q2736" s="11" t="s">
        <v>1799</v>
      </c>
      <c r="R2736" s="19" t="str">
        <f t="shared" si="169"/>
        <v>ServiceRestore - TRAIN</v>
      </c>
      <c r="S2736" s="10" t="s">
        <v>4599</v>
      </c>
    </row>
    <row r="2737" spans="1:19" s="19" customFormat="1" ht="25" customHeight="1" x14ac:dyDescent="0.15">
      <c r="A2737" s="19">
        <v>2736</v>
      </c>
      <c r="B2737" s="11" t="s">
        <v>902</v>
      </c>
      <c r="C2737" s="11"/>
      <c r="E2737" s="11"/>
      <c r="F2737" s="11"/>
      <c r="G2737" s="11"/>
      <c r="K2737" s="11"/>
      <c r="M2737" s="27" t="s">
        <v>4369</v>
      </c>
      <c r="N2737" s="28" t="s">
        <v>4369</v>
      </c>
      <c r="O2737" s="18" t="str">
        <f t="shared" si="167"/>
        <v>ServiceRestore</v>
      </c>
      <c r="P2737" s="18" t="str">
        <f t="shared" ca="1" si="168"/>
        <v>TRAIN</v>
      </c>
      <c r="Q2737" s="11" t="s">
        <v>1799</v>
      </c>
      <c r="R2737" s="19" t="str">
        <f t="shared" si="169"/>
        <v>ServiceRestore - TRAIN</v>
      </c>
      <c r="S2737" s="10" t="s">
        <v>4599</v>
      </c>
    </row>
    <row r="2738" spans="1:19" s="19" customFormat="1" ht="25" customHeight="1" x14ac:dyDescent="0.15">
      <c r="A2738" s="19">
        <v>2737</v>
      </c>
      <c r="B2738" s="11" t="s">
        <v>123</v>
      </c>
      <c r="C2738" s="11"/>
      <c r="E2738" s="11"/>
      <c r="F2738" s="11"/>
      <c r="G2738" s="11"/>
      <c r="K2738" s="11"/>
      <c r="M2738" s="27" t="s">
        <v>4370</v>
      </c>
      <c r="N2738" s="28" t="s">
        <v>4370</v>
      </c>
      <c r="O2738" s="18" t="str">
        <f t="shared" si="167"/>
        <v>ContractExpiryRequest</v>
      </c>
      <c r="P2738" s="18" t="str">
        <f t="shared" ca="1" si="168"/>
        <v>TRAIN</v>
      </c>
      <c r="Q2738" s="11" t="s">
        <v>1799</v>
      </c>
      <c r="R2738" s="19" t="str">
        <f t="shared" si="169"/>
        <v>ContractExpiryRequest - TRAIN</v>
      </c>
      <c r="S2738" s="10" t="s">
        <v>4599</v>
      </c>
    </row>
    <row r="2739" spans="1:19" s="19" customFormat="1" ht="25" customHeight="1" x14ac:dyDescent="0.15">
      <c r="A2739" s="19">
        <v>2738</v>
      </c>
      <c r="B2739" s="11" t="s">
        <v>4372</v>
      </c>
      <c r="C2739" s="11"/>
      <c r="E2739" s="11"/>
      <c r="F2739" s="11"/>
      <c r="G2739" s="11"/>
      <c r="K2739" s="11"/>
      <c r="M2739" s="27" t="s">
        <v>4371</v>
      </c>
      <c r="N2739" s="28" t="s">
        <v>4371</v>
      </c>
      <c r="O2739" s="18" t="str">
        <f t="shared" si="167"/>
        <v>PaymentPlanClarify</v>
      </c>
      <c r="P2739" s="18" t="str">
        <f t="shared" ca="1" si="168"/>
        <v>TRAIN</v>
      </c>
      <c r="Q2739" s="11" t="s">
        <v>1799</v>
      </c>
      <c r="R2739" s="19" t="str">
        <f t="shared" si="169"/>
        <v>PaymentPlanClarify - TRAIN</v>
      </c>
      <c r="S2739" s="10" t="s">
        <v>4599</v>
      </c>
    </row>
    <row r="2740" spans="1:19" s="19" customFormat="1" ht="25" customHeight="1" x14ac:dyDescent="0.15">
      <c r="A2740" s="19">
        <v>2739</v>
      </c>
      <c r="B2740" s="11" t="s">
        <v>902</v>
      </c>
      <c r="C2740" s="11"/>
      <c r="E2740" s="11"/>
      <c r="F2740" s="11"/>
      <c r="G2740" s="11"/>
      <c r="K2740" s="11"/>
      <c r="M2740" s="27" t="s">
        <v>4373</v>
      </c>
      <c r="N2740" s="28" t="s">
        <v>4373</v>
      </c>
      <c r="O2740" s="18" t="str">
        <f t="shared" si="167"/>
        <v>ServiceRestore</v>
      </c>
      <c r="P2740" s="18" t="str">
        <f t="shared" ca="1" si="168"/>
        <v>TRAIN</v>
      </c>
      <c r="Q2740" s="11" t="s">
        <v>1799</v>
      </c>
      <c r="R2740" s="19" t="str">
        <f t="shared" si="169"/>
        <v>ServiceRestore - TRAIN</v>
      </c>
      <c r="S2740" s="10" t="s">
        <v>4599</v>
      </c>
    </row>
    <row r="2741" spans="1:19" s="19" customFormat="1" ht="25" customHeight="1" x14ac:dyDescent="0.15">
      <c r="A2741" s="19">
        <v>2740</v>
      </c>
      <c r="B2741" s="11" t="s">
        <v>902</v>
      </c>
      <c r="C2741" s="11"/>
      <c r="E2741" s="11"/>
      <c r="F2741" s="11"/>
      <c r="G2741" s="11"/>
      <c r="K2741" s="11"/>
      <c r="M2741" s="27" t="s">
        <v>4374</v>
      </c>
      <c r="N2741" s="28" t="s">
        <v>4374</v>
      </c>
      <c r="O2741" s="18" t="str">
        <f t="shared" si="167"/>
        <v>ServiceRestore</v>
      </c>
      <c r="P2741" s="18" t="str">
        <f t="shared" ca="1" si="168"/>
        <v>TRAIN</v>
      </c>
      <c r="Q2741" s="11" t="s">
        <v>1799</v>
      </c>
      <c r="R2741" s="19" t="str">
        <f t="shared" si="169"/>
        <v>ServiceRestore - TRAIN</v>
      </c>
      <c r="S2741" s="10" t="s">
        <v>4599</v>
      </c>
    </row>
    <row r="2742" spans="1:19" s="19" customFormat="1" ht="25" customHeight="1" x14ac:dyDescent="0.15">
      <c r="A2742" s="19">
        <v>2741</v>
      </c>
      <c r="B2742" s="11" t="s">
        <v>978</v>
      </c>
      <c r="C2742" s="11"/>
      <c r="E2742" s="11"/>
      <c r="F2742" s="11"/>
      <c r="G2742" s="11"/>
      <c r="K2742" s="11"/>
      <c r="M2742" s="27" t="s">
        <v>4375</v>
      </c>
      <c r="N2742" s="28" t="s">
        <v>4375</v>
      </c>
      <c r="O2742" s="18" t="str">
        <f t="shared" si="167"/>
        <v>SalesEnquire</v>
      </c>
      <c r="P2742" s="18" t="str">
        <f t="shared" ca="1" si="168"/>
        <v>TRAIN</v>
      </c>
      <c r="Q2742" s="11" t="s">
        <v>1799</v>
      </c>
      <c r="R2742" s="19" t="str">
        <f t="shared" si="169"/>
        <v>SalesEnquire - TRAIN</v>
      </c>
      <c r="S2742" s="10" t="s">
        <v>4599</v>
      </c>
    </row>
    <row r="2743" spans="1:19" s="19" customFormat="1" ht="25" customHeight="1" x14ac:dyDescent="0.15">
      <c r="A2743" s="19">
        <v>2742</v>
      </c>
      <c r="B2743" s="11" t="s">
        <v>20</v>
      </c>
      <c r="C2743" s="11"/>
      <c r="E2743" s="11"/>
      <c r="F2743" s="11"/>
      <c r="G2743" s="11"/>
      <c r="K2743" s="11"/>
      <c r="M2743" s="27" t="s">
        <v>4376</v>
      </c>
      <c r="N2743" s="28" t="s">
        <v>4376</v>
      </c>
      <c r="O2743" s="18" t="str">
        <f t="shared" si="167"/>
        <v>BillComplain</v>
      </c>
      <c r="P2743" s="18" t="str">
        <f t="shared" ca="1" si="168"/>
        <v>TRAIN</v>
      </c>
      <c r="Q2743" s="11" t="s">
        <v>1799</v>
      </c>
      <c r="R2743" s="19" t="str">
        <f t="shared" si="169"/>
        <v>BillComplain - TRAIN</v>
      </c>
      <c r="S2743" s="10" t="s">
        <v>4599</v>
      </c>
    </row>
    <row r="2744" spans="1:19" s="19" customFormat="1" ht="25" customHeight="1" x14ac:dyDescent="0.15">
      <c r="A2744" s="19">
        <v>2743</v>
      </c>
      <c r="B2744" s="11" t="s">
        <v>902</v>
      </c>
      <c r="C2744" s="11"/>
      <c r="E2744" s="11"/>
      <c r="F2744" s="11"/>
      <c r="G2744" s="11"/>
      <c r="K2744" s="11"/>
      <c r="M2744" s="27" t="s">
        <v>4377</v>
      </c>
      <c r="N2744" s="28" t="s">
        <v>4377</v>
      </c>
      <c r="O2744" s="18" t="str">
        <f t="shared" si="167"/>
        <v>ServiceRestore</v>
      </c>
      <c r="P2744" s="18" t="str">
        <f t="shared" ca="1" si="168"/>
        <v>TEST</v>
      </c>
      <c r="Q2744" s="11" t="s">
        <v>1798</v>
      </c>
      <c r="R2744" s="19" t="str">
        <f t="shared" si="169"/>
        <v>ServiceRestore - TEST</v>
      </c>
      <c r="S2744" s="10" t="s">
        <v>4599</v>
      </c>
    </row>
    <row r="2745" spans="1:19" s="19" customFormat="1" ht="25" customHeight="1" x14ac:dyDescent="0.15">
      <c r="A2745" s="19">
        <v>2744</v>
      </c>
      <c r="B2745" s="11" t="s">
        <v>1271</v>
      </c>
      <c r="C2745" s="11"/>
      <c r="E2745" s="11"/>
      <c r="F2745" s="11"/>
      <c r="G2745" s="11"/>
      <c r="K2745" s="11"/>
      <c r="M2745" s="27" t="s">
        <v>4378</v>
      </c>
      <c r="N2745" s="28" t="s">
        <v>4378</v>
      </c>
      <c r="O2745" s="18" t="str">
        <f t="shared" si="167"/>
        <v>DataEnquire</v>
      </c>
      <c r="P2745" s="18" t="str">
        <f t="shared" ca="1" si="168"/>
        <v>TRAIN</v>
      </c>
      <c r="Q2745" s="11" t="s">
        <v>1798</v>
      </c>
      <c r="R2745" s="19" t="str">
        <f t="shared" si="169"/>
        <v>DataEnquire - TEST</v>
      </c>
      <c r="S2745" s="10" t="s">
        <v>4599</v>
      </c>
    </row>
    <row r="2746" spans="1:19" s="19" customFormat="1" ht="25" customHeight="1" x14ac:dyDescent="0.15">
      <c r="A2746" s="19">
        <v>2745</v>
      </c>
      <c r="B2746" s="11" t="s">
        <v>952</v>
      </c>
      <c r="C2746" s="11"/>
      <c r="E2746" s="11"/>
      <c r="F2746" s="11"/>
      <c r="G2746" s="11"/>
      <c r="K2746" s="11"/>
      <c r="M2746" s="27" t="s">
        <v>4379</v>
      </c>
      <c r="N2746" s="28" t="s">
        <v>4379</v>
      </c>
      <c r="O2746" s="18" t="str">
        <f t="shared" ref="O2746:O2800" si="170">IF(E2746="",B2746,E2746)</f>
        <v>SimActivate</v>
      </c>
      <c r="P2746" s="18" t="str">
        <f t="shared" ref="P2746:P2799" ca="1" si="171">IF(RAND()&gt;0.2,"TRAIN", "TEST")</f>
        <v>TRAIN</v>
      </c>
      <c r="Q2746" s="11" t="s">
        <v>1798</v>
      </c>
      <c r="R2746" s="19" t="str">
        <f t="shared" ref="R2746:R2799" si="172">O2746 &amp; " - " &amp; Q2746</f>
        <v>SimActivate - TEST</v>
      </c>
      <c r="S2746" s="10" t="s">
        <v>4599</v>
      </c>
    </row>
    <row r="2747" spans="1:19" s="19" customFormat="1" ht="25" customHeight="1" x14ac:dyDescent="0.15">
      <c r="A2747" s="19">
        <v>2746</v>
      </c>
      <c r="B2747" s="11" t="s">
        <v>978</v>
      </c>
      <c r="C2747" s="11"/>
      <c r="E2747" s="11"/>
      <c r="F2747" s="11"/>
      <c r="G2747" s="11"/>
      <c r="K2747" s="11"/>
      <c r="M2747" s="27" t="s">
        <v>4380</v>
      </c>
      <c r="N2747" s="28" t="s">
        <v>4380</v>
      </c>
      <c r="O2747" s="18" t="str">
        <f t="shared" si="170"/>
        <v>SalesEnquire</v>
      </c>
      <c r="P2747" s="18" t="str">
        <f t="shared" ca="1" si="171"/>
        <v>TEST</v>
      </c>
      <c r="Q2747" s="11" t="s">
        <v>1799</v>
      </c>
      <c r="R2747" s="19" t="str">
        <f t="shared" si="172"/>
        <v>SalesEnquire - TRAIN</v>
      </c>
      <c r="S2747" s="10" t="s">
        <v>4599</v>
      </c>
    </row>
    <row r="2748" spans="1:19" s="19" customFormat="1" ht="25" customHeight="1" x14ac:dyDescent="0.15">
      <c r="A2748" s="19">
        <v>2747</v>
      </c>
      <c r="B2748" s="11" t="s">
        <v>417</v>
      </c>
      <c r="C2748" s="11"/>
      <c r="E2748" s="11"/>
      <c r="F2748" s="11"/>
      <c r="G2748" s="11"/>
      <c r="K2748" s="11"/>
      <c r="M2748" s="27" t="s">
        <v>4381</v>
      </c>
      <c r="N2748" s="28" t="s">
        <v>4381</v>
      </c>
      <c r="O2748" s="18" t="str">
        <f t="shared" si="170"/>
        <v>SimRecharge</v>
      </c>
      <c r="P2748" s="18" t="str">
        <f t="shared" ca="1" si="171"/>
        <v>TEST</v>
      </c>
      <c r="Q2748" s="11" t="s">
        <v>1799</v>
      </c>
      <c r="R2748" s="19" t="str">
        <f t="shared" si="172"/>
        <v>SimRecharge - TRAIN</v>
      </c>
      <c r="S2748" s="10" t="s">
        <v>4599</v>
      </c>
    </row>
    <row r="2749" spans="1:19" s="19" customFormat="1" ht="25" customHeight="1" x14ac:dyDescent="0.15">
      <c r="A2749" s="19">
        <v>2748</v>
      </c>
      <c r="B2749" s="11" t="s">
        <v>4383</v>
      </c>
      <c r="C2749" s="11"/>
      <c r="E2749" s="11"/>
      <c r="F2749" s="11"/>
      <c r="G2749" s="11"/>
      <c r="K2749" s="11"/>
      <c r="M2749" s="27" t="s">
        <v>4382</v>
      </c>
      <c r="N2749" s="28" t="s">
        <v>4382</v>
      </c>
      <c r="O2749" s="18" t="str">
        <f t="shared" si="170"/>
        <v>OrderClarify</v>
      </c>
      <c r="P2749" s="18" t="str">
        <f t="shared" ca="1" si="171"/>
        <v>TRAIN</v>
      </c>
      <c r="Q2749" s="11" t="s">
        <v>1799</v>
      </c>
      <c r="R2749" s="19" t="str">
        <f t="shared" si="172"/>
        <v>OrderClarify - TRAIN</v>
      </c>
      <c r="S2749" s="10" t="s">
        <v>4599</v>
      </c>
    </row>
    <row r="2750" spans="1:19" s="19" customFormat="1" ht="25" customHeight="1" x14ac:dyDescent="0.15">
      <c r="A2750" s="19">
        <v>2749</v>
      </c>
      <c r="B2750" s="11" t="s">
        <v>4383</v>
      </c>
      <c r="C2750" s="11"/>
      <c r="E2750" s="10" t="s">
        <v>4823</v>
      </c>
      <c r="F2750" s="11"/>
      <c r="G2750" s="11"/>
      <c r="K2750" s="11"/>
      <c r="M2750" s="30" t="s">
        <v>4822</v>
      </c>
      <c r="N2750" s="29" t="s">
        <v>4822</v>
      </c>
      <c r="O2750" s="18" t="str">
        <f t="shared" si="170"/>
        <v>OrderConfirmationClarify</v>
      </c>
      <c r="P2750" s="18" t="str">
        <f t="shared" ca="1" si="171"/>
        <v>TRAIN</v>
      </c>
      <c r="Q2750" s="11" t="s">
        <v>1799</v>
      </c>
      <c r="R2750" s="19" t="str">
        <f t="shared" si="172"/>
        <v>OrderConfirmationClarify - TRAIN</v>
      </c>
      <c r="S2750" s="10" t="s">
        <v>4599</v>
      </c>
    </row>
    <row r="2751" spans="1:19" s="19" customFormat="1" ht="25" customHeight="1" x14ac:dyDescent="0.15">
      <c r="A2751" s="19">
        <v>2750</v>
      </c>
      <c r="B2751" s="11" t="s">
        <v>4383</v>
      </c>
      <c r="C2751" s="11"/>
      <c r="E2751" s="11"/>
      <c r="F2751" s="11"/>
      <c r="G2751" s="11"/>
      <c r="K2751" s="11"/>
      <c r="M2751" s="27" t="s">
        <v>4384</v>
      </c>
      <c r="N2751" s="28" t="s">
        <v>4384</v>
      </c>
      <c r="O2751" s="18" t="str">
        <f t="shared" si="170"/>
        <v>OrderClarify</v>
      </c>
      <c r="P2751" s="18" t="str">
        <f t="shared" ca="1" si="171"/>
        <v>TEST</v>
      </c>
      <c r="Q2751" s="11" t="s">
        <v>1798</v>
      </c>
      <c r="R2751" s="19" t="str">
        <f t="shared" si="172"/>
        <v>OrderClarify - TEST</v>
      </c>
      <c r="S2751" s="10" t="s">
        <v>4599</v>
      </c>
    </row>
    <row r="2752" spans="1:19" s="19" customFormat="1" ht="25" customHeight="1" x14ac:dyDescent="0.15">
      <c r="A2752" s="19">
        <v>2751</v>
      </c>
      <c r="B2752" s="11" t="s">
        <v>368</v>
      </c>
      <c r="C2752" s="11"/>
      <c r="E2752" s="11"/>
      <c r="F2752" s="11"/>
      <c r="G2752" s="11"/>
      <c r="K2752" s="11"/>
      <c r="M2752" s="27" t="s">
        <v>4385</v>
      </c>
      <c r="N2752" s="28" t="s">
        <v>4385</v>
      </c>
      <c r="O2752" s="18" t="str">
        <f t="shared" si="170"/>
        <v>AccountTransfer</v>
      </c>
      <c r="P2752" s="18" t="str">
        <f t="shared" ca="1" si="171"/>
        <v>TEST</v>
      </c>
      <c r="Q2752" s="11" t="s">
        <v>1798</v>
      </c>
      <c r="R2752" s="19" t="str">
        <f t="shared" si="172"/>
        <v>AccountTransfer - TEST</v>
      </c>
      <c r="S2752" s="10" t="s">
        <v>4599</v>
      </c>
    </row>
    <row r="2753" spans="1:19" s="19" customFormat="1" ht="25" customHeight="1" x14ac:dyDescent="0.15">
      <c r="A2753" s="19">
        <v>2752</v>
      </c>
      <c r="B2753" s="11" t="s">
        <v>4383</v>
      </c>
      <c r="C2753" s="11"/>
      <c r="E2753" s="10" t="s">
        <v>4823</v>
      </c>
      <c r="F2753" s="11"/>
      <c r="G2753" s="11"/>
      <c r="K2753" s="11"/>
      <c r="M2753" s="30" t="s">
        <v>4824</v>
      </c>
      <c r="N2753" s="29" t="s">
        <v>4824</v>
      </c>
      <c r="O2753" s="18" t="str">
        <f t="shared" si="170"/>
        <v>OrderConfirmationClarify</v>
      </c>
      <c r="P2753" s="18" t="str">
        <f t="shared" ca="1" si="171"/>
        <v>TEST</v>
      </c>
      <c r="Q2753" s="11" t="s">
        <v>1799</v>
      </c>
      <c r="R2753" s="19" t="str">
        <f t="shared" si="172"/>
        <v>OrderConfirmationClarify - TRAIN</v>
      </c>
      <c r="S2753" s="10" t="s">
        <v>4599</v>
      </c>
    </row>
    <row r="2754" spans="1:19" s="19" customFormat="1" ht="25" customHeight="1" x14ac:dyDescent="0.15">
      <c r="A2754" s="19">
        <v>2753</v>
      </c>
      <c r="B2754" s="11" t="s">
        <v>4383</v>
      </c>
      <c r="C2754" s="11"/>
      <c r="E2754" s="10" t="s">
        <v>4823</v>
      </c>
      <c r="F2754" s="11"/>
      <c r="G2754" s="11"/>
      <c r="K2754" s="11"/>
      <c r="M2754" s="30" t="s">
        <v>4825</v>
      </c>
      <c r="N2754" s="29" t="s">
        <v>4825</v>
      </c>
      <c r="O2754" s="18" t="str">
        <f t="shared" si="170"/>
        <v>OrderConfirmationClarify</v>
      </c>
      <c r="P2754" s="18" t="str">
        <f t="shared" ca="1" si="171"/>
        <v>TEST</v>
      </c>
      <c r="Q2754" s="11" t="s">
        <v>1799</v>
      </c>
      <c r="R2754" s="19" t="str">
        <f t="shared" si="172"/>
        <v>OrderConfirmationClarify - TRAIN</v>
      </c>
      <c r="S2754" s="10" t="s">
        <v>4599</v>
      </c>
    </row>
    <row r="2755" spans="1:19" s="19" customFormat="1" ht="25" customHeight="1" x14ac:dyDescent="0.15">
      <c r="A2755" s="19">
        <v>2754</v>
      </c>
      <c r="B2755" s="11" t="s">
        <v>735</v>
      </c>
      <c r="C2755" s="11"/>
      <c r="E2755" s="11"/>
      <c r="F2755" s="11"/>
      <c r="G2755" s="11"/>
      <c r="K2755" s="11"/>
      <c r="M2755" s="27" t="s">
        <v>4386</v>
      </c>
      <c r="N2755" s="28" t="s">
        <v>4386</v>
      </c>
      <c r="O2755" s="18" t="str">
        <f t="shared" si="170"/>
        <v>OrderEnquire</v>
      </c>
      <c r="P2755" s="18" t="str">
        <f t="shared" ca="1" si="171"/>
        <v>TRAIN</v>
      </c>
      <c r="Q2755" s="11" t="s">
        <v>1798</v>
      </c>
      <c r="R2755" s="19" t="str">
        <f t="shared" si="172"/>
        <v>OrderEnquire - TEST</v>
      </c>
      <c r="S2755" s="10" t="s">
        <v>4599</v>
      </c>
    </row>
    <row r="2756" spans="1:19" s="19" customFormat="1" ht="25" customHeight="1" x14ac:dyDescent="0.15">
      <c r="A2756" s="19">
        <v>2755</v>
      </c>
      <c r="B2756" s="11" t="s">
        <v>4383</v>
      </c>
      <c r="C2756" s="11"/>
      <c r="E2756" s="11"/>
      <c r="F2756" s="11"/>
      <c r="G2756" s="11"/>
      <c r="K2756" s="11"/>
      <c r="M2756" s="27" t="s">
        <v>4387</v>
      </c>
      <c r="N2756" s="28" t="s">
        <v>4387</v>
      </c>
      <c r="O2756" s="18" t="str">
        <f t="shared" si="170"/>
        <v>OrderClarify</v>
      </c>
      <c r="P2756" s="18" t="str">
        <f t="shared" ca="1" si="171"/>
        <v>TEST</v>
      </c>
      <c r="Q2756" s="11" t="s">
        <v>1799</v>
      </c>
      <c r="R2756" s="19" t="str">
        <f t="shared" si="172"/>
        <v>OrderClarify - TRAIN</v>
      </c>
      <c r="S2756" s="10" t="s">
        <v>4599</v>
      </c>
    </row>
    <row r="2757" spans="1:19" s="19" customFormat="1" ht="25" customHeight="1" x14ac:dyDescent="0.15">
      <c r="A2757" s="19">
        <v>2756</v>
      </c>
      <c r="B2757" s="11" t="s">
        <v>979</v>
      </c>
      <c r="C2757" s="11"/>
      <c r="E2757" s="11"/>
      <c r="F2757" s="11"/>
      <c r="G2757" s="11"/>
      <c r="K2757" s="11"/>
      <c r="M2757" s="27" t="s">
        <v>4388</v>
      </c>
      <c r="N2757" s="28" t="s">
        <v>4388</v>
      </c>
      <c r="O2757" s="18" t="str">
        <f t="shared" si="170"/>
        <v>PaymentExtend</v>
      </c>
      <c r="P2757" s="18" t="str">
        <f t="shared" ca="1" si="171"/>
        <v>TEST</v>
      </c>
      <c r="Q2757" s="11" t="s">
        <v>1799</v>
      </c>
      <c r="R2757" s="19" t="str">
        <f t="shared" si="172"/>
        <v>PaymentExtend - TRAIN</v>
      </c>
      <c r="S2757" s="10" t="s">
        <v>4599</v>
      </c>
    </row>
    <row r="2758" spans="1:19" s="19" customFormat="1" ht="25" customHeight="1" x14ac:dyDescent="0.15">
      <c r="A2758" s="19">
        <v>2757</v>
      </c>
      <c r="B2758" s="11" t="s">
        <v>979</v>
      </c>
      <c r="C2758" s="11"/>
      <c r="E2758" s="11"/>
      <c r="F2758" s="11"/>
      <c r="G2758" s="11"/>
      <c r="K2758" s="11"/>
      <c r="M2758" s="27" t="s">
        <v>4389</v>
      </c>
      <c r="N2758" s="28" t="s">
        <v>4389</v>
      </c>
      <c r="O2758" s="18" t="str">
        <f t="shared" si="170"/>
        <v>PaymentExtend</v>
      </c>
      <c r="P2758" s="18" t="str">
        <f t="shared" ca="1" si="171"/>
        <v>TRAIN</v>
      </c>
      <c r="Q2758" s="11" t="s">
        <v>1799</v>
      </c>
      <c r="R2758" s="19" t="str">
        <f t="shared" si="172"/>
        <v>PaymentExtend - TRAIN</v>
      </c>
      <c r="S2758" s="10" t="s">
        <v>4599</v>
      </c>
    </row>
    <row r="2759" spans="1:19" s="19" customFormat="1" ht="25" customHeight="1" x14ac:dyDescent="0.15">
      <c r="A2759" s="19">
        <v>2758</v>
      </c>
      <c r="B2759" s="11" t="s">
        <v>979</v>
      </c>
      <c r="C2759" s="11"/>
      <c r="E2759" s="11"/>
      <c r="F2759" s="11"/>
      <c r="G2759" s="11"/>
      <c r="K2759" s="11"/>
      <c r="M2759" s="27" t="s">
        <v>4390</v>
      </c>
      <c r="N2759" s="28" t="s">
        <v>4390</v>
      </c>
      <c r="O2759" s="18" t="str">
        <f t="shared" si="170"/>
        <v>PaymentExtend</v>
      </c>
      <c r="P2759" s="18" t="str">
        <f t="shared" ca="1" si="171"/>
        <v>TEST</v>
      </c>
      <c r="Q2759" s="11" t="s">
        <v>1798</v>
      </c>
      <c r="R2759" s="19" t="str">
        <f t="shared" si="172"/>
        <v>PaymentExtend - TEST</v>
      </c>
      <c r="S2759" s="10" t="s">
        <v>4599</v>
      </c>
    </row>
    <row r="2760" spans="1:19" s="19" customFormat="1" ht="25" customHeight="1" x14ac:dyDescent="0.15">
      <c r="A2760" s="19">
        <v>2759</v>
      </c>
      <c r="B2760" s="11" t="s">
        <v>979</v>
      </c>
      <c r="C2760" s="11"/>
      <c r="E2760" s="11"/>
      <c r="F2760" s="11"/>
      <c r="G2760" s="11"/>
      <c r="K2760" s="11"/>
      <c r="M2760" s="27" t="s">
        <v>4391</v>
      </c>
      <c r="N2760" s="28" t="s">
        <v>4391</v>
      </c>
      <c r="O2760" s="18" t="str">
        <f t="shared" si="170"/>
        <v>PaymentExtend</v>
      </c>
      <c r="P2760" s="18" t="str">
        <f t="shared" ca="1" si="171"/>
        <v>TRAIN</v>
      </c>
      <c r="Q2760" s="11" t="s">
        <v>1799</v>
      </c>
      <c r="R2760" s="19" t="str">
        <f t="shared" si="172"/>
        <v>PaymentExtend - TRAIN</v>
      </c>
      <c r="S2760" s="10" t="s">
        <v>4599</v>
      </c>
    </row>
    <row r="2761" spans="1:19" s="19" customFormat="1" ht="25" customHeight="1" x14ac:dyDescent="0.15">
      <c r="A2761" s="19">
        <v>2760</v>
      </c>
      <c r="B2761" s="11" t="s">
        <v>902</v>
      </c>
      <c r="C2761" s="11"/>
      <c r="E2761" s="11"/>
      <c r="F2761" s="11"/>
      <c r="G2761" s="11"/>
      <c r="K2761" s="11"/>
      <c r="M2761" s="27" t="s">
        <v>4392</v>
      </c>
      <c r="N2761" s="28" t="s">
        <v>4392</v>
      </c>
      <c r="O2761" s="18" t="str">
        <f t="shared" si="170"/>
        <v>ServiceRestore</v>
      </c>
      <c r="P2761" s="18" t="str">
        <f t="shared" ca="1" si="171"/>
        <v>TRAIN</v>
      </c>
      <c r="Q2761" s="11" t="s">
        <v>1799</v>
      </c>
      <c r="R2761" s="19" t="str">
        <f t="shared" si="172"/>
        <v>ServiceRestore - TRAIN</v>
      </c>
      <c r="S2761" s="10" t="s">
        <v>4599</v>
      </c>
    </row>
    <row r="2762" spans="1:19" s="19" customFormat="1" ht="25" customHeight="1" x14ac:dyDescent="0.15">
      <c r="A2762" s="19">
        <v>2761</v>
      </c>
      <c r="B2762" s="11" t="s">
        <v>979</v>
      </c>
      <c r="C2762" s="11"/>
      <c r="E2762" s="11"/>
      <c r="F2762" s="11"/>
      <c r="G2762" s="11"/>
      <c r="K2762" s="11"/>
      <c r="M2762" s="27" t="s">
        <v>4393</v>
      </c>
      <c r="N2762" s="28" t="s">
        <v>4393</v>
      </c>
      <c r="O2762" s="18" t="str">
        <f t="shared" si="170"/>
        <v>PaymentExtend</v>
      </c>
      <c r="P2762" s="18" t="str">
        <f t="shared" ca="1" si="171"/>
        <v>TRAIN</v>
      </c>
      <c r="Q2762" s="11" t="s">
        <v>1799</v>
      </c>
      <c r="R2762" s="19" t="str">
        <f t="shared" si="172"/>
        <v>PaymentExtend - TRAIN</v>
      </c>
      <c r="S2762" s="10" t="s">
        <v>4599</v>
      </c>
    </row>
    <row r="2763" spans="1:19" s="19" customFormat="1" ht="25" customHeight="1" x14ac:dyDescent="0.15">
      <c r="A2763" s="19">
        <v>2762</v>
      </c>
      <c r="B2763" s="11" t="s">
        <v>979</v>
      </c>
      <c r="C2763" s="11"/>
      <c r="E2763" s="11"/>
      <c r="F2763" s="11"/>
      <c r="G2763" s="11"/>
      <c r="K2763" s="11"/>
      <c r="M2763" s="27" t="s">
        <v>4394</v>
      </c>
      <c r="N2763" s="28" t="s">
        <v>4394</v>
      </c>
      <c r="O2763" s="18" t="str">
        <f t="shared" si="170"/>
        <v>PaymentExtend</v>
      </c>
      <c r="P2763" s="18" t="str">
        <f t="shared" ca="1" si="171"/>
        <v>TRAIN</v>
      </c>
      <c r="Q2763" s="11" t="s">
        <v>1799</v>
      </c>
      <c r="R2763" s="19" t="str">
        <f t="shared" si="172"/>
        <v>PaymentExtend - TRAIN</v>
      </c>
      <c r="S2763" s="10" t="s">
        <v>4599</v>
      </c>
    </row>
    <row r="2764" spans="1:19" s="19" customFormat="1" ht="25" customHeight="1" x14ac:dyDescent="0.15">
      <c r="A2764" s="19">
        <v>2763</v>
      </c>
      <c r="B2764" s="11" t="s">
        <v>979</v>
      </c>
      <c r="C2764" s="11"/>
      <c r="E2764" s="11"/>
      <c r="F2764" s="11"/>
      <c r="G2764" s="11"/>
      <c r="K2764" s="11"/>
      <c r="M2764" s="27" t="s">
        <v>4395</v>
      </c>
      <c r="N2764" s="28" t="s">
        <v>4395</v>
      </c>
      <c r="O2764" s="18" t="str">
        <f t="shared" si="170"/>
        <v>PaymentExtend</v>
      </c>
      <c r="P2764" s="18" t="str">
        <f t="shared" ca="1" si="171"/>
        <v>TRAIN</v>
      </c>
      <c r="Q2764" s="11" t="s">
        <v>1799</v>
      </c>
      <c r="R2764" s="19" t="str">
        <f t="shared" si="172"/>
        <v>PaymentExtend - TRAIN</v>
      </c>
      <c r="S2764" s="10" t="s">
        <v>4599</v>
      </c>
    </row>
    <row r="2765" spans="1:19" s="19" customFormat="1" ht="25" customHeight="1" x14ac:dyDescent="0.15">
      <c r="A2765" s="19">
        <v>2764</v>
      </c>
      <c r="B2765" s="11" t="s">
        <v>979</v>
      </c>
      <c r="C2765" s="11"/>
      <c r="E2765" s="11"/>
      <c r="F2765" s="11"/>
      <c r="G2765" s="11"/>
      <c r="K2765" s="11"/>
      <c r="M2765" s="27" t="s">
        <v>4396</v>
      </c>
      <c r="N2765" s="28" t="s">
        <v>4396</v>
      </c>
      <c r="O2765" s="18" t="str">
        <f t="shared" si="170"/>
        <v>PaymentExtend</v>
      </c>
      <c r="P2765" s="18" t="str">
        <f t="shared" ca="1" si="171"/>
        <v>TRAIN</v>
      </c>
      <c r="Q2765" s="11" t="s">
        <v>1799</v>
      </c>
      <c r="R2765" s="19" t="str">
        <f t="shared" si="172"/>
        <v>PaymentExtend - TRAIN</v>
      </c>
      <c r="S2765" s="10" t="s">
        <v>4599</v>
      </c>
    </row>
    <row r="2766" spans="1:19" s="19" customFormat="1" ht="25" customHeight="1" x14ac:dyDescent="0.15">
      <c r="A2766" s="19">
        <v>2765</v>
      </c>
      <c r="B2766" s="11" t="s">
        <v>979</v>
      </c>
      <c r="C2766" s="11"/>
      <c r="E2766" s="11"/>
      <c r="F2766" s="11"/>
      <c r="G2766" s="11"/>
      <c r="K2766" s="11"/>
      <c r="M2766" s="27" t="s">
        <v>4397</v>
      </c>
      <c r="N2766" s="28" t="s">
        <v>4397</v>
      </c>
      <c r="O2766" s="18" t="str">
        <f t="shared" si="170"/>
        <v>PaymentExtend</v>
      </c>
      <c r="P2766" s="18" t="str">
        <f t="shared" ca="1" si="171"/>
        <v>TEST</v>
      </c>
      <c r="Q2766" s="11" t="s">
        <v>1798</v>
      </c>
      <c r="R2766" s="19" t="str">
        <f t="shared" si="172"/>
        <v>PaymentExtend - TEST</v>
      </c>
      <c r="S2766" s="10" t="s">
        <v>4599</v>
      </c>
    </row>
    <row r="2767" spans="1:19" s="19" customFormat="1" ht="25" customHeight="1" x14ac:dyDescent="0.15">
      <c r="A2767" s="19">
        <v>2766</v>
      </c>
      <c r="B2767" s="11" t="s">
        <v>979</v>
      </c>
      <c r="C2767" s="11"/>
      <c r="E2767" s="11"/>
      <c r="F2767" s="11"/>
      <c r="G2767" s="11"/>
      <c r="K2767" s="11"/>
      <c r="M2767" s="27" t="s">
        <v>561</v>
      </c>
      <c r="N2767" s="28" t="s">
        <v>561</v>
      </c>
      <c r="O2767" s="18" t="str">
        <f t="shared" si="170"/>
        <v>PaymentExtend</v>
      </c>
      <c r="P2767" s="18" t="str">
        <f t="shared" ca="1" si="171"/>
        <v>TRAIN</v>
      </c>
      <c r="Q2767" s="11" t="s">
        <v>1799</v>
      </c>
      <c r="R2767" s="19" t="str">
        <f t="shared" si="172"/>
        <v>PaymentExtend - TRAIN</v>
      </c>
      <c r="S2767" s="10" t="s">
        <v>4599</v>
      </c>
    </row>
    <row r="2768" spans="1:19" s="19" customFormat="1" ht="25" customHeight="1" x14ac:dyDescent="0.15">
      <c r="A2768" s="19">
        <v>2767</v>
      </c>
      <c r="B2768" s="11" t="s">
        <v>979</v>
      </c>
      <c r="C2768" s="11"/>
      <c r="E2768" s="11"/>
      <c r="F2768" s="11"/>
      <c r="G2768" s="11"/>
      <c r="K2768" s="11"/>
      <c r="M2768" s="27" t="s">
        <v>4398</v>
      </c>
      <c r="N2768" s="28" t="s">
        <v>4398</v>
      </c>
      <c r="O2768" s="18" t="str">
        <f t="shared" si="170"/>
        <v>PaymentExtend</v>
      </c>
      <c r="P2768" s="18" t="str">
        <f t="shared" ca="1" si="171"/>
        <v>TRAIN</v>
      </c>
      <c r="Q2768" s="11" t="s">
        <v>1799</v>
      </c>
      <c r="R2768" s="19" t="str">
        <f t="shared" si="172"/>
        <v>PaymentExtend - TRAIN</v>
      </c>
      <c r="S2768" s="10" t="s">
        <v>4599</v>
      </c>
    </row>
    <row r="2769" spans="1:19" s="19" customFormat="1" ht="25" customHeight="1" x14ac:dyDescent="0.15">
      <c r="A2769" s="19">
        <v>2768</v>
      </c>
      <c r="B2769" s="11" t="s">
        <v>979</v>
      </c>
      <c r="C2769" s="11"/>
      <c r="E2769" s="11"/>
      <c r="F2769" s="11"/>
      <c r="G2769" s="11"/>
      <c r="K2769" s="11"/>
      <c r="M2769" s="27" t="s">
        <v>4399</v>
      </c>
      <c r="N2769" s="28" t="s">
        <v>4399</v>
      </c>
      <c r="O2769" s="18" t="str">
        <f t="shared" si="170"/>
        <v>PaymentExtend</v>
      </c>
      <c r="P2769" s="18" t="str">
        <f t="shared" ca="1" si="171"/>
        <v>TEST</v>
      </c>
      <c r="Q2769" s="11" t="s">
        <v>1799</v>
      </c>
      <c r="R2769" s="19" t="str">
        <f t="shared" si="172"/>
        <v>PaymentExtend - TRAIN</v>
      </c>
      <c r="S2769" s="10" t="s">
        <v>4599</v>
      </c>
    </row>
    <row r="2770" spans="1:19" s="19" customFormat="1" ht="25" customHeight="1" x14ac:dyDescent="0.15">
      <c r="A2770" s="19">
        <v>2769</v>
      </c>
      <c r="B2770" s="11" t="s">
        <v>2942</v>
      </c>
      <c r="C2770" s="11"/>
      <c r="E2770" s="11"/>
      <c r="F2770" s="11"/>
      <c r="G2770" s="11"/>
      <c r="K2770" s="11"/>
      <c r="M2770" s="27" t="s">
        <v>4400</v>
      </c>
      <c r="N2770" s="28" t="s">
        <v>4400</v>
      </c>
      <c r="O2770" s="18" t="str">
        <f t="shared" si="170"/>
        <v>PaymentExtendClarify</v>
      </c>
      <c r="P2770" s="18" t="str">
        <f t="shared" ca="1" si="171"/>
        <v>TRAIN</v>
      </c>
      <c r="Q2770" s="11" t="s">
        <v>1799</v>
      </c>
      <c r="R2770" s="19" t="str">
        <f t="shared" si="172"/>
        <v>PaymentExtendClarify - TRAIN</v>
      </c>
      <c r="S2770" s="10" t="s">
        <v>4599</v>
      </c>
    </row>
    <row r="2771" spans="1:19" s="19" customFormat="1" ht="25" customHeight="1" x14ac:dyDescent="0.15">
      <c r="A2771" s="19">
        <v>2770</v>
      </c>
      <c r="B2771" s="11" t="s">
        <v>979</v>
      </c>
      <c r="C2771" s="11"/>
      <c r="E2771" s="11"/>
      <c r="F2771" s="11"/>
      <c r="G2771" s="11"/>
      <c r="K2771" s="11"/>
      <c r="M2771" s="27" t="s">
        <v>4401</v>
      </c>
      <c r="N2771" s="28" t="s">
        <v>4401</v>
      </c>
      <c r="O2771" s="18" t="str">
        <f t="shared" si="170"/>
        <v>PaymentExtend</v>
      </c>
      <c r="P2771" s="18" t="str">
        <f t="shared" ca="1" si="171"/>
        <v>TRAIN</v>
      </c>
      <c r="Q2771" s="11" t="s">
        <v>1799</v>
      </c>
      <c r="R2771" s="19" t="str">
        <f t="shared" si="172"/>
        <v>PaymentExtend - TRAIN</v>
      </c>
      <c r="S2771" s="10" t="s">
        <v>4599</v>
      </c>
    </row>
    <row r="2772" spans="1:19" s="19" customFormat="1" ht="25" customHeight="1" x14ac:dyDescent="0.15">
      <c r="A2772" s="19">
        <v>2771</v>
      </c>
      <c r="B2772" s="11" t="s">
        <v>979</v>
      </c>
      <c r="C2772" s="11"/>
      <c r="E2772" s="11"/>
      <c r="F2772" s="11"/>
      <c r="G2772" s="11"/>
      <c r="K2772" s="11"/>
      <c r="M2772" s="27" t="s">
        <v>4402</v>
      </c>
      <c r="N2772" s="28" t="s">
        <v>4402</v>
      </c>
      <c r="O2772" s="18" t="str">
        <f t="shared" si="170"/>
        <v>PaymentExtend</v>
      </c>
      <c r="P2772" s="18" t="str">
        <f t="shared" ca="1" si="171"/>
        <v>TEST</v>
      </c>
      <c r="Q2772" s="11" t="s">
        <v>1799</v>
      </c>
      <c r="R2772" s="19" t="str">
        <f t="shared" si="172"/>
        <v>PaymentExtend - TRAIN</v>
      </c>
      <c r="S2772" s="10" t="s">
        <v>4599</v>
      </c>
    </row>
    <row r="2773" spans="1:19" s="19" customFormat="1" ht="25" customHeight="1" x14ac:dyDescent="0.15">
      <c r="A2773" s="19">
        <v>2772</v>
      </c>
      <c r="B2773" s="11" t="s">
        <v>979</v>
      </c>
      <c r="C2773" s="11"/>
      <c r="E2773" s="11"/>
      <c r="F2773" s="11"/>
      <c r="G2773" s="11"/>
      <c r="K2773" s="11"/>
      <c r="M2773" s="27" t="s">
        <v>4403</v>
      </c>
      <c r="N2773" s="28" t="s">
        <v>4403</v>
      </c>
      <c r="O2773" s="18" t="str">
        <f t="shared" si="170"/>
        <v>PaymentExtend</v>
      </c>
      <c r="P2773" s="18" t="str">
        <f t="shared" ca="1" si="171"/>
        <v>TRAIN</v>
      </c>
      <c r="Q2773" s="11" t="s">
        <v>1799</v>
      </c>
      <c r="R2773" s="19" t="str">
        <f t="shared" si="172"/>
        <v>PaymentExtend - TRAIN</v>
      </c>
      <c r="S2773" s="10" t="s">
        <v>4599</v>
      </c>
    </row>
    <row r="2774" spans="1:19" s="19" customFormat="1" ht="25" customHeight="1" x14ac:dyDescent="0.15">
      <c r="A2774" s="19">
        <v>2773</v>
      </c>
      <c r="B2774" s="11" t="s">
        <v>979</v>
      </c>
      <c r="C2774" s="11"/>
      <c r="E2774" s="11"/>
      <c r="F2774" s="11"/>
      <c r="G2774" s="11"/>
      <c r="K2774" s="11"/>
      <c r="M2774" s="27" t="s">
        <v>4404</v>
      </c>
      <c r="N2774" s="28" t="s">
        <v>4404</v>
      </c>
      <c r="O2774" s="18" t="str">
        <f t="shared" si="170"/>
        <v>PaymentExtend</v>
      </c>
      <c r="P2774" s="18" t="str">
        <f t="shared" ca="1" si="171"/>
        <v>TRAIN</v>
      </c>
      <c r="Q2774" s="11" t="s">
        <v>1798</v>
      </c>
      <c r="R2774" s="19" t="str">
        <f t="shared" si="172"/>
        <v>PaymentExtend - TEST</v>
      </c>
      <c r="S2774" s="10" t="s">
        <v>4599</v>
      </c>
    </row>
    <row r="2775" spans="1:19" s="19" customFormat="1" ht="25" customHeight="1" x14ac:dyDescent="0.15">
      <c r="A2775" s="19">
        <v>2774</v>
      </c>
      <c r="B2775" s="11" t="s">
        <v>20</v>
      </c>
      <c r="C2775" s="11"/>
      <c r="E2775" s="11"/>
      <c r="F2775" s="11"/>
      <c r="G2775" s="11"/>
      <c r="K2775" s="11"/>
      <c r="M2775" s="27" t="s">
        <v>4405</v>
      </c>
      <c r="N2775" s="28" t="s">
        <v>4405</v>
      </c>
      <c r="O2775" s="18" t="str">
        <f t="shared" si="170"/>
        <v>BillComplain</v>
      </c>
      <c r="P2775" s="18" t="str">
        <f t="shared" ca="1" si="171"/>
        <v>TRAIN</v>
      </c>
      <c r="Q2775" s="11" t="s">
        <v>1799</v>
      </c>
      <c r="R2775" s="19" t="str">
        <f t="shared" si="172"/>
        <v>BillComplain - TRAIN</v>
      </c>
      <c r="S2775" s="10" t="s">
        <v>4599</v>
      </c>
    </row>
    <row r="2776" spans="1:19" s="19" customFormat="1" ht="25" customHeight="1" x14ac:dyDescent="0.15">
      <c r="A2776" s="19">
        <v>2775</v>
      </c>
      <c r="B2776" s="11" t="s">
        <v>979</v>
      </c>
      <c r="C2776" s="11"/>
      <c r="E2776" s="11"/>
      <c r="F2776" s="11"/>
      <c r="G2776" s="11"/>
      <c r="K2776" s="11"/>
      <c r="M2776" s="27" t="s">
        <v>4406</v>
      </c>
      <c r="N2776" s="28" t="s">
        <v>4406</v>
      </c>
      <c r="O2776" s="18" t="str">
        <f t="shared" si="170"/>
        <v>PaymentExtend</v>
      </c>
      <c r="P2776" s="18" t="str">
        <f t="shared" ca="1" si="171"/>
        <v>TRAIN</v>
      </c>
      <c r="Q2776" s="11" t="s">
        <v>1798</v>
      </c>
      <c r="R2776" s="19" t="str">
        <f t="shared" si="172"/>
        <v>PaymentExtend - TEST</v>
      </c>
      <c r="S2776" s="10" t="s">
        <v>4599</v>
      </c>
    </row>
    <row r="2777" spans="1:19" s="19" customFormat="1" ht="25" customHeight="1" x14ac:dyDescent="0.15">
      <c r="A2777" s="19">
        <v>2776</v>
      </c>
      <c r="B2777" s="11" t="s">
        <v>2942</v>
      </c>
      <c r="C2777" s="11"/>
      <c r="E2777" s="11"/>
      <c r="F2777" s="11"/>
      <c r="G2777" s="11"/>
      <c r="K2777" s="11"/>
      <c r="M2777" s="27" t="s">
        <v>4407</v>
      </c>
      <c r="N2777" s="28" t="s">
        <v>4407</v>
      </c>
      <c r="O2777" s="18" t="str">
        <f t="shared" si="170"/>
        <v>PaymentExtendClarify</v>
      </c>
      <c r="P2777" s="18" t="str">
        <f t="shared" ca="1" si="171"/>
        <v>TRAIN</v>
      </c>
      <c r="Q2777" s="11" t="s">
        <v>1799</v>
      </c>
      <c r="R2777" s="19" t="str">
        <f t="shared" si="172"/>
        <v>PaymentExtendClarify - TRAIN</v>
      </c>
      <c r="S2777" s="10" t="s">
        <v>4599</v>
      </c>
    </row>
    <row r="2778" spans="1:19" s="19" customFormat="1" ht="25" customHeight="1" x14ac:dyDescent="0.15">
      <c r="A2778" s="19">
        <v>2777</v>
      </c>
      <c r="B2778" s="11" t="s">
        <v>2942</v>
      </c>
      <c r="C2778" s="11"/>
      <c r="E2778" s="11"/>
      <c r="F2778" s="11"/>
      <c r="G2778" s="11"/>
      <c r="K2778" s="11"/>
      <c r="M2778" s="27" t="s">
        <v>4408</v>
      </c>
      <c r="N2778" s="28" t="s">
        <v>4408</v>
      </c>
      <c r="O2778" s="18" t="str">
        <f t="shared" si="170"/>
        <v>PaymentExtendClarify</v>
      </c>
      <c r="P2778" s="18" t="str">
        <f t="shared" ca="1" si="171"/>
        <v>TRAIN</v>
      </c>
      <c r="Q2778" s="11" t="s">
        <v>1799</v>
      </c>
      <c r="R2778" s="19" t="str">
        <f t="shared" si="172"/>
        <v>PaymentExtendClarify - TRAIN</v>
      </c>
      <c r="S2778" s="10" t="s">
        <v>4599</v>
      </c>
    </row>
    <row r="2779" spans="1:19" s="19" customFormat="1" ht="25" customHeight="1" x14ac:dyDescent="0.15">
      <c r="A2779" s="19">
        <v>2778</v>
      </c>
      <c r="B2779" s="11" t="s">
        <v>4206</v>
      </c>
      <c r="C2779" s="11"/>
      <c r="E2779" s="11"/>
      <c r="F2779" s="11"/>
      <c r="G2779" s="11"/>
      <c r="K2779" s="11"/>
      <c r="M2779" s="27" t="s">
        <v>4409</v>
      </c>
      <c r="N2779" s="28" t="s">
        <v>4409</v>
      </c>
      <c r="O2779" s="18" t="str">
        <f t="shared" si="170"/>
        <v>PlanOptions</v>
      </c>
      <c r="P2779" s="18" t="str">
        <f t="shared" ca="1" si="171"/>
        <v>TEST</v>
      </c>
      <c r="Q2779" s="11" t="s">
        <v>1799</v>
      </c>
      <c r="R2779" s="19" t="str">
        <f t="shared" si="172"/>
        <v>PlanOptions - TRAIN</v>
      </c>
      <c r="S2779" s="10" t="s">
        <v>4599</v>
      </c>
    </row>
    <row r="2780" spans="1:19" s="19" customFormat="1" ht="25" customHeight="1" x14ac:dyDescent="0.15">
      <c r="A2780" s="19">
        <v>2779</v>
      </c>
      <c r="B2780" s="11" t="s">
        <v>945</v>
      </c>
      <c r="C2780" s="11"/>
      <c r="E2780" s="11"/>
      <c r="F2780" s="11"/>
      <c r="G2780" s="11"/>
      <c r="K2780" s="11"/>
      <c r="M2780" s="27" t="s">
        <v>4410</v>
      </c>
      <c r="N2780" s="28" t="s">
        <v>4410</v>
      </c>
      <c r="O2780" s="18" t="str">
        <f t="shared" si="170"/>
        <v>BalanceCheck</v>
      </c>
      <c r="P2780" s="18" t="str">
        <f t="shared" ca="1" si="171"/>
        <v>TRAIN</v>
      </c>
      <c r="Q2780" s="11" t="s">
        <v>1799</v>
      </c>
      <c r="R2780" s="19" t="str">
        <f t="shared" si="172"/>
        <v>BalanceCheck - TRAIN</v>
      </c>
      <c r="S2780" s="10" t="s">
        <v>4599</v>
      </c>
    </row>
    <row r="2781" spans="1:19" s="19" customFormat="1" ht="25" customHeight="1" x14ac:dyDescent="0.15">
      <c r="A2781" s="19">
        <v>2780</v>
      </c>
      <c r="B2781" s="11" t="s">
        <v>945</v>
      </c>
      <c r="C2781" s="11"/>
      <c r="E2781" s="11"/>
      <c r="F2781" s="11"/>
      <c r="G2781" s="11"/>
      <c r="K2781" s="11"/>
      <c r="M2781" s="27" t="s">
        <v>4411</v>
      </c>
      <c r="N2781" s="28" t="s">
        <v>4411</v>
      </c>
      <c r="O2781" s="18" t="str">
        <f t="shared" si="170"/>
        <v>BalanceCheck</v>
      </c>
      <c r="P2781" s="18" t="str">
        <f t="shared" ca="1" si="171"/>
        <v>TEST</v>
      </c>
      <c r="Q2781" s="11" t="s">
        <v>1799</v>
      </c>
      <c r="R2781" s="19" t="str">
        <f t="shared" si="172"/>
        <v>BalanceCheck - TRAIN</v>
      </c>
      <c r="S2781" s="10" t="s">
        <v>4599</v>
      </c>
    </row>
    <row r="2782" spans="1:19" s="19" customFormat="1" ht="25" customHeight="1" x14ac:dyDescent="0.15">
      <c r="A2782" s="19">
        <v>2781</v>
      </c>
      <c r="B2782" s="11" t="s">
        <v>945</v>
      </c>
      <c r="C2782" s="11"/>
      <c r="E2782" s="11"/>
      <c r="F2782" s="11"/>
      <c r="G2782" s="11"/>
      <c r="K2782" s="11"/>
      <c r="M2782" s="27" t="s">
        <v>4412</v>
      </c>
      <c r="N2782" s="28" t="s">
        <v>4412</v>
      </c>
      <c r="O2782" s="18" t="str">
        <f t="shared" si="170"/>
        <v>BalanceCheck</v>
      </c>
      <c r="P2782" s="18" t="str">
        <f t="shared" ca="1" si="171"/>
        <v>TEST</v>
      </c>
      <c r="Q2782" s="11" t="s">
        <v>1799</v>
      </c>
      <c r="R2782" s="19" t="str">
        <f t="shared" si="172"/>
        <v>BalanceCheck - TRAIN</v>
      </c>
      <c r="S2782" s="10" t="s">
        <v>4599</v>
      </c>
    </row>
    <row r="2783" spans="1:19" s="19" customFormat="1" ht="25" customHeight="1" x14ac:dyDescent="0.15">
      <c r="A2783" s="19">
        <v>2782</v>
      </c>
      <c r="B2783" s="11" t="s">
        <v>945</v>
      </c>
      <c r="C2783" s="11"/>
      <c r="E2783" s="11"/>
      <c r="F2783" s="11"/>
      <c r="G2783" s="11"/>
      <c r="K2783" s="11"/>
      <c r="M2783" s="27" t="s">
        <v>4413</v>
      </c>
      <c r="N2783" s="28" t="s">
        <v>4413</v>
      </c>
      <c r="O2783" s="18" t="str">
        <f t="shared" si="170"/>
        <v>BalanceCheck</v>
      </c>
      <c r="P2783" s="18" t="str">
        <f t="shared" ca="1" si="171"/>
        <v>TRAIN</v>
      </c>
      <c r="Q2783" s="11" t="s">
        <v>1799</v>
      </c>
      <c r="R2783" s="19" t="str">
        <f t="shared" si="172"/>
        <v>BalanceCheck - TRAIN</v>
      </c>
      <c r="S2783" s="10" t="s">
        <v>4599</v>
      </c>
    </row>
    <row r="2784" spans="1:19" s="19" customFormat="1" ht="25" customHeight="1" x14ac:dyDescent="0.15">
      <c r="A2784" s="19">
        <v>2783</v>
      </c>
      <c r="B2784" s="11" t="s">
        <v>945</v>
      </c>
      <c r="C2784" s="11"/>
      <c r="E2784" s="11"/>
      <c r="F2784" s="11"/>
      <c r="G2784" s="11"/>
      <c r="K2784" s="11"/>
      <c r="M2784" s="27" t="s">
        <v>4414</v>
      </c>
      <c r="N2784" s="28" t="s">
        <v>4414</v>
      </c>
      <c r="O2784" s="18" t="str">
        <f t="shared" si="170"/>
        <v>BalanceCheck</v>
      </c>
      <c r="P2784" s="18" t="str">
        <f t="shared" ca="1" si="171"/>
        <v>TEST</v>
      </c>
      <c r="Q2784" s="11" t="s">
        <v>1799</v>
      </c>
      <c r="R2784" s="19" t="str">
        <f t="shared" si="172"/>
        <v>BalanceCheck - TRAIN</v>
      </c>
      <c r="S2784" s="10" t="s">
        <v>4599</v>
      </c>
    </row>
    <row r="2785" spans="1:19" s="19" customFormat="1" ht="25" customHeight="1" x14ac:dyDescent="0.15">
      <c r="A2785" s="19">
        <v>2784</v>
      </c>
      <c r="B2785" s="11" t="s">
        <v>945</v>
      </c>
      <c r="C2785" s="11"/>
      <c r="E2785" s="11"/>
      <c r="F2785" s="11"/>
      <c r="G2785" s="11"/>
      <c r="K2785" s="11"/>
      <c r="M2785" s="27" t="s">
        <v>4415</v>
      </c>
      <c r="N2785" s="28" t="s">
        <v>4415</v>
      </c>
      <c r="O2785" s="18" t="str">
        <f t="shared" si="170"/>
        <v>BalanceCheck</v>
      </c>
      <c r="P2785" s="18" t="str">
        <f t="shared" ca="1" si="171"/>
        <v>TRAIN</v>
      </c>
      <c r="Q2785" s="11" t="s">
        <v>1799</v>
      </c>
      <c r="R2785" s="19" t="str">
        <f t="shared" si="172"/>
        <v>BalanceCheck - TRAIN</v>
      </c>
      <c r="S2785" s="10" t="s">
        <v>4599</v>
      </c>
    </row>
    <row r="2786" spans="1:19" s="19" customFormat="1" ht="25" customHeight="1" x14ac:dyDescent="0.15">
      <c r="A2786" s="19">
        <v>2785</v>
      </c>
      <c r="B2786" s="11" t="s">
        <v>403</v>
      </c>
      <c r="C2786" s="11"/>
      <c r="E2786" s="11"/>
      <c r="F2786" s="11"/>
      <c r="G2786" s="11"/>
      <c r="K2786" s="11"/>
      <c r="M2786" s="27" t="s">
        <v>4416</v>
      </c>
      <c r="N2786" s="28" t="s">
        <v>4416</v>
      </c>
      <c r="O2786" s="18" t="str">
        <f t="shared" si="170"/>
        <v>AccountAccess</v>
      </c>
      <c r="P2786" s="18" t="str">
        <f t="shared" ca="1" si="171"/>
        <v>TRAIN</v>
      </c>
      <c r="Q2786" s="11" t="s">
        <v>1799</v>
      </c>
      <c r="R2786" s="19" t="str">
        <f t="shared" si="172"/>
        <v>AccountAccess - TRAIN</v>
      </c>
      <c r="S2786" s="10" t="s">
        <v>4599</v>
      </c>
    </row>
    <row r="2787" spans="1:19" s="19" customFormat="1" ht="25" customHeight="1" x14ac:dyDescent="0.15">
      <c r="A2787" s="19">
        <v>2786</v>
      </c>
      <c r="B2787" s="11" t="s">
        <v>2941</v>
      </c>
      <c r="C2787" s="11"/>
      <c r="E2787" s="11"/>
      <c r="F2787" s="11"/>
      <c r="G2787" s="11"/>
      <c r="K2787" s="11"/>
      <c r="M2787" s="27" t="s">
        <v>4417</v>
      </c>
      <c r="N2787" s="28" t="s">
        <v>4417</v>
      </c>
      <c r="O2787" s="18" t="str">
        <f t="shared" si="170"/>
        <v>BillPaymentClarify</v>
      </c>
      <c r="P2787" s="18" t="str">
        <f t="shared" ca="1" si="171"/>
        <v>TRAIN</v>
      </c>
      <c r="Q2787" s="11" t="s">
        <v>1799</v>
      </c>
      <c r="R2787" s="19" t="str">
        <f t="shared" si="172"/>
        <v>BillPaymentClarify - TRAIN</v>
      </c>
      <c r="S2787" s="10" t="s">
        <v>4599</v>
      </c>
    </row>
    <row r="2788" spans="1:19" s="19" customFormat="1" ht="25" customHeight="1" x14ac:dyDescent="0.15">
      <c r="A2788" s="19">
        <v>2787</v>
      </c>
      <c r="B2788" s="11" t="s">
        <v>4189</v>
      </c>
      <c r="C2788" s="11"/>
      <c r="E2788" s="11"/>
      <c r="F2788" s="11"/>
      <c r="G2788" s="11"/>
      <c r="K2788" s="11"/>
      <c r="M2788" s="27" t="s">
        <v>4418</v>
      </c>
      <c r="N2788" s="28" t="s">
        <v>4418</v>
      </c>
      <c r="O2788" s="18" t="str">
        <f t="shared" si="170"/>
        <v>BillLateFeeComplain</v>
      </c>
      <c r="P2788" s="18" t="str">
        <f t="shared" ca="1" si="171"/>
        <v>TRAIN</v>
      </c>
      <c r="Q2788" s="11" t="s">
        <v>1799</v>
      </c>
      <c r="R2788" s="19" t="str">
        <f t="shared" si="172"/>
        <v>BillLateFeeComplain - TRAIN</v>
      </c>
      <c r="S2788" s="10" t="s">
        <v>4599</v>
      </c>
    </row>
    <row r="2789" spans="1:19" s="19" customFormat="1" ht="25" customHeight="1" x14ac:dyDescent="0.15">
      <c r="A2789" s="19">
        <v>2788</v>
      </c>
      <c r="B2789" s="11" t="s">
        <v>945</v>
      </c>
      <c r="C2789" s="11"/>
      <c r="E2789" s="11"/>
      <c r="F2789" s="11"/>
      <c r="G2789" s="11"/>
      <c r="K2789" s="11"/>
      <c r="M2789" s="27" t="s">
        <v>4419</v>
      </c>
      <c r="N2789" s="28" t="s">
        <v>4419</v>
      </c>
      <c r="O2789" s="18" t="str">
        <f t="shared" si="170"/>
        <v>BalanceCheck</v>
      </c>
      <c r="P2789" s="18" t="str">
        <f t="shared" ca="1" si="171"/>
        <v>TEST</v>
      </c>
      <c r="Q2789" s="11" t="s">
        <v>1799</v>
      </c>
      <c r="R2789" s="19" t="str">
        <f t="shared" si="172"/>
        <v>BalanceCheck - TRAIN</v>
      </c>
      <c r="S2789" s="10" t="s">
        <v>4599</v>
      </c>
    </row>
    <row r="2790" spans="1:19" s="19" customFormat="1" ht="25" customHeight="1" x14ac:dyDescent="0.15">
      <c r="A2790" s="19">
        <v>2789</v>
      </c>
      <c r="B2790" s="11" t="s">
        <v>4959</v>
      </c>
      <c r="C2790" s="11"/>
      <c r="E2790" s="11"/>
      <c r="F2790" s="11"/>
      <c r="G2790" s="11"/>
      <c r="K2790" s="11"/>
      <c r="M2790" s="27" t="s">
        <v>5213</v>
      </c>
      <c r="N2790" s="28" t="s">
        <v>5213</v>
      </c>
      <c r="O2790" s="18" t="str">
        <f t="shared" si="170"/>
        <v>AppAccess</v>
      </c>
      <c r="P2790" s="18" t="str">
        <f t="shared" ca="1" si="171"/>
        <v>TRAIN</v>
      </c>
      <c r="Q2790" s="11" t="s">
        <v>1799</v>
      </c>
      <c r="R2790" s="19" t="str">
        <f t="shared" si="172"/>
        <v>AppAccess - TRAIN</v>
      </c>
      <c r="S2790" s="10" t="s">
        <v>4599</v>
      </c>
    </row>
    <row r="2791" spans="1:19" s="19" customFormat="1" ht="25" customHeight="1" x14ac:dyDescent="0.15">
      <c r="A2791" s="19">
        <v>2790</v>
      </c>
      <c r="B2791" s="11" t="s">
        <v>945</v>
      </c>
      <c r="C2791" s="11"/>
      <c r="E2791" s="11"/>
      <c r="F2791" s="11"/>
      <c r="G2791" s="11"/>
      <c r="K2791" s="11"/>
      <c r="M2791" s="27" t="s">
        <v>4420</v>
      </c>
      <c r="N2791" s="28" t="s">
        <v>4420</v>
      </c>
      <c r="O2791" s="18" t="str">
        <f t="shared" si="170"/>
        <v>BalanceCheck</v>
      </c>
      <c r="P2791" s="18" t="str">
        <f t="shared" ca="1" si="171"/>
        <v>TRAIN</v>
      </c>
      <c r="Q2791" s="11" t="s">
        <v>1798</v>
      </c>
      <c r="R2791" s="19" t="str">
        <f t="shared" si="172"/>
        <v>BalanceCheck - TEST</v>
      </c>
      <c r="S2791" s="10" t="s">
        <v>4599</v>
      </c>
    </row>
    <row r="2792" spans="1:19" s="19" customFormat="1" ht="25" customHeight="1" x14ac:dyDescent="0.15">
      <c r="A2792" s="19">
        <v>2791</v>
      </c>
      <c r="B2792" s="11" t="s">
        <v>945</v>
      </c>
      <c r="C2792" s="11"/>
      <c r="E2792" s="11"/>
      <c r="F2792" s="11"/>
      <c r="G2792" s="11"/>
      <c r="K2792" s="11"/>
      <c r="M2792" s="27" t="s">
        <v>4421</v>
      </c>
      <c r="N2792" s="28" t="s">
        <v>4421</v>
      </c>
      <c r="O2792" s="18" t="str">
        <f t="shared" si="170"/>
        <v>BalanceCheck</v>
      </c>
      <c r="P2792" s="18" t="str">
        <f t="shared" ca="1" si="171"/>
        <v>TEST</v>
      </c>
      <c r="Q2792" s="11" t="s">
        <v>1799</v>
      </c>
      <c r="R2792" s="19" t="str">
        <f t="shared" si="172"/>
        <v>BalanceCheck - TRAIN</v>
      </c>
      <c r="S2792" s="10" t="s">
        <v>4599</v>
      </c>
    </row>
    <row r="2793" spans="1:19" s="19" customFormat="1" ht="25" customHeight="1" x14ac:dyDescent="0.15">
      <c r="A2793" s="19">
        <v>2792</v>
      </c>
      <c r="B2793" s="11" t="s">
        <v>4423</v>
      </c>
      <c r="C2793" s="11"/>
      <c r="E2793" s="11"/>
      <c r="F2793" s="11"/>
      <c r="G2793" s="11"/>
      <c r="K2793" s="11"/>
      <c r="M2793" s="27" t="s">
        <v>4422</v>
      </c>
      <c r="N2793" s="28" t="s">
        <v>4422</v>
      </c>
      <c r="O2793" s="18" t="str">
        <f t="shared" si="170"/>
        <v>BillDetailsRequest</v>
      </c>
      <c r="P2793" s="18" t="str">
        <f t="shared" ca="1" si="171"/>
        <v>TEST</v>
      </c>
      <c r="Q2793" s="11" t="s">
        <v>1799</v>
      </c>
      <c r="R2793" s="19" t="str">
        <f t="shared" si="172"/>
        <v>BillDetailsRequest - TRAIN</v>
      </c>
      <c r="S2793" s="10" t="s">
        <v>4599</v>
      </c>
    </row>
    <row r="2794" spans="1:19" s="19" customFormat="1" ht="25" customHeight="1" x14ac:dyDescent="0.15">
      <c r="A2794" s="19">
        <v>2793</v>
      </c>
      <c r="B2794" s="11" t="s">
        <v>902</v>
      </c>
      <c r="C2794" s="11"/>
      <c r="E2794" s="11"/>
      <c r="F2794" s="11"/>
      <c r="G2794" s="11"/>
      <c r="K2794" s="11"/>
      <c r="M2794" s="27" t="s">
        <v>4424</v>
      </c>
      <c r="N2794" s="28" t="s">
        <v>4424</v>
      </c>
      <c r="O2794" s="18" t="str">
        <f t="shared" si="170"/>
        <v>ServiceRestore</v>
      </c>
      <c r="P2794" s="18" t="str">
        <f t="shared" ca="1" si="171"/>
        <v>TRAIN</v>
      </c>
      <c r="Q2794" s="11" t="s">
        <v>1799</v>
      </c>
      <c r="R2794" s="19" t="str">
        <f t="shared" si="172"/>
        <v>ServiceRestore - TRAIN</v>
      </c>
      <c r="S2794" s="10" t="s">
        <v>4599</v>
      </c>
    </row>
    <row r="2795" spans="1:19" s="19" customFormat="1" ht="25" customHeight="1" x14ac:dyDescent="0.15">
      <c r="A2795" s="19">
        <v>2794</v>
      </c>
      <c r="B2795" s="11" t="s">
        <v>979</v>
      </c>
      <c r="C2795" s="11"/>
      <c r="E2795" s="11"/>
      <c r="F2795" s="11"/>
      <c r="G2795" s="11"/>
      <c r="K2795" s="11"/>
      <c r="M2795" s="27" t="s">
        <v>4425</v>
      </c>
      <c r="N2795" s="28" t="s">
        <v>4425</v>
      </c>
      <c r="O2795" s="18" t="str">
        <f t="shared" si="170"/>
        <v>PaymentExtend</v>
      </c>
      <c r="P2795" s="18" t="str">
        <f t="shared" ca="1" si="171"/>
        <v>TEST</v>
      </c>
      <c r="Q2795" s="11" t="s">
        <v>1798</v>
      </c>
      <c r="R2795" s="19" t="str">
        <f t="shared" si="172"/>
        <v>PaymentExtend - TEST</v>
      </c>
      <c r="S2795" s="10" t="s">
        <v>4599</v>
      </c>
    </row>
    <row r="2796" spans="1:19" s="19" customFormat="1" ht="25" customHeight="1" x14ac:dyDescent="0.15">
      <c r="A2796" s="19">
        <v>2795</v>
      </c>
      <c r="B2796" s="11" t="s">
        <v>945</v>
      </c>
      <c r="C2796" s="11"/>
      <c r="E2796" s="11"/>
      <c r="F2796" s="11"/>
      <c r="G2796" s="11"/>
      <c r="K2796" s="11"/>
      <c r="M2796" s="27" t="s">
        <v>4426</v>
      </c>
      <c r="N2796" s="28" t="s">
        <v>4426</v>
      </c>
      <c r="O2796" s="18" t="str">
        <f t="shared" si="170"/>
        <v>BalanceCheck</v>
      </c>
      <c r="P2796" s="18" t="str">
        <f t="shared" ca="1" si="171"/>
        <v>TEST</v>
      </c>
      <c r="Q2796" s="11" t="s">
        <v>1799</v>
      </c>
      <c r="R2796" s="19" t="str">
        <f t="shared" si="172"/>
        <v>BalanceCheck - TRAIN</v>
      </c>
      <c r="S2796" s="10" t="s">
        <v>4599</v>
      </c>
    </row>
    <row r="2797" spans="1:19" s="19" customFormat="1" ht="25" customHeight="1" x14ac:dyDescent="0.15">
      <c r="A2797" s="19">
        <v>2796</v>
      </c>
      <c r="B2797" s="11" t="s">
        <v>123</v>
      </c>
      <c r="C2797" s="11"/>
      <c r="E2797" s="11"/>
      <c r="F2797" s="11"/>
      <c r="G2797" s="11"/>
      <c r="K2797" s="11"/>
      <c r="M2797" s="27" t="s">
        <v>4427</v>
      </c>
      <c r="N2797" s="28" t="s">
        <v>4427</v>
      </c>
      <c r="O2797" s="18" t="str">
        <f t="shared" si="170"/>
        <v>ContractExpiryRequest</v>
      </c>
      <c r="P2797" s="18" t="str">
        <f t="shared" ca="1" si="171"/>
        <v>TRAIN</v>
      </c>
      <c r="Q2797" s="11" t="s">
        <v>1799</v>
      </c>
      <c r="R2797" s="19" t="str">
        <f t="shared" si="172"/>
        <v>ContractExpiryRequest - TRAIN</v>
      </c>
      <c r="S2797" s="10" t="s">
        <v>4599</v>
      </c>
    </row>
    <row r="2798" spans="1:19" s="19" customFormat="1" ht="25" customHeight="1" x14ac:dyDescent="0.15">
      <c r="A2798" s="19">
        <v>2797</v>
      </c>
      <c r="B2798" s="11" t="s">
        <v>945</v>
      </c>
      <c r="C2798" s="11"/>
      <c r="E2798" s="11"/>
      <c r="F2798" s="11"/>
      <c r="G2798" s="11"/>
      <c r="K2798" s="11"/>
      <c r="M2798" s="27" t="s">
        <v>4428</v>
      </c>
      <c r="N2798" s="28" t="s">
        <v>4428</v>
      </c>
      <c r="O2798" s="18" t="str">
        <f t="shared" si="170"/>
        <v>BalanceCheck</v>
      </c>
      <c r="P2798" s="18" t="str">
        <f t="shared" ca="1" si="171"/>
        <v>TRAIN</v>
      </c>
      <c r="Q2798" s="11" t="s">
        <v>1799</v>
      </c>
      <c r="R2798" s="19" t="str">
        <f t="shared" si="172"/>
        <v>BalanceCheck - TRAIN</v>
      </c>
      <c r="S2798" s="10" t="s">
        <v>4599</v>
      </c>
    </row>
    <row r="2799" spans="1:19" s="19" customFormat="1" ht="25" customHeight="1" x14ac:dyDescent="0.15">
      <c r="A2799" s="19">
        <v>2798</v>
      </c>
      <c r="B2799" s="11" t="s">
        <v>2941</v>
      </c>
      <c r="C2799" s="11"/>
      <c r="E2799" s="11"/>
      <c r="F2799" s="11"/>
      <c r="G2799" s="11"/>
      <c r="K2799" s="11"/>
      <c r="M2799" s="27" t="s">
        <v>4429</v>
      </c>
      <c r="N2799" s="28" t="s">
        <v>4429</v>
      </c>
      <c r="O2799" s="18" t="str">
        <f t="shared" si="170"/>
        <v>BillPaymentClarify</v>
      </c>
      <c r="P2799" s="18" t="str">
        <f t="shared" ca="1" si="171"/>
        <v>TRAIN</v>
      </c>
      <c r="Q2799" s="11" t="s">
        <v>1799</v>
      </c>
      <c r="R2799" s="19" t="str">
        <f t="shared" si="172"/>
        <v>BillPaymentClarify - TRAIN</v>
      </c>
      <c r="S2799" s="10" t="s">
        <v>4599</v>
      </c>
    </row>
    <row r="2800" spans="1:19" s="19" customFormat="1" ht="25" customHeight="1" x14ac:dyDescent="0.15">
      <c r="A2800" s="19">
        <v>2799</v>
      </c>
      <c r="B2800" s="11" t="s">
        <v>4206</v>
      </c>
      <c r="C2800" s="11"/>
      <c r="E2800" s="11"/>
      <c r="F2800" s="11"/>
      <c r="G2800" s="11"/>
      <c r="K2800" s="11"/>
      <c r="M2800" s="27" t="s">
        <v>4430</v>
      </c>
      <c r="N2800" s="28" t="s">
        <v>4430</v>
      </c>
      <c r="O2800" s="18" t="str">
        <f t="shared" si="170"/>
        <v>PlanOptions</v>
      </c>
      <c r="P2800" s="18" t="str">
        <f t="shared" ref="P2800:P2863" ca="1" si="173">IF(RAND()&gt;0.2,"TRAIN", "TEST")</f>
        <v>TEST</v>
      </c>
      <c r="Q2800" s="11" t="s">
        <v>1799</v>
      </c>
      <c r="R2800" s="19" t="str">
        <f t="shared" ref="R2800:R2863" si="174">O2800 &amp; " - " &amp; Q2800</f>
        <v>PlanOptions - TRAIN</v>
      </c>
      <c r="S2800" s="10" t="s">
        <v>4599</v>
      </c>
    </row>
    <row r="2801" spans="1:19" s="19" customFormat="1" ht="25" customHeight="1" x14ac:dyDescent="0.15">
      <c r="A2801" s="19">
        <v>2800</v>
      </c>
      <c r="B2801" s="11" t="s">
        <v>123</v>
      </c>
      <c r="C2801" s="11"/>
      <c r="E2801" s="11"/>
      <c r="F2801" s="11"/>
      <c r="G2801" s="11"/>
      <c r="K2801" s="11"/>
      <c r="M2801" s="27" t="s">
        <v>4431</v>
      </c>
      <c r="N2801" s="28" t="s">
        <v>4431</v>
      </c>
      <c r="O2801" s="18" t="str">
        <f t="shared" ref="O2801:O2864" si="175">IF(E2801="",B2801,E2801)</f>
        <v>ContractExpiryRequest</v>
      </c>
      <c r="P2801" s="18" t="str">
        <f t="shared" ca="1" si="173"/>
        <v>TEST</v>
      </c>
      <c r="Q2801" s="11" t="s">
        <v>1799</v>
      </c>
      <c r="R2801" s="19" t="str">
        <f t="shared" si="174"/>
        <v>ContractExpiryRequest - TRAIN</v>
      </c>
      <c r="S2801" s="10" t="s">
        <v>4599</v>
      </c>
    </row>
    <row r="2802" spans="1:19" s="19" customFormat="1" ht="25" customHeight="1" x14ac:dyDescent="0.15">
      <c r="A2802" s="19">
        <v>2801</v>
      </c>
      <c r="B2802" s="11" t="s">
        <v>969</v>
      </c>
      <c r="C2802" s="11"/>
      <c r="E2802" s="11"/>
      <c r="F2802" s="11"/>
      <c r="G2802" s="11"/>
      <c r="K2802" s="11"/>
      <c r="M2802" s="27" t="s">
        <v>4432</v>
      </c>
      <c r="N2802" s="28" t="s">
        <v>4432</v>
      </c>
      <c r="O2802" s="18" t="str">
        <f t="shared" si="175"/>
        <v>NumberLink</v>
      </c>
      <c r="P2802" s="18" t="str">
        <f t="shared" ca="1" si="173"/>
        <v>TRAIN</v>
      </c>
      <c r="Q2802" s="11" t="s">
        <v>1799</v>
      </c>
      <c r="R2802" s="19" t="str">
        <f t="shared" si="174"/>
        <v>NumberLink - TRAIN</v>
      </c>
      <c r="S2802" s="10" t="s">
        <v>4599</v>
      </c>
    </row>
    <row r="2803" spans="1:19" s="19" customFormat="1" ht="25" customHeight="1" x14ac:dyDescent="0.15">
      <c r="A2803" s="19">
        <v>2802</v>
      </c>
      <c r="B2803" s="11" t="s">
        <v>339</v>
      </c>
      <c r="C2803" s="11"/>
      <c r="E2803" s="11"/>
      <c r="F2803" s="11"/>
      <c r="G2803" s="11"/>
      <c r="K2803" s="11"/>
      <c r="M2803" s="27" t="s">
        <v>4433</v>
      </c>
      <c r="N2803" s="28" t="s">
        <v>4433</v>
      </c>
      <c r="O2803" s="18" t="str">
        <f t="shared" si="175"/>
        <v>PaymentAmend</v>
      </c>
      <c r="P2803" s="18" t="str">
        <f t="shared" ca="1" si="173"/>
        <v>TRAIN</v>
      </c>
      <c r="Q2803" s="11" t="s">
        <v>1799</v>
      </c>
      <c r="R2803" s="19" t="str">
        <f t="shared" si="174"/>
        <v>PaymentAmend - TRAIN</v>
      </c>
      <c r="S2803" s="10" t="s">
        <v>4599</v>
      </c>
    </row>
    <row r="2804" spans="1:19" s="19" customFormat="1" ht="25" customHeight="1" x14ac:dyDescent="0.15">
      <c r="A2804" s="19">
        <v>2803</v>
      </c>
      <c r="B2804" s="11" t="s">
        <v>2941</v>
      </c>
      <c r="C2804" s="11"/>
      <c r="E2804" s="11"/>
      <c r="F2804" s="11"/>
      <c r="G2804" s="11"/>
      <c r="K2804" s="11"/>
      <c r="M2804" s="27" t="s">
        <v>4434</v>
      </c>
      <c r="N2804" s="28" t="s">
        <v>4434</v>
      </c>
      <c r="O2804" s="18" t="str">
        <f t="shared" si="175"/>
        <v>BillPaymentClarify</v>
      </c>
      <c r="P2804" s="18" t="str">
        <f t="shared" ca="1" si="173"/>
        <v>TRAIN</v>
      </c>
      <c r="Q2804" s="11" t="s">
        <v>1799</v>
      </c>
      <c r="R2804" s="19" t="str">
        <f t="shared" si="174"/>
        <v>BillPaymentClarify - TRAIN</v>
      </c>
      <c r="S2804" s="10" t="s">
        <v>4599</v>
      </c>
    </row>
    <row r="2805" spans="1:19" s="19" customFormat="1" ht="25" customHeight="1" x14ac:dyDescent="0.15">
      <c r="A2805" s="19">
        <v>2804</v>
      </c>
      <c r="B2805" s="11" t="s">
        <v>1750</v>
      </c>
      <c r="C2805" s="11"/>
      <c r="E2805" s="11"/>
      <c r="F2805" s="11"/>
      <c r="G2805" s="11"/>
      <c r="K2805" s="11"/>
      <c r="M2805" s="27" t="s">
        <v>4435</v>
      </c>
      <c r="N2805" s="28" t="s">
        <v>4435</v>
      </c>
      <c r="O2805" s="18" t="str">
        <f t="shared" si="175"/>
        <v>CreditCheck</v>
      </c>
      <c r="P2805" s="18" t="str">
        <f t="shared" ca="1" si="173"/>
        <v>TRAIN</v>
      </c>
      <c r="Q2805" s="11" t="s">
        <v>1799</v>
      </c>
      <c r="R2805" s="19" t="str">
        <f t="shared" si="174"/>
        <v>CreditCheck - TRAIN</v>
      </c>
      <c r="S2805" s="10" t="s">
        <v>4599</v>
      </c>
    </row>
    <row r="2806" spans="1:19" s="19" customFormat="1" ht="25" customHeight="1" x14ac:dyDescent="0.15">
      <c r="A2806" s="19">
        <v>2805</v>
      </c>
      <c r="B2806" s="11" t="s">
        <v>902</v>
      </c>
      <c r="C2806" s="11"/>
      <c r="E2806" s="11"/>
      <c r="F2806" s="11"/>
      <c r="G2806" s="11"/>
      <c r="K2806" s="11"/>
      <c r="M2806" s="27" t="s">
        <v>4436</v>
      </c>
      <c r="N2806" s="28" t="s">
        <v>4436</v>
      </c>
      <c r="O2806" s="18" t="str">
        <f t="shared" si="175"/>
        <v>ServiceRestore</v>
      </c>
      <c r="P2806" s="18" t="str">
        <f t="shared" ca="1" si="173"/>
        <v>TEST</v>
      </c>
      <c r="Q2806" s="11" t="s">
        <v>1799</v>
      </c>
      <c r="R2806" s="19" t="str">
        <f t="shared" si="174"/>
        <v>ServiceRestore - TRAIN</v>
      </c>
      <c r="S2806" s="10" t="s">
        <v>4599</v>
      </c>
    </row>
    <row r="2807" spans="1:19" s="19" customFormat="1" ht="25" customHeight="1" x14ac:dyDescent="0.15">
      <c r="A2807" s="19">
        <v>2806</v>
      </c>
      <c r="B2807" s="11" t="s">
        <v>123</v>
      </c>
      <c r="C2807" s="11"/>
      <c r="E2807" s="11"/>
      <c r="F2807" s="11"/>
      <c r="G2807" s="11"/>
      <c r="K2807" s="11"/>
      <c r="M2807" s="27" t="s">
        <v>4437</v>
      </c>
      <c r="N2807" s="28" t="s">
        <v>4437</v>
      </c>
      <c r="O2807" s="18" t="str">
        <f t="shared" si="175"/>
        <v>ContractExpiryRequest</v>
      </c>
      <c r="P2807" s="18" t="str">
        <f t="shared" ca="1" si="173"/>
        <v>TRAIN</v>
      </c>
      <c r="Q2807" s="11" t="s">
        <v>1799</v>
      </c>
      <c r="R2807" s="19" t="str">
        <f t="shared" si="174"/>
        <v>ContractExpiryRequest - TRAIN</v>
      </c>
      <c r="S2807" s="10" t="s">
        <v>4599</v>
      </c>
    </row>
    <row r="2808" spans="1:19" s="19" customFormat="1" ht="25" customHeight="1" x14ac:dyDescent="0.15">
      <c r="A2808" s="19">
        <v>2807</v>
      </c>
      <c r="B2808" s="11" t="s">
        <v>20</v>
      </c>
      <c r="C2808" s="11"/>
      <c r="E2808" s="11"/>
      <c r="F2808" s="11"/>
      <c r="G2808" s="11"/>
      <c r="K2808" s="11"/>
      <c r="M2808" s="27" t="s">
        <v>4438</v>
      </c>
      <c r="N2808" s="28" t="s">
        <v>4438</v>
      </c>
      <c r="O2808" s="18" t="str">
        <f t="shared" si="175"/>
        <v>BillComplain</v>
      </c>
      <c r="P2808" s="18" t="str">
        <f t="shared" ca="1" si="173"/>
        <v>TEST</v>
      </c>
      <c r="Q2808" s="11" t="s">
        <v>1799</v>
      </c>
      <c r="R2808" s="19" t="str">
        <f t="shared" si="174"/>
        <v>BillComplain - TRAIN</v>
      </c>
      <c r="S2808" s="10" t="s">
        <v>4599</v>
      </c>
    </row>
    <row r="2809" spans="1:19" s="19" customFormat="1" ht="25" customHeight="1" x14ac:dyDescent="0.15">
      <c r="A2809" s="19">
        <v>2808</v>
      </c>
      <c r="B2809" s="11" t="s">
        <v>4194</v>
      </c>
      <c r="C2809" s="11"/>
      <c r="E2809" s="11"/>
      <c r="F2809" s="11"/>
      <c r="G2809" s="11"/>
      <c r="K2809" s="11"/>
      <c r="M2809" s="27" t="s">
        <v>4439</v>
      </c>
      <c r="N2809" s="28" t="s">
        <v>4439</v>
      </c>
      <c r="O2809" s="18" t="str">
        <f t="shared" si="175"/>
        <v>BillIssueRepeatComplain</v>
      </c>
      <c r="P2809" s="18" t="str">
        <f t="shared" ca="1" si="173"/>
        <v>TRAIN</v>
      </c>
      <c r="Q2809" s="11" t="s">
        <v>1799</v>
      </c>
      <c r="R2809" s="19" t="str">
        <f t="shared" si="174"/>
        <v>BillIssueRepeatComplain - TRAIN</v>
      </c>
      <c r="S2809" s="10" t="s">
        <v>4599</v>
      </c>
    </row>
    <row r="2810" spans="1:19" s="19" customFormat="1" ht="25" customHeight="1" x14ac:dyDescent="0.15">
      <c r="A2810" s="19">
        <v>2809</v>
      </c>
      <c r="B2810" s="11" t="s">
        <v>4549</v>
      </c>
      <c r="C2810" s="11"/>
      <c r="E2810" s="11"/>
      <c r="F2810" s="11"/>
      <c r="G2810" s="11"/>
      <c r="K2810" s="11"/>
      <c r="M2810" s="27" t="s">
        <v>4440</v>
      </c>
      <c r="N2810" s="28" t="s">
        <v>4440</v>
      </c>
      <c r="O2810" s="18" t="str">
        <f t="shared" si="175"/>
        <v>EntertainmentBoltonEnquire</v>
      </c>
      <c r="P2810" s="18" t="str">
        <f t="shared" ca="1" si="173"/>
        <v>TRAIN</v>
      </c>
      <c r="Q2810" s="11" t="s">
        <v>1799</v>
      </c>
      <c r="R2810" s="19" t="str">
        <f t="shared" si="174"/>
        <v>EntertainmentBoltonEnquire - TRAIN</v>
      </c>
      <c r="S2810" s="10" t="s">
        <v>4599</v>
      </c>
    </row>
    <row r="2811" spans="1:19" s="19" customFormat="1" ht="25" customHeight="1" x14ac:dyDescent="0.15">
      <c r="A2811" s="19">
        <v>2810</v>
      </c>
      <c r="B2811" s="11" t="s">
        <v>945</v>
      </c>
      <c r="C2811" s="11"/>
      <c r="E2811" s="11"/>
      <c r="F2811" s="11"/>
      <c r="G2811" s="11"/>
      <c r="K2811" s="11"/>
      <c r="M2811" s="27" t="s">
        <v>4441</v>
      </c>
      <c r="N2811" s="28" t="s">
        <v>4441</v>
      </c>
      <c r="O2811" s="18" t="str">
        <f t="shared" si="175"/>
        <v>BalanceCheck</v>
      </c>
      <c r="P2811" s="18" t="str">
        <f t="shared" ca="1" si="173"/>
        <v>TRAIN</v>
      </c>
      <c r="Q2811" s="11" t="s">
        <v>1799</v>
      </c>
      <c r="R2811" s="19" t="str">
        <f t="shared" si="174"/>
        <v>BalanceCheck - TRAIN</v>
      </c>
      <c r="S2811" s="10" t="s">
        <v>4599</v>
      </c>
    </row>
    <row r="2812" spans="1:19" s="19" customFormat="1" ht="25" customHeight="1" x14ac:dyDescent="0.15">
      <c r="A2812" s="19">
        <v>2811</v>
      </c>
      <c r="B2812" s="11" t="s">
        <v>945</v>
      </c>
      <c r="C2812" s="11"/>
      <c r="E2812" s="11"/>
      <c r="F2812" s="11"/>
      <c r="G2812" s="11"/>
      <c r="K2812" s="11"/>
      <c r="M2812" s="27" t="s">
        <v>5214</v>
      </c>
      <c r="N2812" s="28" t="s">
        <v>5214</v>
      </c>
      <c r="O2812" s="18" t="str">
        <f t="shared" si="175"/>
        <v>BalanceCheck</v>
      </c>
      <c r="P2812" s="18" t="str">
        <f t="shared" ca="1" si="173"/>
        <v>TRAIN</v>
      </c>
      <c r="Q2812" s="11" t="s">
        <v>1798</v>
      </c>
      <c r="R2812" s="19" t="str">
        <f t="shared" si="174"/>
        <v>BalanceCheck - TEST</v>
      </c>
      <c r="S2812" s="10" t="s">
        <v>4599</v>
      </c>
    </row>
    <row r="2813" spans="1:19" s="19" customFormat="1" ht="25" customHeight="1" x14ac:dyDescent="0.15">
      <c r="A2813" s="19">
        <v>2812</v>
      </c>
      <c r="B2813" s="11" t="s">
        <v>978</v>
      </c>
      <c r="C2813" s="11"/>
      <c r="E2813" s="11"/>
      <c r="F2813" s="11"/>
      <c r="G2813" s="11"/>
      <c r="K2813" s="11"/>
      <c r="M2813" s="27" t="s">
        <v>4442</v>
      </c>
      <c r="N2813" s="28" t="s">
        <v>4442</v>
      </c>
      <c r="O2813" s="18" t="str">
        <f t="shared" si="175"/>
        <v>SalesEnquire</v>
      </c>
      <c r="P2813" s="18" t="str">
        <f t="shared" ca="1" si="173"/>
        <v>TRAIN</v>
      </c>
      <c r="Q2813" s="11" t="s">
        <v>1798</v>
      </c>
      <c r="R2813" s="19" t="str">
        <f t="shared" si="174"/>
        <v>SalesEnquire - TEST</v>
      </c>
      <c r="S2813" s="10" t="s">
        <v>4599</v>
      </c>
    </row>
    <row r="2814" spans="1:19" s="19" customFormat="1" ht="25" customHeight="1" x14ac:dyDescent="0.15">
      <c r="A2814" s="19">
        <v>2813</v>
      </c>
      <c r="B2814" s="11" t="s">
        <v>945</v>
      </c>
      <c r="C2814" s="11"/>
      <c r="E2814" s="11"/>
      <c r="F2814" s="11"/>
      <c r="G2814" s="11"/>
      <c r="K2814" s="11"/>
      <c r="M2814" s="27" t="s">
        <v>4443</v>
      </c>
      <c r="N2814" s="28" t="s">
        <v>4443</v>
      </c>
      <c r="O2814" s="18" t="str">
        <f t="shared" si="175"/>
        <v>BalanceCheck</v>
      </c>
      <c r="P2814" s="18" t="str">
        <f t="shared" ca="1" si="173"/>
        <v>TRAIN</v>
      </c>
      <c r="Q2814" s="11" t="s">
        <v>1798</v>
      </c>
      <c r="R2814" s="19" t="str">
        <f t="shared" si="174"/>
        <v>BalanceCheck - TEST</v>
      </c>
      <c r="S2814" s="10" t="s">
        <v>4599</v>
      </c>
    </row>
    <row r="2815" spans="1:19" s="19" customFormat="1" ht="25" customHeight="1" x14ac:dyDescent="0.15">
      <c r="A2815" s="19">
        <v>2814</v>
      </c>
      <c r="B2815" s="11" t="s">
        <v>123</v>
      </c>
      <c r="C2815" s="11"/>
      <c r="E2815" s="11"/>
      <c r="F2815" s="11"/>
      <c r="G2815" s="11"/>
      <c r="K2815" s="11"/>
      <c r="M2815" s="27" t="s">
        <v>4444</v>
      </c>
      <c r="N2815" s="28" t="s">
        <v>4444</v>
      </c>
      <c r="O2815" s="18" t="str">
        <f t="shared" si="175"/>
        <v>ContractExpiryRequest</v>
      </c>
      <c r="P2815" s="18" t="str">
        <f t="shared" ca="1" si="173"/>
        <v>TRAIN</v>
      </c>
      <c r="Q2815" s="11" t="s">
        <v>1799</v>
      </c>
      <c r="R2815" s="19" t="str">
        <f t="shared" si="174"/>
        <v>ContractExpiryRequest - TRAIN</v>
      </c>
      <c r="S2815" s="10" t="s">
        <v>4599</v>
      </c>
    </row>
    <row r="2816" spans="1:19" s="19" customFormat="1" ht="25" customHeight="1" x14ac:dyDescent="0.15">
      <c r="A2816" s="19">
        <v>2815</v>
      </c>
      <c r="B2816" s="11" t="s">
        <v>945</v>
      </c>
      <c r="C2816" s="11"/>
      <c r="E2816" s="11"/>
      <c r="F2816" s="11"/>
      <c r="G2816" s="11"/>
      <c r="K2816" s="11"/>
      <c r="M2816" s="27" t="s">
        <v>4445</v>
      </c>
      <c r="N2816" s="28" t="s">
        <v>4445</v>
      </c>
      <c r="O2816" s="18" t="str">
        <f t="shared" si="175"/>
        <v>BalanceCheck</v>
      </c>
      <c r="P2816" s="18" t="str">
        <f t="shared" ca="1" si="173"/>
        <v>TRAIN</v>
      </c>
      <c r="Q2816" s="11" t="s">
        <v>1799</v>
      </c>
      <c r="R2816" s="19" t="str">
        <f t="shared" si="174"/>
        <v>BalanceCheck - TRAIN</v>
      </c>
      <c r="S2816" s="10" t="s">
        <v>4599</v>
      </c>
    </row>
    <row r="2817" spans="1:19" s="19" customFormat="1" ht="25" customHeight="1" x14ac:dyDescent="0.15">
      <c r="A2817" s="19">
        <v>2816</v>
      </c>
      <c r="B2817" s="11" t="s">
        <v>945</v>
      </c>
      <c r="C2817" s="11"/>
      <c r="E2817" s="11"/>
      <c r="F2817" s="11"/>
      <c r="G2817" s="11"/>
      <c r="K2817" s="11"/>
      <c r="M2817" s="27" t="s">
        <v>4446</v>
      </c>
      <c r="N2817" s="28" t="s">
        <v>4446</v>
      </c>
      <c r="O2817" s="18" t="str">
        <f t="shared" si="175"/>
        <v>BalanceCheck</v>
      </c>
      <c r="P2817" s="18" t="str">
        <f t="shared" ca="1" si="173"/>
        <v>TRAIN</v>
      </c>
      <c r="Q2817" s="11" t="s">
        <v>1798</v>
      </c>
      <c r="R2817" s="19" t="str">
        <f t="shared" si="174"/>
        <v>BalanceCheck - TEST</v>
      </c>
      <c r="S2817" s="10" t="s">
        <v>4599</v>
      </c>
    </row>
    <row r="2818" spans="1:19" s="19" customFormat="1" ht="25" customHeight="1" x14ac:dyDescent="0.15">
      <c r="A2818" s="19">
        <v>2817</v>
      </c>
      <c r="B2818" s="11" t="s">
        <v>947</v>
      </c>
      <c r="C2818" s="11"/>
      <c r="E2818" s="11"/>
      <c r="F2818" s="11"/>
      <c r="G2818" s="11"/>
      <c r="K2818" s="11"/>
      <c r="M2818" s="27" t="s">
        <v>5215</v>
      </c>
      <c r="N2818" s="28" t="s">
        <v>5215</v>
      </c>
      <c r="O2818" s="18" t="str">
        <f t="shared" si="175"/>
        <v>RefundRequest</v>
      </c>
      <c r="P2818" s="18" t="str">
        <f t="shared" ca="1" si="173"/>
        <v>TRAIN</v>
      </c>
      <c r="Q2818" s="11" t="s">
        <v>1799</v>
      </c>
      <c r="R2818" s="19" t="str">
        <f t="shared" si="174"/>
        <v>RefundRequest - TRAIN</v>
      </c>
      <c r="S2818" s="10" t="s">
        <v>4599</v>
      </c>
    </row>
    <row r="2819" spans="1:19" s="19" customFormat="1" ht="25" customHeight="1" x14ac:dyDescent="0.15">
      <c r="A2819" s="19">
        <v>2818</v>
      </c>
      <c r="B2819" s="11" t="s">
        <v>947</v>
      </c>
      <c r="C2819" s="11"/>
      <c r="E2819" s="11"/>
      <c r="F2819" s="11"/>
      <c r="G2819" s="11"/>
      <c r="K2819" s="11"/>
      <c r="M2819" s="27" t="s">
        <v>4447</v>
      </c>
      <c r="N2819" s="28" t="s">
        <v>4447</v>
      </c>
      <c r="O2819" s="18" t="str">
        <f t="shared" si="175"/>
        <v>RefundRequest</v>
      </c>
      <c r="P2819" s="18" t="str">
        <f t="shared" ca="1" si="173"/>
        <v>TRAIN</v>
      </c>
      <c r="Q2819" s="11" t="s">
        <v>1799</v>
      </c>
      <c r="R2819" s="19" t="str">
        <f t="shared" si="174"/>
        <v>RefundRequest - TRAIN</v>
      </c>
      <c r="S2819" s="10" t="s">
        <v>4599</v>
      </c>
    </row>
    <row r="2820" spans="1:19" s="19" customFormat="1" ht="25" customHeight="1" x14ac:dyDescent="0.15">
      <c r="A2820" s="19">
        <v>2819</v>
      </c>
      <c r="B2820" s="11" t="s">
        <v>423</v>
      </c>
      <c r="C2820" s="11"/>
      <c r="E2820" s="11"/>
      <c r="F2820" s="11"/>
      <c r="G2820" s="11"/>
      <c r="K2820" s="11"/>
      <c r="M2820" s="27" t="s">
        <v>4448</v>
      </c>
      <c r="N2820" s="28" t="s">
        <v>4448</v>
      </c>
      <c r="O2820" s="18" t="str">
        <f t="shared" si="175"/>
        <v>PaymentReport</v>
      </c>
      <c r="P2820" s="18" t="str">
        <f t="shared" ca="1" si="173"/>
        <v>TRAIN</v>
      </c>
      <c r="Q2820" s="11" t="s">
        <v>1799</v>
      </c>
      <c r="R2820" s="19" t="str">
        <f t="shared" si="174"/>
        <v>PaymentReport - TRAIN</v>
      </c>
      <c r="S2820" s="10" t="s">
        <v>4599</v>
      </c>
    </row>
    <row r="2821" spans="1:19" s="19" customFormat="1" ht="25" customHeight="1" x14ac:dyDescent="0.15">
      <c r="A2821" s="19">
        <v>2820</v>
      </c>
      <c r="B2821" s="11" t="s">
        <v>945</v>
      </c>
      <c r="C2821" s="11"/>
      <c r="E2821" s="11"/>
      <c r="F2821" s="11"/>
      <c r="G2821" s="11"/>
      <c r="K2821" s="11"/>
      <c r="M2821" s="27" t="s">
        <v>4449</v>
      </c>
      <c r="N2821" s="28" t="s">
        <v>4449</v>
      </c>
      <c r="O2821" s="18" t="str">
        <f t="shared" si="175"/>
        <v>BalanceCheck</v>
      </c>
      <c r="P2821" s="18" t="str">
        <f t="shared" ca="1" si="173"/>
        <v>TRAIN</v>
      </c>
      <c r="Q2821" s="11" t="s">
        <v>1799</v>
      </c>
      <c r="R2821" s="19" t="str">
        <f t="shared" si="174"/>
        <v>BalanceCheck - TRAIN</v>
      </c>
      <c r="S2821" s="10" t="s">
        <v>4599</v>
      </c>
    </row>
    <row r="2822" spans="1:19" s="19" customFormat="1" ht="25" customHeight="1" x14ac:dyDescent="0.15">
      <c r="A2822" s="19">
        <v>2821</v>
      </c>
      <c r="B2822" s="11" t="s">
        <v>2941</v>
      </c>
      <c r="C2822" s="11"/>
      <c r="E2822" s="11"/>
      <c r="F2822" s="11"/>
      <c r="G2822" s="11"/>
      <c r="K2822" s="11"/>
      <c r="M2822" s="27" t="s">
        <v>4450</v>
      </c>
      <c r="N2822" s="28" t="s">
        <v>4450</v>
      </c>
      <c r="O2822" s="18" t="str">
        <f t="shared" si="175"/>
        <v>BillPaymentClarify</v>
      </c>
      <c r="P2822" s="18" t="str">
        <f t="shared" ca="1" si="173"/>
        <v>TRAIN</v>
      </c>
      <c r="Q2822" s="11" t="s">
        <v>1799</v>
      </c>
      <c r="R2822" s="19" t="str">
        <f t="shared" si="174"/>
        <v>BillPaymentClarify - TRAIN</v>
      </c>
      <c r="S2822" s="10" t="s">
        <v>4599</v>
      </c>
    </row>
    <row r="2823" spans="1:19" s="19" customFormat="1" ht="25" customHeight="1" x14ac:dyDescent="0.15">
      <c r="A2823" s="19">
        <v>2822</v>
      </c>
      <c r="B2823" s="11" t="s">
        <v>4452</v>
      </c>
      <c r="C2823" s="11"/>
      <c r="E2823" s="11"/>
      <c r="F2823" s="11"/>
      <c r="G2823" s="11"/>
      <c r="K2823" s="11"/>
      <c r="M2823" s="27" t="s">
        <v>4451</v>
      </c>
      <c r="N2823" s="28" t="s">
        <v>4451</v>
      </c>
      <c r="O2823" s="18" t="str">
        <f t="shared" si="175"/>
        <v>DirectDebitClarify</v>
      </c>
      <c r="P2823" s="18" t="str">
        <f t="shared" ca="1" si="173"/>
        <v>TEST</v>
      </c>
      <c r="Q2823" s="11" t="s">
        <v>1799</v>
      </c>
      <c r="R2823" s="19" t="str">
        <f t="shared" si="174"/>
        <v>DirectDebitClarify - TRAIN</v>
      </c>
      <c r="S2823" s="10" t="s">
        <v>4599</v>
      </c>
    </row>
    <row r="2824" spans="1:19" s="19" customFormat="1" ht="25" customHeight="1" x14ac:dyDescent="0.15">
      <c r="A2824" s="19">
        <v>2823</v>
      </c>
      <c r="B2824" s="11" t="s">
        <v>123</v>
      </c>
      <c r="C2824" s="11"/>
      <c r="E2824" s="11"/>
      <c r="F2824" s="11"/>
      <c r="G2824" s="11"/>
      <c r="K2824" s="11"/>
      <c r="M2824" s="27" t="s">
        <v>4453</v>
      </c>
      <c r="N2824" s="28" t="s">
        <v>4453</v>
      </c>
      <c r="O2824" s="18" t="str">
        <f t="shared" si="175"/>
        <v>ContractExpiryRequest</v>
      </c>
      <c r="P2824" s="18" t="str">
        <f t="shared" ca="1" si="173"/>
        <v>TEST</v>
      </c>
      <c r="Q2824" s="11" t="s">
        <v>1799</v>
      </c>
      <c r="R2824" s="19" t="str">
        <f t="shared" si="174"/>
        <v>ContractExpiryRequest - TRAIN</v>
      </c>
      <c r="S2824" s="10" t="s">
        <v>4599</v>
      </c>
    </row>
    <row r="2825" spans="1:19" s="19" customFormat="1" ht="25" customHeight="1" x14ac:dyDescent="0.15">
      <c r="A2825" s="19">
        <v>2824</v>
      </c>
      <c r="B2825" s="11" t="s">
        <v>945</v>
      </c>
      <c r="C2825" s="11"/>
      <c r="E2825" s="11"/>
      <c r="F2825" s="11"/>
      <c r="G2825" s="11"/>
      <c r="K2825" s="11"/>
      <c r="M2825" s="27" t="s">
        <v>4454</v>
      </c>
      <c r="N2825" s="28" t="s">
        <v>4454</v>
      </c>
      <c r="O2825" s="18" t="str">
        <f t="shared" si="175"/>
        <v>BalanceCheck</v>
      </c>
      <c r="P2825" s="18" t="str">
        <f t="shared" ca="1" si="173"/>
        <v>TRAIN</v>
      </c>
      <c r="Q2825" s="11" t="s">
        <v>1799</v>
      </c>
      <c r="R2825" s="19" t="str">
        <f t="shared" si="174"/>
        <v>BalanceCheck - TRAIN</v>
      </c>
      <c r="S2825" s="10" t="s">
        <v>4599</v>
      </c>
    </row>
    <row r="2826" spans="1:19" s="19" customFormat="1" ht="25" customHeight="1" x14ac:dyDescent="0.15">
      <c r="A2826" s="19">
        <v>2825</v>
      </c>
      <c r="B2826" s="11" t="s">
        <v>423</v>
      </c>
      <c r="C2826" s="11"/>
      <c r="E2826" s="11"/>
      <c r="F2826" s="11"/>
      <c r="G2826" s="11"/>
      <c r="K2826" s="11"/>
      <c r="M2826" s="27" t="s">
        <v>4455</v>
      </c>
      <c r="N2826" s="28" t="s">
        <v>4455</v>
      </c>
      <c r="O2826" s="18" t="str">
        <f t="shared" si="175"/>
        <v>PaymentReport</v>
      </c>
      <c r="P2826" s="18" t="str">
        <f t="shared" ca="1" si="173"/>
        <v>TEST</v>
      </c>
      <c r="Q2826" s="11" t="s">
        <v>1799</v>
      </c>
      <c r="R2826" s="19" t="str">
        <f t="shared" si="174"/>
        <v>PaymentReport - TRAIN</v>
      </c>
      <c r="S2826" s="10" t="s">
        <v>4599</v>
      </c>
    </row>
    <row r="2827" spans="1:19" s="19" customFormat="1" ht="25" customHeight="1" x14ac:dyDescent="0.15">
      <c r="A2827" s="19">
        <v>2826</v>
      </c>
      <c r="B2827" s="11" t="s">
        <v>339</v>
      </c>
      <c r="C2827" s="11"/>
      <c r="E2827" s="11"/>
      <c r="F2827" s="11"/>
      <c r="G2827" s="11"/>
      <c r="K2827" s="11"/>
      <c r="M2827" s="27" t="s">
        <v>4456</v>
      </c>
      <c r="N2827" s="28" t="s">
        <v>4456</v>
      </c>
      <c r="O2827" s="18" t="str">
        <f t="shared" si="175"/>
        <v>PaymentAmend</v>
      </c>
      <c r="P2827" s="18" t="str">
        <f t="shared" ca="1" si="173"/>
        <v>TRAIN</v>
      </c>
      <c r="Q2827" s="11" t="s">
        <v>1799</v>
      </c>
      <c r="R2827" s="19" t="str">
        <f t="shared" si="174"/>
        <v>PaymentAmend - TRAIN</v>
      </c>
      <c r="S2827" s="10" t="s">
        <v>4599</v>
      </c>
    </row>
    <row r="2828" spans="1:19" s="19" customFormat="1" ht="25" customHeight="1" x14ac:dyDescent="0.15">
      <c r="A2828" s="19">
        <v>2827</v>
      </c>
      <c r="B2828" s="11" t="s">
        <v>2941</v>
      </c>
      <c r="C2828" s="11"/>
      <c r="E2828" s="11"/>
      <c r="F2828" s="11"/>
      <c r="G2828" s="11"/>
      <c r="K2828" s="11"/>
      <c r="M2828" s="27" t="s">
        <v>4457</v>
      </c>
      <c r="N2828" s="28" t="s">
        <v>4457</v>
      </c>
      <c r="O2828" s="18" t="str">
        <f t="shared" si="175"/>
        <v>BillPaymentClarify</v>
      </c>
      <c r="P2828" s="18" t="str">
        <f t="shared" ca="1" si="173"/>
        <v>TRAIN</v>
      </c>
      <c r="Q2828" s="11" t="s">
        <v>1798</v>
      </c>
      <c r="R2828" s="19" t="str">
        <f t="shared" si="174"/>
        <v>BillPaymentClarify - TEST</v>
      </c>
      <c r="S2828" s="10" t="s">
        <v>4599</v>
      </c>
    </row>
    <row r="2829" spans="1:19" s="19" customFormat="1" ht="25" customHeight="1" x14ac:dyDescent="0.15">
      <c r="A2829" s="19">
        <v>2828</v>
      </c>
      <c r="B2829" s="11" t="s">
        <v>423</v>
      </c>
      <c r="C2829" s="11"/>
      <c r="E2829" s="11"/>
      <c r="F2829" s="11"/>
      <c r="G2829" s="11"/>
      <c r="K2829" s="11"/>
      <c r="M2829" s="27" t="s">
        <v>4458</v>
      </c>
      <c r="N2829" s="28" t="s">
        <v>4458</v>
      </c>
      <c r="O2829" s="18" t="str">
        <f t="shared" si="175"/>
        <v>PaymentReport</v>
      </c>
      <c r="P2829" s="18" t="str">
        <f t="shared" ca="1" si="173"/>
        <v>TRAIN</v>
      </c>
      <c r="Q2829" s="11" t="s">
        <v>1799</v>
      </c>
      <c r="R2829" s="19" t="str">
        <f t="shared" si="174"/>
        <v>PaymentReport - TRAIN</v>
      </c>
      <c r="S2829" s="10" t="s">
        <v>4599</v>
      </c>
    </row>
    <row r="2830" spans="1:19" s="19" customFormat="1" ht="25" customHeight="1" x14ac:dyDescent="0.15">
      <c r="A2830" s="19">
        <v>2829</v>
      </c>
      <c r="B2830" s="11" t="s">
        <v>423</v>
      </c>
      <c r="C2830" s="11"/>
      <c r="E2830" s="11"/>
      <c r="F2830" s="11"/>
      <c r="G2830" s="11"/>
      <c r="K2830" s="11"/>
      <c r="M2830" s="27" t="s">
        <v>4459</v>
      </c>
      <c r="N2830" s="28" t="s">
        <v>4459</v>
      </c>
      <c r="O2830" s="18" t="str">
        <f t="shared" si="175"/>
        <v>PaymentReport</v>
      </c>
      <c r="P2830" s="18" t="str">
        <f t="shared" ca="1" si="173"/>
        <v>TEST</v>
      </c>
      <c r="Q2830" s="11" t="s">
        <v>1799</v>
      </c>
      <c r="R2830" s="19" t="str">
        <f t="shared" si="174"/>
        <v>PaymentReport - TRAIN</v>
      </c>
      <c r="S2830" s="10" t="s">
        <v>4599</v>
      </c>
    </row>
    <row r="2831" spans="1:19" s="19" customFormat="1" ht="25" customHeight="1" x14ac:dyDescent="0.15">
      <c r="A2831" s="19">
        <v>2830</v>
      </c>
      <c r="B2831" s="11" t="s">
        <v>2941</v>
      </c>
      <c r="C2831" s="11"/>
      <c r="E2831" s="11"/>
      <c r="F2831" s="11"/>
      <c r="G2831" s="11"/>
      <c r="K2831" s="11"/>
      <c r="M2831" s="27" t="s">
        <v>4460</v>
      </c>
      <c r="N2831" s="28" t="s">
        <v>4460</v>
      </c>
      <c r="O2831" s="18" t="str">
        <f t="shared" si="175"/>
        <v>BillPaymentClarify</v>
      </c>
      <c r="P2831" s="18" t="str">
        <f t="shared" ca="1" si="173"/>
        <v>TRAIN</v>
      </c>
      <c r="Q2831" s="11" t="s">
        <v>1798</v>
      </c>
      <c r="R2831" s="19" t="str">
        <f t="shared" si="174"/>
        <v>BillPaymentClarify - TEST</v>
      </c>
      <c r="S2831" s="10" t="s">
        <v>4599</v>
      </c>
    </row>
    <row r="2832" spans="1:19" s="19" customFormat="1" ht="25" customHeight="1" x14ac:dyDescent="0.15">
      <c r="A2832" s="19">
        <v>2831</v>
      </c>
      <c r="B2832" s="11" t="s">
        <v>20</v>
      </c>
      <c r="C2832" s="11"/>
      <c r="E2832" s="11"/>
      <c r="F2832" s="11"/>
      <c r="G2832" s="11"/>
      <c r="K2832" s="11"/>
      <c r="M2832" s="27" t="s">
        <v>4461</v>
      </c>
      <c r="N2832" s="28" t="s">
        <v>4461</v>
      </c>
      <c r="O2832" s="18" t="str">
        <f t="shared" si="175"/>
        <v>BillComplain</v>
      </c>
      <c r="P2832" s="18" t="str">
        <f t="shared" ca="1" si="173"/>
        <v>TEST</v>
      </c>
      <c r="Q2832" s="11" t="s">
        <v>1799</v>
      </c>
      <c r="R2832" s="19" t="str">
        <f t="shared" si="174"/>
        <v>BillComplain - TRAIN</v>
      </c>
      <c r="S2832" s="10" t="s">
        <v>4599</v>
      </c>
    </row>
    <row r="2833" spans="1:19" s="19" customFormat="1" ht="25" customHeight="1" x14ac:dyDescent="0.15">
      <c r="A2833" s="19">
        <v>2832</v>
      </c>
      <c r="B2833" s="11" t="s">
        <v>2940</v>
      </c>
      <c r="C2833" s="11"/>
      <c r="E2833" s="11"/>
      <c r="F2833" s="11"/>
      <c r="G2833" s="11"/>
      <c r="K2833" s="11"/>
      <c r="M2833" s="27" t="s">
        <v>4462</v>
      </c>
      <c r="N2833" s="28" t="s">
        <v>4462</v>
      </c>
      <c r="O2833" s="18" t="str">
        <f t="shared" si="175"/>
        <v>DirectDebitComplain</v>
      </c>
      <c r="P2833" s="18" t="str">
        <f t="shared" ca="1" si="173"/>
        <v>TRAIN</v>
      </c>
      <c r="Q2833" s="11" t="s">
        <v>1799</v>
      </c>
      <c r="R2833" s="19" t="str">
        <f t="shared" si="174"/>
        <v>DirectDebitComplain - TRAIN</v>
      </c>
      <c r="S2833" s="10" t="s">
        <v>4599</v>
      </c>
    </row>
    <row r="2834" spans="1:19" s="19" customFormat="1" ht="25" customHeight="1" x14ac:dyDescent="0.15">
      <c r="A2834" s="19">
        <v>2833</v>
      </c>
      <c r="B2834" s="11" t="s">
        <v>2940</v>
      </c>
      <c r="C2834" s="11"/>
      <c r="E2834" s="11"/>
      <c r="F2834" s="11"/>
      <c r="G2834" s="11"/>
      <c r="K2834" s="11"/>
      <c r="M2834" s="27" t="s">
        <v>4463</v>
      </c>
      <c r="N2834" s="28" t="s">
        <v>4463</v>
      </c>
      <c r="O2834" s="18" t="str">
        <f t="shared" si="175"/>
        <v>DirectDebitComplain</v>
      </c>
      <c r="P2834" s="18" t="str">
        <f t="shared" ca="1" si="173"/>
        <v>TRAIN</v>
      </c>
      <c r="Q2834" s="11" t="s">
        <v>1799</v>
      </c>
      <c r="R2834" s="19" t="str">
        <f t="shared" si="174"/>
        <v>DirectDebitComplain - TRAIN</v>
      </c>
      <c r="S2834" s="10" t="s">
        <v>4599</v>
      </c>
    </row>
    <row r="2835" spans="1:19" s="19" customFormat="1" ht="25" customHeight="1" x14ac:dyDescent="0.15">
      <c r="A2835" s="19">
        <v>2834</v>
      </c>
      <c r="B2835" s="11" t="s">
        <v>2941</v>
      </c>
      <c r="C2835" s="11"/>
      <c r="E2835" s="11"/>
      <c r="F2835" s="11"/>
      <c r="G2835" s="11"/>
      <c r="K2835" s="11"/>
      <c r="M2835" s="27" t="s">
        <v>4464</v>
      </c>
      <c r="N2835" s="28" t="s">
        <v>4464</v>
      </c>
      <c r="O2835" s="18" t="str">
        <f t="shared" si="175"/>
        <v>BillPaymentClarify</v>
      </c>
      <c r="P2835" s="18" t="str">
        <f t="shared" ca="1" si="173"/>
        <v>TRAIN</v>
      </c>
      <c r="Q2835" s="11" t="s">
        <v>1799</v>
      </c>
      <c r="R2835" s="19" t="str">
        <f t="shared" si="174"/>
        <v>BillPaymentClarify - TRAIN</v>
      </c>
      <c r="S2835" s="10" t="s">
        <v>4599</v>
      </c>
    </row>
    <row r="2836" spans="1:19" s="19" customFormat="1" ht="25" customHeight="1" x14ac:dyDescent="0.15">
      <c r="A2836" s="19">
        <v>2835</v>
      </c>
      <c r="B2836" s="11" t="s">
        <v>4194</v>
      </c>
      <c r="C2836" s="11"/>
      <c r="E2836" s="11"/>
      <c r="F2836" s="11"/>
      <c r="G2836" s="11"/>
      <c r="K2836" s="11"/>
      <c r="M2836" s="27" t="s">
        <v>4465</v>
      </c>
      <c r="N2836" s="28" t="s">
        <v>4465</v>
      </c>
      <c r="O2836" s="18" t="str">
        <f t="shared" si="175"/>
        <v>BillIssueRepeatComplain</v>
      </c>
      <c r="P2836" s="18" t="str">
        <f t="shared" ca="1" si="173"/>
        <v>TRAIN</v>
      </c>
      <c r="Q2836" s="11" t="s">
        <v>1799</v>
      </c>
      <c r="R2836" s="19" t="str">
        <f t="shared" si="174"/>
        <v>BillIssueRepeatComplain - TRAIN</v>
      </c>
      <c r="S2836" s="10" t="s">
        <v>4599</v>
      </c>
    </row>
    <row r="2837" spans="1:19" s="19" customFormat="1" ht="25" customHeight="1" x14ac:dyDescent="0.15">
      <c r="A2837" s="19">
        <v>2836</v>
      </c>
      <c r="B2837" s="11" t="s">
        <v>945</v>
      </c>
      <c r="C2837" s="11"/>
      <c r="E2837" s="11"/>
      <c r="F2837" s="11"/>
      <c r="G2837" s="11"/>
      <c r="K2837" s="11"/>
      <c r="M2837" s="27" t="s">
        <v>4466</v>
      </c>
      <c r="N2837" s="28" t="s">
        <v>4466</v>
      </c>
      <c r="O2837" s="18" t="str">
        <f t="shared" si="175"/>
        <v>BalanceCheck</v>
      </c>
      <c r="P2837" s="18" t="str">
        <f t="shared" ca="1" si="173"/>
        <v>TRAIN</v>
      </c>
      <c r="Q2837" s="11" t="s">
        <v>1799</v>
      </c>
      <c r="R2837" s="19" t="str">
        <f t="shared" si="174"/>
        <v>BalanceCheck - TRAIN</v>
      </c>
      <c r="S2837" s="10" t="s">
        <v>4599</v>
      </c>
    </row>
    <row r="2838" spans="1:19" s="19" customFormat="1" ht="25" customHeight="1" x14ac:dyDescent="0.15">
      <c r="A2838" s="19">
        <v>2837</v>
      </c>
      <c r="B2838" s="11" t="s">
        <v>123</v>
      </c>
      <c r="C2838" s="11"/>
      <c r="E2838" s="11"/>
      <c r="F2838" s="11"/>
      <c r="G2838" s="11"/>
      <c r="K2838" s="11"/>
      <c r="M2838" s="27" t="s">
        <v>4467</v>
      </c>
      <c r="N2838" s="28" t="s">
        <v>4467</v>
      </c>
      <c r="O2838" s="18" t="str">
        <f t="shared" si="175"/>
        <v>ContractExpiryRequest</v>
      </c>
      <c r="P2838" s="18" t="str">
        <f t="shared" ca="1" si="173"/>
        <v>TRAIN</v>
      </c>
      <c r="Q2838" s="11" t="s">
        <v>1799</v>
      </c>
      <c r="R2838" s="19" t="str">
        <f t="shared" si="174"/>
        <v>ContractExpiryRequest - TRAIN</v>
      </c>
      <c r="S2838" s="10" t="s">
        <v>4599</v>
      </c>
    </row>
    <row r="2839" spans="1:19" s="19" customFormat="1" ht="25" customHeight="1" x14ac:dyDescent="0.15">
      <c r="A2839" s="19">
        <v>2838</v>
      </c>
      <c r="B2839" s="11" t="s">
        <v>2941</v>
      </c>
      <c r="C2839" s="11"/>
      <c r="E2839" s="11"/>
      <c r="F2839" s="11"/>
      <c r="G2839" s="11"/>
      <c r="K2839" s="11"/>
      <c r="M2839" s="27" t="s">
        <v>4468</v>
      </c>
      <c r="N2839" s="28" t="s">
        <v>4468</v>
      </c>
      <c r="O2839" s="18" t="str">
        <f t="shared" si="175"/>
        <v>BillPaymentClarify</v>
      </c>
      <c r="P2839" s="18" t="str">
        <f t="shared" ca="1" si="173"/>
        <v>TRAIN</v>
      </c>
      <c r="Q2839" s="11" t="s">
        <v>1799</v>
      </c>
      <c r="R2839" s="19" t="str">
        <f t="shared" si="174"/>
        <v>BillPaymentClarify - TRAIN</v>
      </c>
      <c r="S2839" s="10" t="s">
        <v>4599</v>
      </c>
    </row>
    <row r="2840" spans="1:19" s="19" customFormat="1" ht="25" customHeight="1" x14ac:dyDescent="0.15">
      <c r="A2840" s="19">
        <v>2839</v>
      </c>
      <c r="B2840" s="11" t="s">
        <v>945</v>
      </c>
      <c r="C2840" s="11"/>
      <c r="E2840" s="11"/>
      <c r="F2840" s="11"/>
      <c r="G2840" s="11"/>
      <c r="K2840" s="11"/>
      <c r="M2840" s="27" t="s">
        <v>4469</v>
      </c>
      <c r="N2840" s="28" t="s">
        <v>4469</v>
      </c>
      <c r="O2840" s="18" t="str">
        <f t="shared" si="175"/>
        <v>BalanceCheck</v>
      </c>
      <c r="P2840" s="18" t="str">
        <f t="shared" ca="1" si="173"/>
        <v>TRAIN</v>
      </c>
      <c r="Q2840" s="11" t="s">
        <v>1799</v>
      </c>
      <c r="R2840" s="19" t="str">
        <f t="shared" si="174"/>
        <v>BalanceCheck - TRAIN</v>
      </c>
      <c r="S2840" s="10" t="s">
        <v>4599</v>
      </c>
    </row>
    <row r="2841" spans="1:19" s="19" customFormat="1" ht="25" customHeight="1" x14ac:dyDescent="0.15">
      <c r="A2841" s="19">
        <v>2840</v>
      </c>
      <c r="B2841" s="11" t="s">
        <v>2941</v>
      </c>
      <c r="C2841" s="11"/>
      <c r="E2841" s="11"/>
      <c r="F2841" s="11"/>
      <c r="G2841" s="11"/>
      <c r="K2841" s="11"/>
      <c r="M2841" s="27" t="s">
        <v>4470</v>
      </c>
      <c r="N2841" s="28" t="s">
        <v>4470</v>
      </c>
      <c r="O2841" s="18" t="str">
        <f t="shared" si="175"/>
        <v>BillPaymentClarify</v>
      </c>
      <c r="P2841" s="18" t="str">
        <f t="shared" ca="1" si="173"/>
        <v>TRAIN</v>
      </c>
      <c r="Q2841" s="11" t="s">
        <v>1799</v>
      </c>
      <c r="R2841" s="19" t="str">
        <f t="shared" si="174"/>
        <v>BillPaymentClarify - TRAIN</v>
      </c>
      <c r="S2841" s="10" t="s">
        <v>4599</v>
      </c>
    </row>
    <row r="2842" spans="1:19" s="19" customFormat="1" ht="25" customHeight="1" x14ac:dyDescent="0.15">
      <c r="A2842" s="19">
        <v>2841</v>
      </c>
      <c r="B2842" s="11" t="s">
        <v>945</v>
      </c>
      <c r="C2842" s="11"/>
      <c r="E2842" s="11"/>
      <c r="F2842" s="11"/>
      <c r="G2842" s="11"/>
      <c r="K2842" s="11"/>
      <c r="M2842" s="27" t="s">
        <v>4471</v>
      </c>
      <c r="N2842" s="28" t="s">
        <v>4471</v>
      </c>
      <c r="O2842" s="18" t="str">
        <f t="shared" si="175"/>
        <v>BalanceCheck</v>
      </c>
      <c r="P2842" s="18" t="str">
        <f t="shared" ca="1" si="173"/>
        <v>TRAIN</v>
      </c>
      <c r="Q2842" s="11" t="s">
        <v>1798</v>
      </c>
      <c r="R2842" s="19" t="str">
        <f t="shared" si="174"/>
        <v>BalanceCheck - TEST</v>
      </c>
      <c r="S2842" s="10" t="s">
        <v>4599</v>
      </c>
    </row>
    <row r="2843" spans="1:19" s="19" customFormat="1" ht="25" customHeight="1" x14ac:dyDescent="0.15">
      <c r="A2843" s="19">
        <v>2842</v>
      </c>
      <c r="B2843" s="11" t="s">
        <v>4452</v>
      </c>
      <c r="C2843" s="11"/>
      <c r="E2843" s="11"/>
      <c r="F2843" s="11"/>
      <c r="G2843" s="11"/>
      <c r="K2843" s="11"/>
      <c r="M2843" s="27" t="s">
        <v>4472</v>
      </c>
      <c r="N2843" s="28" t="s">
        <v>4472</v>
      </c>
      <c r="O2843" s="18" t="str">
        <f t="shared" si="175"/>
        <v>DirectDebitClarify</v>
      </c>
      <c r="P2843" s="18" t="str">
        <f t="shared" ca="1" si="173"/>
        <v>TRAIN</v>
      </c>
      <c r="Q2843" s="11" t="s">
        <v>1798</v>
      </c>
      <c r="R2843" s="19" t="str">
        <f t="shared" si="174"/>
        <v>DirectDebitClarify - TEST</v>
      </c>
      <c r="S2843" s="10" t="s">
        <v>4599</v>
      </c>
    </row>
    <row r="2844" spans="1:19" s="19" customFormat="1" ht="25" customHeight="1" x14ac:dyDescent="0.15">
      <c r="A2844" s="19">
        <v>2843</v>
      </c>
      <c r="B2844" s="11" t="s">
        <v>945</v>
      </c>
      <c r="C2844" s="11"/>
      <c r="E2844" s="11"/>
      <c r="F2844" s="11"/>
      <c r="G2844" s="11"/>
      <c r="K2844" s="11"/>
      <c r="M2844" s="27" t="s">
        <v>4473</v>
      </c>
      <c r="N2844" s="28" t="s">
        <v>4473</v>
      </c>
      <c r="O2844" s="18" t="str">
        <f t="shared" si="175"/>
        <v>BalanceCheck</v>
      </c>
      <c r="P2844" s="18" t="str">
        <f t="shared" ca="1" si="173"/>
        <v>TRAIN</v>
      </c>
      <c r="Q2844" s="11" t="s">
        <v>1798</v>
      </c>
      <c r="R2844" s="19" t="str">
        <f t="shared" si="174"/>
        <v>BalanceCheck - TEST</v>
      </c>
      <c r="S2844" s="10" t="s">
        <v>4599</v>
      </c>
    </row>
    <row r="2845" spans="1:19" s="19" customFormat="1" ht="25" customHeight="1" x14ac:dyDescent="0.15">
      <c r="A2845" s="19">
        <v>2844</v>
      </c>
      <c r="B2845" s="11" t="s">
        <v>208</v>
      </c>
      <c r="C2845" s="11"/>
      <c r="E2845" s="11"/>
      <c r="F2845" s="11"/>
      <c r="G2845" s="11"/>
      <c r="K2845" s="11"/>
      <c r="M2845" s="27" t="s">
        <v>4474</v>
      </c>
      <c r="N2845" s="28" t="s">
        <v>4474</v>
      </c>
      <c r="O2845" s="18" t="str">
        <f t="shared" si="175"/>
        <v>BillPay</v>
      </c>
      <c r="P2845" s="18" t="str">
        <f t="shared" ca="1" si="173"/>
        <v>TRAIN</v>
      </c>
      <c r="Q2845" s="11" t="s">
        <v>1799</v>
      </c>
      <c r="R2845" s="19" t="str">
        <f t="shared" si="174"/>
        <v>BillPay - TRAIN</v>
      </c>
      <c r="S2845" s="10" t="s">
        <v>4599</v>
      </c>
    </row>
    <row r="2846" spans="1:19" s="19" customFormat="1" ht="25" customHeight="1" x14ac:dyDescent="0.15">
      <c r="A2846" s="19">
        <v>2845</v>
      </c>
      <c r="B2846" s="11" t="s">
        <v>208</v>
      </c>
      <c r="C2846" s="11"/>
      <c r="E2846" s="11"/>
      <c r="F2846" s="11"/>
      <c r="G2846" s="11"/>
      <c r="K2846" s="11"/>
      <c r="M2846" s="27" t="s">
        <v>4475</v>
      </c>
      <c r="N2846" s="28" t="s">
        <v>4475</v>
      </c>
      <c r="O2846" s="18" t="str">
        <f t="shared" si="175"/>
        <v>BillPay</v>
      </c>
      <c r="P2846" s="18" t="str">
        <f t="shared" ca="1" si="173"/>
        <v>TEST</v>
      </c>
      <c r="Q2846" s="11" t="s">
        <v>1798</v>
      </c>
      <c r="R2846" s="19" t="str">
        <f t="shared" si="174"/>
        <v>BillPay - TEST</v>
      </c>
      <c r="S2846" s="10" t="s">
        <v>4599</v>
      </c>
    </row>
    <row r="2847" spans="1:19" s="19" customFormat="1" ht="25" customHeight="1" x14ac:dyDescent="0.15">
      <c r="A2847" s="19">
        <v>2846</v>
      </c>
      <c r="B2847" s="11" t="s">
        <v>208</v>
      </c>
      <c r="C2847" s="11"/>
      <c r="E2847" s="11"/>
      <c r="F2847" s="11"/>
      <c r="G2847" s="11"/>
      <c r="K2847" s="11"/>
      <c r="M2847" s="27" t="s">
        <v>4476</v>
      </c>
      <c r="N2847" s="28" t="s">
        <v>4476</v>
      </c>
      <c r="O2847" s="18" t="str">
        <f t="shared" si="175"/>
        <v>BillPay</v>
      </c>
      <c r="P2847" s="18" t="str">
        <f t="shared" ca="1" si="173"/>
        <v>TEST</v>
      </c>
      <c r="Q2847" s="11" t="s">
        <v>1799</v>
      </c>
      <c r="R2847" s="19" t="str">
        <f t="shared" si="174"/>
        <v>BillPay - TRAIN</v>
      </c>
      <c r="S2847" s="10" t="s">
        <v>4599</v>
      </c>
    </row>
    <row r="2848" spans="1:19" s="19" customFormat="1" ht="25" customHeight="1" x14ac:dyDescent="0.15">
      <c r="A2848" s="19">
        <v>2847</v>
      </c>
      <c r="B2848" s="11" t="s">
        <v>368</v>
      </c>
      <c r="C2848" s="11"/>
      <c r="E2848" s="11"/>
      <c r="F2848" s="11"/>
      <c r="G2848" s="11"/>
      <c r="K2848" s="11"/>
      <c r="M2848" s="30" t="s">
        <v>4803</v>
      </c>
      <c r="N2848" s="29" t="s">
        <v>4803</v>
      </c>
      <c r="O2848" s="18" t="str">
        <f t="shared" si="175"/>
        <v>AccountTransfer</v>
      </c>
      <c r="P2848" s="18" t="str">
        <f t="shared" ca="1" si="173"/>
        <v>TRAIN</v>
      </c>
      <c r="Q2848" s="11" t="s">
        <v>1799</v>
      </c>
      <c r="R2848" s="19" t="str">
        <f t="shared" si="174"/>
        <v>AccountTransfer - TRAIN</v>
      </c>
      <c r="S2848" s="10" t="s">
        <v>4599</v>
      </c>
    </row>
    <row r="2849" spans="1:19" s="19" customFormat="1" ht="25" customHeight="1" x14ac:dyDescent="0.15">
      <c r="A2849" s="19">
        <v>2848</v>
      </c>
      <c r="B2849" s="11" t="s">
        <v>107</v>
      </c>
      <c r="C2849" s="11"/>
      <c r="E2849" s="11"/>
      <c r="F2849" s="11"/>
      <c r="G2849" s="11"/>
      <c r="K2849" s="11"/>
      <c r="M2849" s="27" t="s">
        <v>4477</v>
      </c>
      <c r="N2849" s="28" t="s">
        <v>4477</v>
      </c>
      <c r="O2849" s="18" t="str">
        <f t="shared" si="175"/>
        <v>BillRequest</v>
      </c>
      <c r="P2849" s="18" t="str">
        <f t="shared" ca="1" si="173"/>
        <v>TEST</v>
      </c>
      <c r="Q2849" s="11" t="s">
        <v>1798</v>
      </c>
      <c r="R2849" s="19" t="str">
        <f t="shared" si="174"/>
        <v>BillRequest - TEST</v>
      </c>
      <c r="S2849" s="10" t="s">
        <v>4599</v>
      </c>
    </row>
    <row r="2850" spans="1:19" s="19" customFormat="1" ht="25" customHeight="1" x14ac:dyDescent="0.15">
      <c r="A2850" s="19">
        <v>2849</v>
      </c>
      <c r="B2850" s="11" t="s">
        <v>308</v>
      </c>
      <c r="C2850" s="11"/>
      <c r="E2850" s="11"/>
      <c r="F2850" s="11"/>
      <c r="G2850" s="11"/>
      <c r="K2850" s="11"/>
      <c r="M2850" s="27" t="s">
        <v>4478</v>
      </c>
      <c r="N2850" s="28" t="s">
        <v>4478</v>
      </c>
      <c r="O2850" s="18" t="str">
        <f t="shared" si="175"/>
        <v>BillNotReceivedComplain</v>
      </c>
      <c r="P2850" s="18" t="str">
        <f t="shared" ca="1" si="173"/>
        <v>TRAIN</v>
      </c>
      <c r="Q2850" s="11" t="s">
        <v>1799</v>
      </c>
      <c r="R2850" s="19" t="str">
        <f t="shared" si="174"/>
        <v>BillNotReceivedComplain - TRAIN</v>
      </c>
      <c r="S2850" s="10" t="s">
        <v>4599</v>
      </c>
    </row>
    <row r="2851" spans="1:19" s="19" customFormat="1" ht="25" customHeight="1" x14ac:dyDescent="0.15">
      <c r="A2851" s="19">
        <v>2850</v>
      </c>
      <c r="B2851" s="11" t="s">
        <v>308</v>
      </c>
      <c r="C2851" s="11"/>
      <c r="E2851" s="11"/>
      <c r="F2851" s="11"/>
      <c r="G2851" s="11"/>
      <c r="K2851" s="11"/>
      <c r="M2851" s="27" t="s">
        <v>4479</v>
      </c>
      <c r="N2851" s="28" t="s">
        <v>4479</v>
      </c>
      <c r="O2851" s="18" t="str">
        <f t="shared" si="175"/>
        <v>BillNotReceivedComplain</v>
      </c>
      <c r="P2851" s="18" t="str">
        <f t="shared" ca="1" si="173"/>
        <v>TRAIN</v>
      </c>
      <c r="Q2851" s="11" t="s">
        <v>1799</v>
      </c>
      <c r="R2851" s="19" t="str">
        <f t="shared" si="174"/>
        <v>BillNotReceivedComplain - TRAIN</v>
      </c>
      <c r="S2851" s="10" t="s">
        <v>4599</v>
      </c>
    </row>
    <row r="2852" spans="1:19" s="19" customFormat="1" ht="25" customHeight="1" x14ac:dyDescent="0.15">
      <c r="A2852" s="19">
        <v>2851</v>
      </c>
      <c r="B2852" s="11" t="s">
        <v>4550</v>
      </c>
      <c r="C2852" s="11"/>
      <c r="E2852" s="11"/>
      <c r="F2852" s="11"/>
      <c r="G2852" s="11"/>
      <c r="K2852" s="11"/>
      <c r="M2852" s="27" t="s">
        <v>4480</v>
      </c>
      <c r="N2852" s="28" t="s">
        <v>4480</v>
      </c>
      <c r="O2852" s="18" t="str">
        <f t="shared" si="175"/>
        <v>EntertainmentBoltonRequest</v>
      </c>
      <c r="P2852" s="18" t="str">
        <f t="shared" ca="1" si="173"/>
        <v>TRAIN</v>
      </c>
      <c r="Q2852" s="11" t="s">
        <v>1799</v>
      </c>
      <c r="R2852" s="19" t="str">
        <f t="shared" si="174"/>
        <v>EntertainmentBoltonRequest - TRAIN</v>
      </c>
      <c r="S2852" s="10" t="s">
        <v>4599</v>
      </c>
    </row>
    <row r="2853" spans="1:19" s="19" customFormat="1" ht="25" customHeight="1" x14ac:dyDescent="0.15">
      <c r="A2853" s="19">
        <v>2852</v>
      </c>
      <c r="B2853" s="11" t="s">
        <v>4194</v>
      </c>
      <c r="C2853" s="11"/>
      <c r="E2853" s="11"/>
      <c r="F2853" s="11"/>
      <c r="G2853" s="11"/>
      <c r="K2853" s="11"/>
      <c r="M2853" s="27" t="s">
        <v>4481</v>
      </c>
      <c r="N2853" s="28" t="s">
        <v>4481</v>
      </c>
      <c r="O2853" s="18" t="str">
        <f t="shared" si="175"/>
        <v>BillIssueRepeatComplain</v>
      </c>
      <c r="P2853" s="18" t="str">
        <f t="shared" ca="1" si="173"/>
        <v>TRAIN</v>
      </c>
      <c r="Q2853" s="11" t="s">
        <v>1799</v>
      </c>
      <c r="R2853" s="19" t="str">
        <f t="shared" si="174"/>
        <v>BillIssueRepeatComplain - TRAIN</v>
      </c>
      <c r="S2853" s="10" t="s">
        <v>4599</v>
      </c>
    </row>
    <row r="2854" spans="1:19" s="19" customFormat="1" ht="25" customHeight="1" x14ac:dyDescent="0.15">
      <c r="A2854" s="19">
        <v>2853</v>
      </c>
      <c r="B2854" s="11" t="s">
        <v>3131</v>
      </c>
      <c r="C2854" s="11"/>
      <c r="E2854" s="11"/>
      <c r="F2854" s="11"/>
      <c r="G2854" s="11"/>
      <c r="K2854" s="11"/>
      <c r="M2854" s="27" t="s">
        <v>4482</v>
      </c>
      <c r="N2854" s="28" t="s">
        <v>4482</v>
      </c>
      <c r="O2854" s="18" t="str">
        <f t="shared" si="175"/>
        <v>GeneralBillEnquire</v>
      </c>
      <c r="P2854" s="18" t="str">
        <f t="shared" ca="1" si="173"/>
        <v>TEST</v>
      </c>
      <c r="Q2854" s="11" t="s">
        <v>1799</v>
      </c>
      <c r="R2854" s="19" t="str">
        <f t="shared" si="174"/>
        <v>GeneralBillEnquire - TRAIN</v>
      </c>
      <c r="S2854" s="10" t="s">
        <v>4599</v>
      </c>
    </row>
    <row r="2855" spans="1:19" s="19" customFormat="1" ht="25" customHeight="1" x14ac:dyDescent="0.15">
      <c r="A2855" s="19">
        <v>2854</v>
      </c>
      <c r="B2855" s="11" t="s">
        <v>123</v>
      </c>
      <c r="C2855" s="11"/>
      <c r="E2855" s="11"/>
      <c r="F2855" s="11"/>
      <c r="G2855" s="11"/>
      <c r="K2855" s="11"/>
      <c r="M2855" s="27" t="s">
        <v>4483</v>
      </c>
      <c r="N2855" s="28" t="s">
        <v>4483</v>
      </c>
      <c r="O2855" s="18" t="str">
        <f t="shared" si="175"/>
        <v>ContractExpiryRequest</v>
      </c>
      <c r="P2855" s="18" t="str">
        <f t="shared" ca="1" si="173"/>
        <v>TRAIN</v>
      </c>
      <c r="Q2855" s="11" t="s">
        <v>1798</v>
      </c>
      <c r="R2855" s="19" t="str">
        <f t="shared" si="174"/>
        <v>ContractExpiryRequest - TEST</v>
      </c>
      <c r="S2855" s="10" t="s">
        <v>4599</v>
      </c>
    </row>
    <row r="2856" spans="1:19" s="19" customFormat="1" ht="25" customHeight="1" x14ac:dyDescent="0.15">
      <c r="A2856" s="19">
        <v>2855</v>
      </c>
      <c r="B2856" s="11" t="s">
        <v>208</v>
      </c>
      <c r="C2856" s="11"/>
      <c r="E2856" s="11"/>
      <c r="F2856" s="11"/>
      <c r="G2856" s="11"/>
      <c r="K2856" s="11"/>
      <c r="M2856" s="27" t="s">
        <v>4484</v>
      </c>
      <c r="N2856" s="28" t="s">
        <v>4484</v>
      </c>
      <c r="O2856" s="18" t="str">
        <f t="shared" si="175"/>
        <v>BillPay</v>
      </c>
      <c r="P2856" s="18" t="str">
        <f t="shared" ca="1" si="173"/>
        <v>TRAIN</v>
      </c>
      <c r="Q2856" s="11" t="s">
        <v>1798</v>
      </c>
      <c r="R2856" s="19" t="str">
        <f t="shared" si="174"/>
        <v>BillPay - TEST</v>
      </c>
      <c r="S2856" s="10" t="s">
        <v>4599</v>
      </c>
    </row>
    <row r="2857" spans="1:19" s="19" customFormat="1" ht="25" customHeight="1" x14ac:dyDescent="0.15">
      <c r="A2857" s="19">
        <v>2856</v>
      </c>
      <c r="B2857" s="11" t="s">
        <v>945</v>
      </c>
      <c r="C2857" s="11"/>
      <c r="E2857" s="11"/>
      <c r="F2857" s="11"/>
      <c r="G2857" s="11"/>
      <c r="K2857" s="11"/>
      <c r="M2857" s="27" t="s">
        <v>4485</v>
      </c>
      <c r="N2857" s="28" t="s">
        <v>4485</v>
      </c>
      <c r="O2857" s="18" t="str">
        <f t="shared" si="175"/>
        <v>BalanceCheck</v>
      </c>
      <c r="P2857" s="18" t="str">
        <f t="shared" ca="1" si="173"/>
        <v>TRAIN</v>
      </c>
      <c r="Q2857" s="11" t="s">
        <v>1799</v>
      </c>
      <c r="R2857" s="19" t="str">
        <f t="shared" si="174"/>
        <v>BalanceCheck - TRAIN</v>
      </c>
      <c r="S2857" s="10" t="s">
        <v>4599</v>
      </c>
    </row>
    <row r="2858" spans="1:19" s="19" customFormat="1" ht="25" customHeight="1" x14ac:dyDescent="0.15">
      <c r="A2858" s="19">
        <v>2857</v>
      </c>
      <c r="B2858" s="11" t="s">
        <v>107</v>
      </c>
      <c r="C2858" s="11"/>
      <c r="E2858" s="11"/>
      <c r="F2858" s="11"/>
      <c r="G2858" s="11"/>
      <c r="K2858" s="11"/>
      <c r="M2858" s="27" t="s">
        <v>4486</v>
      </c>
      <c r="N2858" s="28" t="s">
        <v>4486</v>
      </c>
      <c r="O2858" s="18" t="str">
        <f t="shared" si="175"/>
        <v>BillRequest</v>
      </c>
      <c r="P2858" s="18" t="str">
        <f t="shared" ca="1" si="173"/>
        <v>TRAIN</v>
      </c>
      <c r="Q2858" s="11" t="s">
        <v>1799</v>
      </c>
      <c r="R2858" s="19" t="str">
        <f t="shared" si="174"/>
        <v>BillRequest - TRAIN</v>
      </c>
      <c r="S2858" s="10" t="s">
        <v>4599</v>
      </c>
    </row>
    <row r="2859" spans="1:19" s="19" customFormat="1" ht="25" customHeight="1" x14ac:dyDescent="0.15">
      <c r="A2859" s="19">
        <v>2858</v>
      </c>
      <c r="B2859" s="11" t="s">
        <v>4206</v>
      </c>
      <c r="C2859" s="11"/>
      <c r="E2859" s="11"/>
      <c r="F2859" s="11"/>
      <c r="G2859" s="11"/>
      <c r="K2859" s="11"/>
      <c r="M2859" s="27" t="s">
        <v>4487</v>
      </c>
      <c r="N2859" s="28" t="s">
        <v>4487</v>
      </c>
      <c r="O2859" s="18" t="str">
        <f t="shared" si="175"/>
        <v>PlanOptions</v>
      </c>
      <c r="P2859" s="18" t="str">
        <f t="shared" ca="1" si="173"/>
        <v>TRAIN</v>
      </c>
      <c r="Q2859" s="11" t="s">
        <v>1799</v>
      </c>
      <c r="R2859" s="19" t="str">
        <f t="shared" si="174"/>
        <v>PlanOptions - TRAIN</v>
      </c>
      <c r="S2859" s="10" t="s">
        <v>4599</v>
      </c>
    </row>
    <row r="2860" spans="1:19" s="19" customFormat="1" ht="25" customHeight="1" x14ac:dyDescent="0.15">
      <c r="A2860" s="19">
        <v>2859</v>
      </c>
      <c r="B2860" s="11" t="s">
        <v>123</v>
      </c>
      <c r="C2860" s="11"/>
      <c r="E2860" s="11"/>
      <c r="F2860" s="11"/>
      <c r="G2860" s="11"/>
      <c r="K2860" s="11"/>
      <c r="M2860" s="27" t="s">
        <v>4488</v>
      </c>
      <c r="N2860" s="28" t="s">
        <v>4488</v>
      </c>
      <c r="O2860" s="18" t="str">
        <f t="shared" si="175"/>
        <v>ContractExpiryRequest</v>
      </c>
      <c r="P2860" s="18" t="str">
        <f t="shared" ca="1" si="173"/>
        <v>TRAIN</v>
      </c>
      <c r="Q2860" s="11" t="s">
        <v>1798</v>
      </c>
      <c r="R2860" s="19" t="str">
        <f t="shared" si="174"/>
        <v>ContractExpiryRequest - TEST</v>
      </c>
      <c r="S2860" s="10" t="s">
        <v>4599</v>
      </c>
    </row>
    <row r="2861" spans="1:19" s="19" customFormat="1" ht="25" customHeight="1" x14ac:dyDescent="0.15">
      <c r="A2861" s="19">
        <v>2860</v>
      </c>
      <c r="B2861" s="11" t="s">
        <v>123</v>
      </c>
      <c r="C2861" s="11"/>
      <c r="E2861" s="11"/>
      <c r="F2861" s="11"/>
      <c r="G2861" s="11"/>
      <c r="K2861" s="11"/>
      <c r="M2861" s="27" t="s">
        <v>4489</v>
      </c>
      <c r="N2861" s="28" t="s">
        <v>4489</v>
      </c>
      <c r="O2861" s="18" t="str">
        <f t="shared" si="175"/>
        <v>ContractExpiryRequest</v>
      </c>
      <c r="P2861" s="18" t="str">
        <f t="shared" ca="1" si="173"/>
        <v>TRAIN</v>
      </c>
      <c r="Q2861" s="11" t="s">
        <v>1798</v>
      </c>
      <c r="R2861" s="19" t="str">
        <f t="shared" si="174"/>
        <v>ContractExpiryRequest - TEST</v>
      </c>
      <c r="S2861" s="10" t="s">
        <v>4599</v>
      </c>
    </row>
    <row r="2862" spans="1:19" s="19" customFormat="1" ht="25" customHeight="1" x14ac:dyDescent="0.15">
      <c r="A2862" s="19">
        <v>2861</v>
      </c>
      <c r="B2862" s="11" t="s">
        <v>123</v>
      </c>
      <c r="C2862" s="11"/>
      <c r="E2862" s="11"/>
      <c r="F2862" s="11"/>
      <c r="G2862" s="11"/>
      <c r="K2862" s="11"/>
      <c r="M2862" s="27" t="s">
        <v>4490</v>
      </c>
      <c r="N2862" s="28" t="s">
        <v>4490</v>
      </c>
      <c r="O2862" s="18" t="str">
        <f t="shared" si="175"/>
        <v>ContractExpiryRequest</v>
      </c>
      <c r="P2862" s="18" t="str">
        <f t="shared" ca="1" si="173"/>
        <v>TRAIN</v>
      </c>
      <c r="Q2862" s="11" t="s">
        <v>1799</v>
      </c>
      <c r="R2862" s="19" t="str">
        <f t="shared" si="174"/>
        <v>ContractExpiryRequest - TRAIN</v>
      </c>
      <c r="S2862" s="10" t="s">
        <v>4599</v>
      </c>
    </row>
    <row r="2863" spans="1:19" s="19" customFormat="1" ht="25" customHeight="1" x14ac:dyDescent="0.15">
      <c r="A2863" s="19">
        <v>2862</v>
      </c>
      <c r="B2863" s="11" t="s">
        <v>123</v>
      </c>
      <c r="C2863" s="11"/>
      <c r="E2863" s="11"/>
      <c r="F2863" s="11"/>
      <c r="G2863" s="11"/>
      <c r="K2863" s="11"/>
      <c r="M2863" s="27" t="s">
        <v>4491</v>
      </c>
      <c r="N2863" s="28" t="s">
        <v>4491</v>
      </c>
      <c r="O2863" s="18" t="str">
        <f t="shared" si="175"/>
        <v>ContractExpiryRequest</v>
      </c>
      <c r="P2863" s="18" t="str">
        <f t="shared" ca="1" si="173"/>
        <v>TRAIN</v>
      </c>
      <c r="Q2863" s="11" t="s">
        <v>1799</v>
      </c>
      <c r="R2863" s="19" t="str">
        <f t="shared" si="174"/>
        <v>ContractExpiryRequest - TRAIN</v>
      </c>
      <c r="S2863" s="10" t="s">
        <v>4599</v>
      </c>
    </row>
    <row r="2864" spans="1:19" s="19" customFormat="1" ht="25" customHeight="1" x14ac:dyDescent="0.15">
      <c r="A2864" s="19">
        <v>2863</v>
      </c>
      <c r="B2864" s="11" t="s">
        <v>123</v>
      </c>
      <c r="C2864" s="11"/>
      <c r="E2864" s="11"/>
      <c r="F2864" s="11"/>
      <c r="G2864" s="11"/>
      <c r="K2864" s="11"/>
      <c r="M2864" s="27" t="s">
        <v>4492</v>
      </c>
      <c r="N2864" s="28" t="s">
        <v>4492</v>
      </c>
      <c r="O2864" s="18" t="str">
        <f t="shared" si="175"/>
        <v>ContractExpiryRequest</v>
      </c>
      <c r="P2864" s="18" t="str">
        <f t="shared" ref="P2864:P2921" ca="1" si="176">IF(RAND()&gt;0.2,"TRAIN", "TEST")</f>
        <v>TRAIN</v>
      </c>
      <c r="Q2864" s="11" t="s">
        <v>1799</v>
      </c>
      <c r="R2864" s="19" t="str">
        <f t="shared" ref="R2864:R2921" si="177">O2864 &amp; " - " &amp; Q2864</f>
        <v>ContractExpiryRequest - TRAIN</v>
      </c>
      <c r="S2864" s="10" t="s">
        <v>4599</v>
      </c>
    </row>
    <row r="2865" spans="1:19" s="19" customFormat="1" ht="25" customHeight="1" x14ac:dyDescent="0.15">
      <c r="A2865" s="19">
        <v>2864</v>
      </c>
      <c r="B2865" s="11" t="s">
        <v>123</v>
      </c>
      <c r="C2865" s="11"/>
      <c r="E2865" s="11"/>
      <c r="F2865" s="11"/>
      <c r="G2865" s="11"/>
      <c r="K2865" s="11"/>
      <c r="M2865" s="27" t="s">
        <v>4493</v>
      </c>
      <c r="N2865" s="28" t="s">
        <v>4493</v>
      </c>
      <c r="O2865" s="18" t="str">
        <f t="shared" ref="O2865:O2921" si="178">IF(E2865="",B2865,E2865)</f>
        <v>ContractExpiryRequest</v>
      </c>
      <c r="P2865" s="18" t="str">
        <f t="shared" ca="1" si="176"/>
        <v>TEST</v>
      </c>
      <c r="Q2865" s="11" t="s">
        <v>1799</v>
      </c>
      <c r="R2865" s="19" t="str">
        <f t="shared" si="177"/>
        <v>ContractExpiryRequest - TRAIN</v>
      </c>
      <c r="S2865" s="10" t="s">
        <v>4599</v>
      </c>
    </row>
    <row r="2866" spans="1:19" s="19" customFormat="1" ht="25" customHeight="1" x14ac:dyDescent="0.15">
      <c r="A2866" s="19">
        <v>2865</v>
      </c>
      <c r="B2866" s="11" t="s">
        <v>123</v>
      </c>
      <c r="C2866" s="11"/>
      <c r="E2866" s="11"/>
      <c r="F2866" s="11"/>
      <c r="G2866" s="11"/>
      <c r="K2866" s="11"/>
      <c r="M2866" s="27" t="s">
        <v>4494</v>
      </c>
      <c r="N2866" s="28" t="s">
        <v>4494</v>
      </c>
      <c r="O2866" s="18" t="str">
        <f t="shared" si="178"/>
        <v>ContractExpiryRequest</v>
      </c>
      <c r="P2866" s="18" t="str">
        <f t="shared" ca="1" si="176"/>
        <v>TRAIN</v>
      </c>
      <c r="Q2866" s="11" t="s">
        <v>1799</v>
      </c>
      <c r="R2866" s="19" t="str">
        <f t="shared" si="177"/>
        <v>ContractExpiryRequest - TRAIN</v>
      </c>
      <c r="S2866" s="10" t="s">
        <v>4599</v>
      </c>
    </row>
    <row r="2867" spans="1:19" s="19" customFormat="1" ht="25" customHeight="1" x14ac:dyDescent="0.15">
      <c r="A2867" s="19">
        <v>2866</v>
      </c>
      <c r="B2867" s="11" t="s">
        <v>123</v>
      </c>
      <c r="C2867" s="11"/>
      <c r="E2867" s="11"/>
      <c r="F2867" s="11"/>
      <c r="G2867" s="11"/>
      <c r="K2867" s="11"/>
      <c r="M2867" s="27" t="s">
        <v>4495</v>
      </c>
      <c r="N2867" s="28" t="s">
        <v>4495</v>
      </c>
      <c r="O2867" s="18" t="str">
        <f t="shared" si="178"/>
        <v>ContractExpiryRequest</v>
      </c>
      <c r="P2867" s="18" t="str">
        <f t="shared" ca="1" si="176"/>
        <v>TRAIN</v>
      </c>
      <c r="Q2867" s="11" t="s">
        <v>1798</v>
      </c>
      <c r="R2867" s="19" t="str">
        <f t="shared" si="177"/>
        <v>ContractExpiryRequest - TEST</v>
      </c>
      <c r="S2867" s="10" t="s">
        <v>4599</v>
      </c>
    </row>
    <row r="2868" spans="1:19" s="19" customFormat="1" ht="25" customHeight="1" x14ac:dyDescent="0.15">
      <c r="A2868" s="19">
        <v>2867</v>
      </c>
      <c r="B2868" s="11" t="s">
        <v>234</v>
      </c>
      <c r="C2868" s="11"/>
      <c r="E2868" s="11"/>
      <c r="F2868" s="11"/>
      <c r="G2868" s="11"/>
      <c r="K2868" s="11"/>
      <c r="M2868" s="27" t="s">
        <v>4496</v>
      </c>
      <c r="N2868" s="28" t="s">
        <v>4496</v>
      </c>
      <c r="O2868" s="18" t="str">
        <f t="shared" si="178"/>
        <v>ContractCancel</v>
      </c>
      <c r="P2868" s="18" t="str">
        <f t="shared" ca="1" si="176"/>
        <v>TRAIN</v>
      </c>
      <c r="Q2868" s="11" t="s">
        <v>1799</v>
      </c>
      <c r="R2868" s="19" t="str">
        <f t="shared" si="177"/>
        <v>ContractCancel - TRAIN</v>
      </c>
      <c r="S2868" s="10" t="s">
        <v>4599</v>
      </c>
    </row>
    <row r="2869" spans="1:19" s="19" customFormat="1" ht="25" customHeight="1" x14ac:dyDescent="0.15">
      <c r="A2869" s="19">
        <v>2868</v>
      </c>
      <c r="B2869" s="11" t="s">
        <v>123</v>
      </c>
      <c r="C2869" s="11"/>
      <c r="E2869" s="11"/>
      <c r="F2869" s="11"/>
      <c r="G2869" s="11"/>
      <c r="K2869" s="11"/>
      <c r="M2869" s="27" t="s">
        <v>4497</v>
      </c>
      <c r="N2869" s="28" t="s">
        <v>4497</v>
      </c>
      <c r="O2869" s="18" t="str">
        <f t="shared" si="178"/>
        <v>ContractExpiryRequest</v>
      </c>
      <c r="P2869" s="18" t="str">
        <f t="shared" ca="1" si="176"/>
        <v>TRAIN</v>
      </c>
      <c r="Q2869" s="11" t="s">
        <v>1799</v>
      </c>
      <c r="R2869" s="19" t="str">
        <f t="shared" si="177"/>
        <v>ContractExpiryRequest - TRAIN</v>
      </c>
      <c r="S2869" s="10" t="s">
        <v>4599</v>
      </c>
    </row>
    <row r="2870" spans="1:19" s="19" customFormat="1" ht="25" customHeight="1" x14ac:dyDescent="0.15">
      <c r="A2870" s="19">
        <v>2869</v>
      </c>
      <c r="B2870" s="11" t="s">
        <v>123</v>
      </c>
      <c r="C2870" s="11"/>
      <c r="E2870" s="11"/>
      <c r="F2870" s="11"/>
      <c r="G2870" s="11"/>
      <c r="K2870" s="11"/>
      <c r="M2870" s="27" t="s">
        <v>4498</v>
      </c>
      <c r="N2870" s="28" t="s">
        <v>4498</v>
      </c>
      <c r="O2870" s="18" t="str">
        <f t="shared" si="178"/>
        <v>ContractExpiryRequest</v>
      </c>
      <c r="P2870" s="18" t="str">
        <f t="shared" ca="1" si="176"/>
        <v>TRAIN</v>
      </c>
      <c r="Q2870" s="11" t="s">
        <v>1799</v>
      </c>
      <c r="R2870" s="19" t="str">
        <f t="shared" si="177"/>
        <v>ContractExpiryRequest - TRAIN</v>
      </c>
      <c r="S2870" s="10" t="s">
        <v>4599</v>
      </c>
    </row>
    <row r="2871" spans="1:19" s="19" customFormat="1" ht="25" customHeight="1" x14ac:dyDescent="0.15">
      <c r="A2871" s="19">
        <v>2870</v>
      </c>
      <c r="B2871" s="11" t="s">
        <v>123</v>
      </c>
      <c r="C2871" s="11"/>
      <c r="E2871" s="11"/>
      <c r="F2871" s="11"/>
      <c r="G2871" s="11"/>
      <c r="K2871" s="11"/>
      <c r="M2871" s="27" t="s">
        <v>4499</v>
      </c>
      <c r="N2871" s="28" t="s">
        <v>4499</v>
      </c>
      <c r="O2871" s="18" t="str">
        <f t="shared" si="178"/>
        <v>ContractExpiryRequest</v>
      </c>
      <c r="P2871" s="18" t="str">
        <f t="shared" ca="1" si="176"/>
        <v>TRAIN</v>
      </c>
      <c r="Q2871" s="11" t="s">
        <v>1799</v>
      </c>
      <c r="R2871" s="19" t="str">
        <f t="shared" si="177"/>
        <v>ContractExpiryRequest - TRAIN</v>
      </c>
      <c r="S2871" s="10" t="s">
        <v>4599</v>
      </c>
    </row>
    <row r="2872" spans="1:19" s="19" customFormat="1" ht="25" customHeight="1" x14ac:dyDescent="0.15">
      <c r="A2872" s="19">
        <v>2871</v>
      </c>
      <c r="B2872" s="11" t="s">
        <v>123</v>
      </c>
      <c r="C2872" s="11"/>
      <c r="E2872" s="11"/>
      <c r="F2872" s="11"/>
      <c r="G2872" s="11"/>
      <c r="K2872" s="11"/>
      <c r="M2872" s="27" t="s">
        <v>4500</v>
      </c>
      <c r="N2872" s="28" t="s">
        <v>4500</v>
      </c>
      <c r="O2872" s="18" t="str">
        <f t="shared" si="178"/>
        <v>ContractExpiryRequest</v>
      </c>
      <c r="P2872" s="18" t="str">
        <f t="shared" ca="1" si="176"/>
        <v>TRAIN</v>
      </c>
      <c r="Q2872" s="11" t="s">
        <v>1799</v>
      </c>
      <c r="R2872" s="19" t="str">
        <f t="shared" si="177"/>
        <v>ContractExpiryRequest - TRAIN</v>
      </c>
      <c r="S2872" s="10" t="s">
        <v>4599</v>
      </c>
    </row>
    <row r="2873" spans="1:19" s="19" customFormat="1" ht="25" customHeight="1" x14ac:dyDescent="0.15">
      <c r="A2873" s="19">
        <v>2872</v>
      </c>
      <c r="B2873" s="11" t="s">
        <v>123</v>
      </c>
      <c r="C2873" s="11"/>
      <c r="E2873" s="11"/>
      <c r="F2873" s="11"/>
      <c r="G2873" s="11"/>
      <c r="K2873" s="11"/>
      <c r="M2873" s="27" t="s">
        <v>4501</v>
      </c>
      <c r="N2873" s="28" t="s">
        <v>4501</v>
      </c>
      <c r="O2873" s="18" t="str">
        <f t="shared" si="178"/>
        <v>ContractExpiryRequest</v>
      </c>
      <c r="P2873" s="18" t="str">
        <f t="shared" ca="1" si="176"/>
        <v>TRAIN</v>
      </c>
      <c r="Q2873" s="11" t="s">
        <v>1799</v>
      </c>
      <c r="R2873" s="19" t="str">
        <f t="shared" si="177"/>
        <v>ContractExpiryRequest - TRAIN</v>
      </c>
      <c r="S2873" s="10" t="s">
        <v>4599</v>
      </c>
    </row>
    <row r="2874" spans="1:19" s="19" customFormat="1" ht="25" customHeight="1" x14ac:dyDescent="0.15">
      <c r="A2874" s="19">
        <v>2873</v>
      </c>
      <c r="B2874" s="11" t="s">
        <v>123</v>
      </c>
      <c r="C2874" s="11"/>
      <c r="E2874" s="11"/>
      <c r="F2874" s="11"/>
      <c r="G2874" s="11"/>
      <c r="K2874" s="11"/>
      <c r="M2874" s="27" t="s">
        <v>4502</v>
      </c>
      <c r="N2874" s="28" t="s">
        <v>4502</v>
      </c>
      <c r="O2874" s="18" t="str">
        <f t="shared" si="178"/>
        <v>ContractExpiryRequest</v>
      </c>
      <c r="P2874" s="18" t="str">
        <f t="shared" ca="1" si="176"/>
        <v>TRAIN</v>
      </c>
      <c r="Q2874" s="11" t="s">
        <v>1799</v>
      </c>
      <c r="R2874" s="19" t="str">
        <f t="shared" si="177"/>
        <v>ContractExpiryRequest - TRAIN</v>
      </c>
      <c r="S2874" s="10" t="s">
        <v>4599</v>
      </c>
    </row>
    <row r="2875" spans="1:19" s="19" customFormat="1" ht="25" customHeight="1" x14ac:dyDescent="0.15">
      <c r="A2875" s="19">
        <v>2874</v>
      </c>
      <c r="B2875" s="11" t="s">
        <v>123</v>
      </c>
      <c r="C2875" s="11"/>
      <c r="E2875" s="11"/>
      <c r="F2875" s="11"/>
      <c r="G2875" s="11"/>
      <c r="K2875" s="11"/>
      <c r="M2875" s="27" t="s">
        <v>4503</v>
      </c>
      <c r="N2875" s="28" t="s">
        <v>4503</v>
      </c>
      <c r="O2875" s="18" t="str">
        <f t="shared" si="178"/>
        <v>ContractExpiryRequest</v>
      </c>
      <c r="P2875" s="18" t="str">
        <f t="shared" ca="1" si="176"/>
        <v>TRAIN</v>
      </c>
      <c r="Q2875" s="11" t="s">
        <v>1799</v>
      </c>
      <c r="R2875" s="19" t="str">
        <f t="shared" si="177"/>
        <v>ContractExpiryRequest - TRAIN</v>
      </c>
      <c r="S2875" s="10" t="s">
        <v>4599</v>
      </c>
    </row>
    <row r="2876" spans="1:19" s="19" customFormat="1" ht="25" customHeight="1" x14ac:dyDescent="0.15">
      <c r="A2876" s="19">
        <v>2875</v>
      </c>
      <c r="B2876" s="11" t="s">
        <v>123</v>
      </c>
      <c r="C2876" s="11"/>
      <c r="E2876" s="11"/>
      <c r="F2876" s="11"/>
      <c r="G2876" s="11"/>
      <c r="K2876" s="11"/>
      <c r="M2876" s="27" t="s">
        <v>4504</v>
      </c>
      <c r="N2876" s="28" t="s">
        <v>4504</v>
      </c>
      <c r="O2876" s="18" t="str">
        <f t="shared" si="178"/>
        <v>ContractExpiryRequest</v>
      </c>
      <c r="P2876" s="18" t="str">
        <f t="shared" ca="1" si="176"/>
        <v>TRAIN</v>
      </c>
      <c r="Q2876" s="11" t="s">
        <v>1798</v>
      </c>
      <c r="R2876" s="19" t="str">
        <f t="shared" si="177"/>
        <v>ContractExpiryRequest - TEST</v>
      </c>
      <c r="S2876" s="10" t="s">
        <v>4599</v>
      </c>
    </row>
    <row r="2877" spans="1:19" s="19" customFormat="1" ht="25" customHeight="1" x14ac:dyDescent="0.15">
      <c r="A2877" s="19">
        <v>2876</v>
      </c>
      <c r="B2877" s="11" t="s">
        <v>978</v>
      </c>
      <c r="C2877" s="11"/>
      <c r="E2877" s="11"/>
      <c r="F2877" s="11"/>
      <c r="G2877" s="11"/>
      <c r="K2877" s="11"/>
      <c r="M2877" s="27" t="s">
        <v>4505</v>
      </c>
      <c r="N2877" s="28" t="s">
        <v>4505</v>
      </c>
      <c r="O2877" s="18" t="str">
        <f t="shared" si="178"/>
        <v>SalesEnquire</v>
      </c>
      <c r="P2877" s="18" t="str">
        <f t="shared" ca="1" si="176"/>
        <v>TEST</v>
      </c>
      <c r="Q2877" s="11" t="s">
        <v>1798</v>
      </c>
      <c r="R2877" s="19" t="str">
        <f t="shared" si="177"/>
        <v>SalesEnquire - TEST</v>
      </c>
      <c r="S2877" s="10" t="s">
        <v>4599</v>
      </c>
    </row>
    <row r="2878" spans="1:19" s="19" customFormat="1" ht="25" customHeight="1" x14ac:dyDescent="0.15">
      <c r="A2878" s="19">
        <v>2877</v>
      </c>
      <c r="B2878" s="11" t="s">
        <v>123</v>
      </c>
      <c r="C2878" s="11"/>
      <c r="E2878" s="11"/>
      <c r="F2878" s="11"/>
      <c r="G2878" s="11"/>
      <c r="K2878" s="11"/>
      <c r="M2878" s="27" t="s">
        <v>4506</v>
      </c>
      <c r="N2878" s="28" t="s">
        <v>4506</v>
      </c>
      <c r="O2878" s="18" t="str">
        <f t="shared" si="178"/>
        <v>ContractExpiryRequest</v>
      </c>
      <c r="P2878" s="18" t="str">
        <f t="shared" ca="1" si="176"/>
        <v>TRAIN</v>
      </c>
      <c r="Q2878" s="11" t="s">
        <v>1799</v>
      </c>
      <c r="R2878" s="19" t="str">
        <f t="shared" si="177"/>
        <v>ContractExpiryRequest - TRAIN</v>
      </c>
      <c r="S2878" s="10" t="s">
        <v>4599</v>
      </c>
    </row>
    <row r="2879" spans="1:19" s="19" customFormat="1" ht="25" customHeight="1" x14ac:dyDescent="0.15">
      <c r="A2879" s="19">
        <v>2878</v>
      </c>
      <c r="B2879" s="11" t="s">
        <v>4206</v>
      </c>
      <c r="C2879" s="11"/>
      <c r="E2879" s="11"/>
      <c r="F2879" s="11"/>
      <c r="G2879" s="11"/>
      <c r="K2879" s="11"/>
      <c r="M2879" s="27" t="s">
        <v>4507</v>
      </c>
      <c r="N2879" s="28" t="s">
        <v>4507</v>
      </c>
      <c r="O2879" s="18" t="str">
        <f t="shared" si="178"/>
        <v>PlanOptions</v>
      </c>
      <c r="P2879" s="18" t="str">
        <f t="shared" ca="1" si="176"/>
        <v>TRAIN</v>
      </c>
      <c r="Q2879" s="11" t="s">
        <v>1799</v>
      </c>
      <c r="R2879" s="19" t="str">
        <f t="shared" si="177"/>
        <v>PlanOptions - TRAIN</v>
      </c>
      <c r="S2879" s="10" t="s">
        <v>4599</v>
      </c>
    </row>
    <row r="2880" spans="1:19" s="19" customFormat="1" ht="25" customHeight="1" x14ac:dyDescent="0.15">
      <c r="A2880" s="19">
        <v>2879</v>
      </c>
      <c r="B2880" s="11" t="s">
        <v>123</v>
      </c>
      <c r="C2880" s="11"/>
      <c r="E2880" s="11"/>
      <c r="F2880" s="11"/>
      <c r="G2880" s="11"/>
      <c r="K2880" s="11"/>
      <c r="M2880" s="27" t="s">
        <v>4508</v>
      </c>
      <c r="N2880" s="28" t="s">
        <v>4508</v>
      </c>
      <c r="O2880" s="18" t="str">
        <f t="shared" si="178"/>
        <v>ContractExpiryRequest</v>
      </c>
      <c r="P2880" s="18" t="str">
        <f t="shared" ca="1" si="176"/>
        <v>TRAIN</v>
      </c>
      <c r="Q2880" s="11" t="s">
        <v>1798</v>
      </c>
      <c r="R2880" s="19" t="str">
        <f t="shared" si="177"/>
        <v>ContractExpiryRequest - TEST</v>
      </c>
      <c r="S2880" s="10" t="s">
        <v>4599</v>
      </c>
    </row>
    <row r="2881" spans="1:19" s="19" customFormat="1" ht="25" customHeight="1" x14ac:dyDescent="0.15">
      <c r="A2881" s="19">
        <v>2880</v>
      </c>
      <c r="B2881" s="11" t="s">
        <v>4189</v>
      </c>
      <c r="C2881" s="11"/>
      <c r="E2881" s="11"/>
      <c r="F2881" s="11"/>
      <c r="G2881" s="11"/>
      <c r="K2881" s="11"/>
      <c r="M2881" s="27" t="s">
        <v>4509</v>
      </c>
      <c r="N2881" s="28" t="s">
        <v>4509</v>
      </c>
      <c r="O2881" s="18" t="str">
        <f t="shared" si="178"/>
        <v>BillLateFeeComplain</v>
      </c>
      <c r="P2881" s="18" t="str">
        <f t="shared" ca="1" si="176"/>
        <v>TRAIN</v>
      </c>
      <c r="Q2881" s="11" t="s">
        <v>1798</v>
      </c>
      <c r="R2881" s="19" t="str">
        <f t="shared" si="177"/>
        <v>BillLateFeeComplain - TEST</v>
      </c>
      <c r="S2881" s="10" t="s">
        <v>4599</v>
      </c>
    </row>
    <row r="2882" spans="1:19" s="19" customFormat="1" ht="25" customHeight="1" x14ac:dyDescent="0.15">
      <c r="A2882" s="19">
        <v>2881</v>
      </c>
      <c r="B2882" s="11" t="s">
        <v>308</v>
      </c>
      <c r="C2882" s="11"/>
      <c r="E2882" s="11"/>
      <c r="F2882" s="11"/>
      <c r="G2882" s="11"/>
      <c r="K2882" s="11"/>
      <c r="M2882" s="27" t="s">
        <v>4510</v>
      </c>
      <c r="N2882" s="28" t="s">
        <v>4510</v>
      </c>
      <c r="O2882" s="18" t="str">
        <f t="shared" si="178"/>
        <v>BillNotReceivedComplain</v>
      </c>
      <c r="P2882" s="18" t="str">
        <f t="shared" ca="1" si="176"/>
        <v>TEST</v>
      </c>
      <c r="Q2882" s="11" t="s">
        <v>1799</v>
      </c>
      <c r="R2882" s="19" t="str">
        <f t="shared" si="177"/>
        <v>BillNotReceivedComplain - TRAIN</v>
      </c>
      <c r="S2882" s="10" t="s">
        <v>4599</v>
      </c>
    </row>
    <row r="2883" spans="1:19" s="19" customFormat="1" ht="25" customHeight="1" x14ac:dyDescent="0.15">
      <c r="A2883" s="19">
        <v>2882</v>
      </c>
      <c r="B2883" s="11" t="s">
        <v>20</v>
      </c>
      <c r="C2883" s="11"/>
      <c r="E2883" s="11"/>
      <c r="F2883" s="11"/>
      <c r="G2883" s="11"/>
      <c r="K2883" s="11"/>
      <c r="M2883" s="27" t="s">
        <v>4511</v>
      </c>
      <c r="N2883" s="28" t="s">
        <v>4511</v>
      </c>
      <c r="O2883" s="18" t="str">
        <f t="shared" si="178"/>
        <v>BillComplain</v>
      </c>
      <c r="P2883" s="18" t="str">
        <f t="shared" ca="1" si="176"/>
        <v>TEST</v>
      </c>
      <c r="Q2883" s="11" t="s">
        <v>1799</v>
      </c>
      <c r="R2883" s="19" t="str">
        <f t="shared" si="177"/>
        <v>BillComplain - TRAIN</v>
      </c>
      <c r="S2883" s="10" t="s">
        <v>4599</v>
      </c>
    </row>
    <row r="2884" spans="1:19" s="19" customFormat="1" ht="25" customHeight="1" x14ac:dyDescent="0.15">
      <c r="A2884" s="19">
        <v>2883</v>
      </c>
      <c r="B2884" s="11" t="s">
        <v>20</v>
      </c>
      <c r="C2884" s="11"/>
      <c r="E2884" s="11"/>
      <c r="F2884" s="11"/>
      <c r="G2884" s="11"/>
      <c r="K2884" s="11"/>
      <c r="M2884" s="27" t="s">
        <v>4512</v>
      </c>
      <c r="N2884" s="28" t="s">
        <v>4512</v>
      </c>
      <c r="O2884" s="18" t="str">
        <f t="shared" si="178"/>
        <v>BillComplain</v>
      </c>
      <c r="P2884" s="18" t="str">
        <f t="shared" ca="1" si="176"/>
        <v>TRAIN</v>
      </c>
      <c r="Q2884" s="11" t="s">
        <v>1799</v>
      </c>
      <c r="R2884" s="19" t="str">
        <f t="shared" si="177"/>
        <v>BillComplain - TRAIN</v>
      </c>
      <c r="S2884" s="10" t="s">
        <v>4599</v>
      </c>
    </row>
    <row r="2885" spans="1:19" s="19" customFormat="1" ht="25" customHeight="1" x14ac:dyDescent="0.15">
      <c r="A2885" s="19">
        <v>2884</v>
      </c>
      <c r="B2885" s="11" t="s">
        <v>4194</v>
      </c>
      <c r="C2885" s="11"/>
      <c r="E2885" s="11"/>
      <c r="F2885" s="11"/>
      <c r="G2885" s="11"/>
      <c r="K2885" s="11"/>
      <c r="M2885" s="27" t="s">
        <v>4513</v>
      </c>
      <c r="N2885" s="28" t="s">
        <v>4513</v>
      </c>
      <c r="O2885" s="18" t="str">
        <f t="shared" si="178"/>
        <v>BillIssueRepeatComplain</v>
      </c>
      <c r="P2885" s="18" t="str">
        <f t="shared" ca="1" si="176"/>
        <v>TEST</v>
      </c>
      <c r="Q2885" s="11" t="s">
        <v>1799</v>
      </c>
      <c r="R2885" s="19" t="str">
        <f t="shared" si="177"/>
        <v>BillIssueRepeatComplain - TRAIN</v>
      </c>
      <c r="S2885" s="10" t="s">
        <v>4599</v>
      </c>
    </row>
    <row r="2886" spans="1:19" s="19" customFormat="1" ht="25" customHeight="1" x14ac:dyDescent="0.15">
      <c r="A2886" s="19">
        <v>2885</v>
      </c>
      <c r="B2886" s="11" t="s">
        <v>1368</v>
      </c>
      <c r="C2886" s="11"/>
      <c r="E2886" s="11"/>
      <c r="F2886" s="11"/>
      <c r="G2886" s="11"/>
      <c r="K2886" s="11"/>
      <c r="M2886" s="27" t="s">
        <v>4514</v>
      </c>
      <c r="N2886" s="28" t="s">
        <v>4514</v>
      </c>
      <c r="O2886" s="18" t="str">
        <f t="shared" si="178"/>
        <v>BillExplain</v>
      </c>
      <c r="P2886" s="18" t="str">
        <f t="shared" ca="1" si="176"/>
        <v>TRAIN</v>
      </c>
      <c r="Q2886" s="11" t="s">
        <v>1799</v>
      </c>
      <c r="R2886" s="19" t="str">
        <f t="shared" si="177"/>
        <v>BillExplain - TRAIN</v>
      </c>
      <c r="S2886" s="10" t="s">
        <v>4599</v>
      </c>
    </row>
    <row r="2887" spans="1:19" s="19" customFormat="1" ht="25" customHeight="1" x14ac:dyDescent="0.15">
      <c r="A2887" s="19">
        <v>2886</v>
      </c>
      <c r="B2887" s="11" t="s">
        <v>20</v>
      </c>
      <c r="C2887" s="11"/>
      <c r="E2887" s="11"/>
      <c r="F2887" s="11"/>
      <c r="G2887" s="11"/>
      <c r="K2887" s="11"/>
      <c r="M2887" s="27" t="s">
        <v>4515</v>
      </c>
      <c r="N2887" s="28" t="s">
        <v>4515</v>
      </c>
      <c r="O2887" s="18" t="str">
        <f t="shared" si="178"/>
        <v>BillComplain</v>
      </c>
      <c r="P2887" s="18" t="str">
        <f t="shared" ca="1" si="176"/>
        <v>TRAIN</v>
      </c>
      <c r="Q2887" s="11" t="s">
        <v>1799</v>
      </c>
      <c r="R2887" s="19" t="str">
        <f t="shared" si="177"/>
        <v>BillComplain - TRAIN</v>
      </c>
      <c r="S2887" s="10" t="s">
        <v>4599</v>
      </c>
    </row>
    <row r="2888" spans="1:19" s="19" customFormat="1" ht="25" customHeight="1" x14ac:dyDescent="0.15">
      <c r="A2888" s="19">
        <v>2887</v>
      </c>
      <c r="B2888" s="11" t="s">
        <v>20</v>
      </c>
      <c r="C2888" s="11"/>
      <c r="E2888" s="11"/>
      <c r="F2888" s="11"/>
      <c r="G2888" s="11"/>
      <c r="K2888" s="11"/>
      <c r="M2888" s="27" t="s">
        <v>4516</v>
      </c>
      <c r="N2888" s="28" t="s">
        <v>4516</v>
      </c>
      <c r="O2888" s="18" t="str">
        <f t="shared" si="178"/>
        <v>BillComplain</v>
      </c>
      <c r="P2888" s="18" t="str">
        <f t="shared" ca="1" si="176"/>
        <v>TRAIN</v>
      </c>
      <c r="Q2888" s="11" t="s">
        <v>1799</v>
      </c>
      <c r="R2888" s="19" t="str">
        <f t="shared" si="177"/>
        <v>BillComplain - TRAIN</v>
      </c>
      <c r="S2888" s="10" t="s">
        <v>4599</v>
      </c>
    </row>
    <row r="2889" spans="1:19" s="19" customFormat="1" ht="25" customHeight="1" x14ac:dyDescent="0.15">
      <c r="A2889" s="19">
        <v>2888</v>
      </c>
      <c r="B2889" s="11" t="s">
        <v>4194</v>
      </c>
      <c r="C2889" s="11"/>
      <c r="E2889" s="11"/>
      <c r="F2889" s="11"/>
      <c r="G2889" s="11"/>
      <c r="K2889" s="11"/>
      <c r="M2889" s="27" t="s">
        <v>5216</v>
      </c>
      <c r="N2889" s="28" t="s">
        <v>5216</v>
      </c>
      <c r="O2889" s="18" t="str">
        <f t="shared" si="178"/>
        <v>BillIssueRepeatComplain</v>
      </c>
      <c r="P2889" s="18" t="str">
        <f t="shared" ca="1" si="176"/>
        <v>TRAIN</v>
      </c>
      <c r="Q2889" s="11" t="s">
        <v>1799</v>
      </c>
      <c r="R2889" s="19" t="str">
        <f t="shared" si="177"/>
        <v>BillIssueRepeatComplain - TRAIN</v>
      </c>
      <c r="S2889" s="10" t="s">
        <v>4599</v>
      </c>
    </row>
    <row r="2890" spans="1:19" s="19" customFormat="1" ht="25" customHeight="1" x14ac:dyDescent="0.15">
      <c r="A2890" s="19">
        <v>2889</v>
      </c>
      <c r="B2890" s="11" t="s">
        <v>20</v>
      </c>
      <c r="C2890" s="11"/>
      <c r="E2890" s="11"/>
      <c r="F2890" s="11"/>
      <c r="G2890" s="11"/>
      <c r="K2890" s="11"/>
      <c r="M2890" s="27" t="s">
        <v>4517</v>
      </c>
      <c r="N2890" s="28" t="s">
        <v>4517</v>
      </c>
      <c r="O2890" s="18" t="str">
        <f t="shared" si="178"/>
        <v>BillComplain</v>
      </c>
      <c r="P2890" s="18" t="str">
        <f t="shared" ca="1" si="176"/>
        <v>TRAIN</v>
      </c>
      <c r="Q2890" s="11" t="s">
        <v>1799</v>
      </c>
      <c r="R2890" s="19" t="str">
        <f t="shared" si="177"/>
        <v>BillComplain - TRAIN</v>
      </c>
      <c r="S2890" s="10" t="s">
        <v>4599</v>
      </c>
    </row>
    <row r="2891" spans="1:19" s="19" customFormat="1" ht="25" customHeight="1" x14ac:dyDescent="0.15">
      <c r="A2891" s="19">
        <v>2890</v>
      </c>
      <c r="B2891" s="11" t="s">
        <v>4194</v>
      </c>
      <c r="C2891" s="11"/>
      <c r="E2891" s="11"/>
      <c r="F2891" s="11"/>
      <c r="G2891" s="11"/>
      <c r="K2891" s="11"/>
      <c r="M2891" s="27" t="s">
        <v>5217</v>
      </c>
      <c r="N2891" s="28" t="s">
        <v>5217</v>
      </c>
      <c r="O2891" s="18" t="str">
        <f t="shared" si="178"/>
        <v>BillIssueRepeatComplain</v>
      </c>
      <c r="P2891" s="18" t="str">
        <f t="shared" ca="1" si="176"/>
        <v>TRAIN</v>
      </c>
      <c r="Q2891" s="11" t="s">
        <v>1799</v>
      </c>
      <c r="R2891" s="19" t="str">
        <f t="shared" si="177"/>
        <v>BillIssueRepeatComplain - TRAIN</v>
      </c>
      <c r="S2891" s="10" t="s">
        <v>4599</v>
      </c>
    </row>
    <row r="2892" spans="1:19" s="19" customFormat="1" ht="25" customHeight="1" x14ac:dyDescent="0.15">
      <c r="A2892" s="19">
        <v>2891</v>
      </c>
      <c r="B2892" s="11" t="s">
        <v>4194</v>
      </c>
      <c r="C2892" s="11"/>
      <c r="E2892" s="11"/>
      <c r="F2892" s="11"/>
      <c r="G2892" s="11"/>
      <c r="K2892" s="11"/>
      <c r="M2892" s="27" t="s">
        <v>4518</v>
      </c>
      <c r="N2892" s="28" t="s">
        <v>4518</v>
      </c>
      <c r="O2892" s="18" t="str">
        <f t="shared" si="178"/>
        <v>BillIssueRepeatComplain</v>
      </c>
      <c r="P2892" s="18" t="str">
        <f t="shared" ca="1" si="176"/>
        <v>TEST</v>
      </c>
      <c r="Q2892" s="11" t="s">
        <v>1799</v>
      </c>
      <c r="R2892" s="19" t="str">
        <f t="shared" si="177"/>
        <v>BillIssueRepeatComplain - TRAIN</v>
      </c>
      <c r="S2892" s="10" t="s">
        <v>4599</v>
      </c>
    </row>
    <row r="2893" spans="1:19" s="19" customFormat="1" ht="25" customHeight="1" x14ac:dyDescent="0.15">
      <c r="A2893" s="19">
        <v>2892</v>
      </c>
      <c r="B2893" s="11" t="s">
        <v>20</v>
      </c>
      <c r="C2893" s="11"/>
      <c r="E2893" s="11"/>
      <c r="F2893" s="11"/>
      <c r="G2893" s="11"/>
      <c r="K2893" s="11"/>
      <c r="M2893" s="27" t="s">
        <v>4519</v>
      </c>
      <c r="N2893" s="28" t="s">
        <v>4519</v>
      </c>
      <c r="O2893" s="18" t="str">
        <f t="shared" si="178"/>
        <v>BillComplain</v>
      </c>
      <c r="P2893" s="18" t="str">
        <f t="shared" ca="1" si="176"/>
        <v>TRAIN</v>
      </c>
      <c r="Q2893" s="11" t="s">
        <v>1799</v>
      </c>
      <c r="R2893" s="19" t="str">
        <f t="shared" si="177"/>
        <v>BillComplain - TRAIN</v>
      </c>
      <c r="S2893" s="10" t="s">
        <v>4599</v>
      </c>
    </row>
    <row r="2894" spans="1:19" s="19" customFormat="1" ht="25" customHeight="1" x14ac:dyDescent="0.15">
      <c r="A2894" s="19">
        <v>2893</v>
      </c>
      <c r="B2894" s="11" t="s">
        <v>4423</v>
      </c>
      <c r="C2894" s="11"/>
      <c r="E2894" s="11"/>
      <c r="F2894" s="11"/>
      <c r="G2894" s="11"/>
      <c r="K2894" s="11"/>
      <c r="M2894" s="27" t="s">
        <v>4520</v>
      </c>
      <c r="N2894" s="28" t="s">
        <v>4520</v>
      </c>
      <c r="O2894" s="18" t="str">
        <f t="shared" si="178"/>
        <v>BillDetailsRequest</v>
      </c>
      <c r="P2894" s="18" t="str">
        <f t="shared" ca="1" si="176"/>
        <v>TEST</v>
      </c>
      <c r="Q2894" s="11" t="s">
        <v>1799</v>
      </c>
      <c r="R2894" s="19" t="str">
        <f t="shared" si="177"/>
        <v>BillDetailsRequest - TRAIN</v>
      </c>
      <c r="S2894" s="10" t="s">
        <v>4599</v>
      </c>
    </row>
    <row r="2895" spans="1:19" s="19" customFormat="1" ht="25" customHeight="1" x14ac:dyDescent="0.15">
      <c r="A2895" s="19">
        <v>2894</v>
      </c>
      <c r="B2895" s="11" t="s">
        <v>123</v>
      </c>
      <c r="C2895" s="11"/>
      <c r="E2895" s="11"/>
      <c r="F2895" s="11"/>
      <c r="G2895" s="11"/>
      <c r="K2895" s="11"/>
      <c r="M2895" s="27" t="s">
        <v>4521</v>
      </c>
      <c r="N2895" s="28" t="s">
        <v>4521</v>
      </c>
      <c r="O2895" s="18" t="str">
        <f t="shared" si="178"/>
        <v>ContractExpiryRequest</v>
      </c>
      <c r="P2895" s="18" t="str">
        <f t="shared" ca="1" si="176"/>
        <v>TRAIN</v>
      </c>
      <c r="Q2895" s="11" t="s">
        <v>1799</v>
      </c>
      <c r="R2895" s="19" t="str">
        <f t="shared" si="177"/>
        <v>ContractExpiryRequest - TRAIN</v>
      </c>
      <c r="S2895" s="10" t="s">
        <v>4599</v>
      </c>
    </row>
    <row r="2896" spans="1:19" s="19" customFormat="1" ht="25" customHeight="1" x14ac:dyDescent="0.15">
      <c r="A2896" s="19">
        <v>2895</v>
      </c>
      <c r="B2896" s="11" t="s">
        <v>1368</v>
      </c>
      <c r="C2896" s="11"/>
      <c r="E2896" s="11"/>
      <c r="F2896" s="11"/>
      <c r="G2896" s="11"/>
      <c r="K2896" s="11"/>
      <c r="M2896" s="27" t="s">
        <v>4522</v>
      </c>
      <c r="N2896" s="28" t="s">
        <v>4522</v>
      </c>
      <c r="O2896" s="18" t="str">
        <f t="shared" si="178"/>
        <v>BillExplain</v>
      </c>
      <c r="P2896" s="18" t="str">
        <f t="shared" ca="1" si="176"/>
        <v>TRAIN</v>
      </c>
      <c r="Q2896" s="11" t="s">
        <v>1799</v>
      </c>
      <c r="R2896" s="19" t="str">
        <f t="shared" si="177"/>
        <v>BillExplain - TRAIN</v>
      </c>
      <c r="S2896" s="10" t="s">
        <v>4599</v>
      </c>
    </row>
    <row r="2897" spans="1:19" s="19" customFormat="1" ht="25" customHeight="1" x14ac:dyDescent="0.15">
      <c r="A2897" s="19">
        <v>2896</v>
      </c>
      <c r="B2897" s="11" t="s">
        <v>2941</v>
      </c>
      <c r="C2897" s="11"/>
      <c r="E2897" s="11"/>
      <c r="F2897" s="11"/>
      <c r="G2897" s="11"/>
      <c r="K2897" s="11"/>
      <c r="M2897" s="27" t="s">
        <v>4523</v>
      </c>
      <c r="N2897" s="28" t="s">
        <v>4523</v>
      </c>
      <c r="O2897" s="18" t="str">
        <f t="shared" si="178"/>
        <v>BillPaymentClarify</v>
      </c>
      <c r="P2897" s="18" t="str">
        <f t="shared" ca="1" si="176"/>
        <v>TRAIN</v>
      </c>
      <c r="Q2897" s="11" t="s">
        <v>1799</v>
      </c>
      <c r="R2897" s="19" t="str">
        <f t="shared" si="177"/>
        <v>BillPaymentClarify - TRAIN</v>
      </c>
      <c r="S2897" s="10" t="s">
        <v>4599</v>
      </c>
    </row>
    <row r="2898" spans="1:19" s="19" customFormat="1" ht="25" customHeight="1" x14ac:dyDescent="0.15">
      <c r="A2898" s="19">
        <v>2897</v>
      </c>
      <c r="B2898" s="11" t="s">
        <v>911</v>
      </c>
      <c r="C2898" s="11"/>
      <c r="E2898" s="11"/>
      <c r="F2898" s="11"/>
      <c r="G2898" s="11"/>
      <c r="K2898" s="11"/>
      <c r="M2898" s="27" t="s">
        <v>4524</v>
      </c>
      <c r="N2898" s="28" t="s">
        <v>4524</v>
      </c>
      <c r="O2898" s="18" t="str">
        <f t="shared" si="178"/>
        <v>RoamingInformationRequest</v>
      </c>
      <c r="P2898" s="18" t="str">
        <f t="shared" ca="1" si="176"/>
        <v>TRAIN</v>
      </c>
      <c r="Q2898" s="11" t="s">
        <v>1799</v>
      </c>
      <c r="R2898" s="19" t="str">
        <f t="shared" si="177"/>
        <v>RoamingInformationRequest - TRAIN</v>
      </c>
      <c r="S2898" s="10" t="s">
        <v>4599</v>
      </c>
    </row>
    <row r="2899" spans="1:19" s="19" customFormat="1" ht="25" customHeight="1" x14ac:dyDescent="0.15">
      <c r="A2899" s="19">
        <v>2898</v>
      </c>
      <c r="B2899" s="11" t="s">
        <v>911</v>
      </c>
      <c r="C2899" s="11"/>
      <c r="E2899" s="11"/>
      <c r="F2899" s="11"/>
      <c r="G2899" s="11"/>
      <c r="K2899" s="11"/>
      <c r="M2899" s="27" t="s">
        <v>4525</v>
      </c>
      <c r="N2899" s="28" t="s">
        <v>4525</v>
      </c>
      <c r="O2899" s="18" t="str">
        <f t="shared" si="178"/>
        <v>RoamingInformationRequest</v>
      </c>
      <c r="P2899" s="18" t="str">
        <f t="shared" ca="1" si="176"/>
        <v>TEST</v>
      </c>
      <c r="Q2899" s="11" t="s">
        <v>1799</v>
      </c>
      <c r="R2899" s="19" t="str">
        <f t="shared" si="177"/>
        <v>RoamingInformationRequest - TRAIN</v>
      </c>
      <c r="S2899" s="10" t="s">
        <v>4599</v>
      </c>
    </row>
    <row r="2900" spans="1:19" s="19" customFormat="1" ht="25" customHeight="1" x14ac:dyDescent="0.15">
      <c r="A2900" s="19">
        <v>2899</v>
      </c>
      <c r="B2900" s="11" t="s">
        <v>911</v>
      </c>
      <c r="C2900" s="11"/>
      <c r="E2900" s="11"/>
      <c r="F2900" s="11"/>
      <c r="G2900" s="11"/>
      <c r="K2900" s="11"/>
      <c r="M2900" s="27" t="s">
        <v>4526</v>
      </c>
      <c r="N2900" s="28" t="s">
        <v>4526</v>
      </c>
      <c r="O2900" s="18" t="str">
        <f t="shared" si="178"/>
        <v>RoamingInformationRequest</v>
      </c>
      <c r="P2900" s="18" t="str">
        <f t="shared" ca="1" si="176"/>
        <v>TRAIN</v>
      </c>
      <c r="Q2900" s="11" t="s">
        <v>1798</v>
      </c>
      <c r="R2900" s="19" t="str">
        <f t="shared" si="177"/>
        <v>RoamingInformationRequest - TEST</v>
      </c>
      <c r="S2900" s="10" t="s">
        <v>4599</v>
      </c>
    </row>
    <row r="2901" spans="1:19" s="19" customFormat="1" ht="25" customHeight="1" x14ac:dyDescent="0.15">
      <c r="A2901" s="19">
        <v>2900</v>
      </c>
      <c r="B2901" s="11" t="s">
        <v>911</v>
      </c>
      <c r="C2901" s="11"/>
      <c r="E2901" s="11"/>
      <c r="F2901" s="11"/>
      <c r="G2901" s="11"/>
      <c r="K2901" s="11"/>
      <c r="M2901" s="27" t="s">
        <v>4527</v>
      </c>
      <c r="N2901" s="28" t="s">
        <v>4527</v>
      </c>
      <c r="O2901" s="18" t="str">
        <f t="shared" si="178"/>
        <v>RoamingInformationRequest</v>
      </c>
      <c r="P2901" s="18" t="str">
        <f t="shared" ca="1" si="176"/>
        <v>TRAIN</v>
      </c>
      <c r="Q2901" s="11" t="s">
        <v>1798</v>
      </c>
      <c r="R2901" s="19" t="str">
        <f t="shared" si="177"/>
        <v>RoamingInformationRequest - TEST</v>
      </c>
      <c r="S2901" s="10" t="s">
        <v>4599</v>
      </c>
    </row>
    <row r="2902" spans="1:19" s="19" customFormat="1" ht="25" customHeight="1" x14ac:dyDescent="0.15">
      <c r="A2902" s="19">
        <v>2901</v>
      </c>
      <c r="B2902" s="11" t="s">
        <v>945</v>
      </c>
      <c r="C2902" s="11"/>
      <c r="E2902" s="11"/>
      <c r="F2902" s="11"/>
      <c r="G2902" s="11"/>
      <c r="K2902" s="11"/>
      <c r="M2902" s="27" t="s">
        <v>4528</v>
      </c>
      <c r="N2902" s="28" t="s">
        <v>4528</v>
      </c>
      <c r="O2902" s="18" t="str">
        <f t="shared" si="178"/>
        <v>BalanceCheck</v>
      </c>
      <c r="P2902" s="18" t="str">
        <f t="shared" ca="1" si="176"/>
        <v>TRAIN</v>
      </c>
      <c r="Q2902" s="11" t="s">
        <v>1798</v>
      </c>
      <c r="R2902" s="19" t="str">
        <f t="shared" si="177"/>
        <v>BalanceCheck - TEST</v>
      </c>
      <c r="S2902" s="10" t="s">
        <v>4599</v>
      </c>
    </row>
    <row r="2903" spans="1:19" s="19" customFormat="1" ht="25" customHeight="1" x14ac:dyDescent="0.15">
      <c r="A2903" s="19">
        <v>2902</v>
      </c>
      <c r="B2903" s="11" t="s">
        <v>414</v>
      </c>
      <c r="C2903" s="11"/>
      <c r="E2903" s="11"/>
      <c r="F2903" s="11"/>
      <c r="G2903" s="11"/>
      <c r="K2903" s="11"/>
      <c r="M2903" s="27" t="s">
        <v>4529</v>
      </c>
      <c r="N2903" s="28" t="s">
        <v>4529</v>
      </c>
      <c r="O2903" s="18" t="str">
        <f t="shared" si="178"/>
        <v>AgentHandover</v>
      </c>
      <c r="P2903" s="18" t="str">
        <f t="shared" ca="1" si="176"/>
        <v>TRAIN</v>
      </c>
      <c r="Q2903" s="11" t="s">
        <v>1799</v>
      </c>
      <c r="R2903" s="19" t="str">
        <f t="shared" si="177"/>
        <v>AgentHandover - TRAIN</v>
      </c>
      <c r="S2903" s="10" t="s">
        <v>4599</v>
      </c>
    </row>
    <row r="2904" spans="1:19" s="19" customFormat="1" ht="25" customHeight="1" x14ac:dyDescent="0.15">
      <c r="A2904" s="19">
        <v>2903</v>
      </c>
      <c r="B2904" s="11" t="s">
        <v>414</v>
      </c>
      <c r="C2904" s="11"/>
      <c r="E2904" s="11"/>
      <c r="F2904" s="11"/>
      <c r="G2904" s="11"/>
      <c r="K2904" s="11"/>
      <c r="M2904" s="27" t="s">
        <v>4530</v>
      </c>
      <c r="N2904" s="28" t="s">
        <v>4530</v>
      </c>
      <c r="O2904" s="18" t="str">
        <f t="shared" si="178"/>
        <v>AgentHandover</v>
      </c>
      <c r="P2904" s="18" t="str">
        <f t="shared" ca="1" si="176"/>
        <v>TEST</v>
      </c>
      <c r="Q2904" s="11" t="s">
        <v>1799</v>
      </c>
      <c r="R2904" s="19" t="str">
        <f t="shared" si="177"/>
        <v>AgentHandover - TRAIN</v>
      </c>
      <c r="S2904" s="10" t="s">
        <v>4599</v>
      </c>
    </row>
    <row r="2905" spans="1:19" s="19" customFormat="1" ht="25" customHeight="1" x14ac:dyDescent="0.15">
      <c r="A2905" s="19">
        <v>2904</v>
      </c>
      <c r="B2905" s="11" t="s">
        <v>420</v>
      </c>
      <c r="C2905" s="11"/>
      <c r="E2905" s="11"/>
      <c r="F2905" s="11"/>
      <c r="G2905" s="11"/>
      <c r="K2905" s="11"/>
      <c r="M2905" s="27" t="s">
        <v>4531</v>
      </c>
      <c r="N2905" s="28" t="s">
        <v>4531</v>
      </c>
      <c r="O2905" s="18" t="str">
        <f t="shared" si="178"/>
        <v>EsimSetupInstructions</v>
      </c>
      <c r="P2905" s="18" t="str">
        <f t="shared" ca="1" si="176"/>
        <v>TRAIN</v>
      </c>
      <c r="Q2905" s="11" t="s">
        <v>1799</v>
      </c>
      <c r="R2905" s="19" t="str">
        <f t="shared" si="177"/>
        <v>EsimSetupInstructions - TRAIN</v>
      </c>
      <c r="S2905" s="10" t="s">
        <v>4599</v>
      </c>
    </row>
    <row r="2906" spans="1:19" s="19" customFormat="1" ht="25" customHeight="1" x14ac:dyDescent="0.15">
      <c r="A2906" s="19">
        <v>2905</v>
      </c>
      <c r="B2906" s="11" t="s">
        <v>414</v>
      </c>
      <c r="C2906" s="11"/>
      <c r="E2906" s="11"/>
      <c r="F2906" s="11"/>
      <c r="G2906" s="11"/>
      <c r="K2906" s="11"/>
      <c r="M2906" s="27" t="s">
        <v>4532</v>
      </c>
      <c r="N2906" s="28" t="s">
        <v>4532</v>
      </c>
      <c r="O2906" s="18" t="str">
        <f t="shared" si="178"/>
        <v>AgentHandover</v>
      </c>
      <c r="P2906" s="18" t="str">
        <f t="shared" ca="1" si="176"/>
        <v>TRAIN</v>
      </c>
      <c r="Q2906" s="11" t="s">
        <v>1799</v>
      </c>
      <c r="R2906" s="19" t="str">
        <f t="shared" si="177"/>
        <v>AgentHandover - TRAIN</v>
      </c>
      <c r="S2906" s="10" t="s">
        <v>4599</v>
      </c>
    </row>
    <row r="2907" spans="1:19" s="19" customFormat="1" ht="25" customHeight="1" x14ac:dyDescent="0.15">
      <c r="A2907" s="19">
        <v>2906</v>
      </c>
      <c r="B2907" s="11" t="s">
        <v>414</v>
      </c>
      <c r="C2907" s="11"/>
      <c r="E2907" s="11"/>
      <c r="F2907" s="11"/>
      <c r="G2907" s="11"/>
      <c r="K2907" s="11"/>
      <c r="M2907" s="27" t="s">
        <v>4533</v>
      </c>
      <c r="N2907" s="28" t="s">
        <v>4533</v>
      </c>
      <c r="O2907" s="18" t="str">
        <f t="shared" si="178"/>
        <v>AgentHandover</v>
      </c>
      <c r="P2907" s="18" t="str">
        <f t="shared" ca="1" si="176"/>
        <v>TEST</v>
      </c>
      <c r="Q2907" s="11" t="s">
        <v>1799</v>
      </c>
      <c r="R2907" s="19" t="str">
        <f t="shared" si="177"/>
        <v>AgentHandover - TRAIN</v>
      </c>
      <c r="S2907" s="10" t="s">
        <v>4599</v>
      </c>
    </row>
    <row r="2908" spans="1:19" s="19" customFormat="1" ht="25" customHeight="1" x14ac:dyDescent="0.15">
      <c r="A2908" s="19">
        <v>2907</v>
      </c>
      <c r="B2908" s="11" t="s">
        <v>368</v>
      </c>
      <c r="C2908" s="11"/>
      <c r="E2908" s="11"/>
      <c r="F2908" s="11"/>
      <c r="G2908" s="11"/>
      <c r="K2908" s="11"/>
      <c r="M2908" s="27" t="s">
        <v>4534</v>
      </c>
      <c r="N2908" s="28" t="s">
        <v>4534</v>
      </c>
      <c r="O2908" s="18" t="str">
        <f t="shared" si="178"/>
        <v>AccountTransfer</v>
      </c>
      <c r="P2908" s="18" t="str">
        <f t="shared" ca="1" si="176"/>
        <v>TRAIN</v>
      </c>
      <c r="Q2908" s="11" t="s">
        <v>1799</v>
      </c>
      <c r="R2908" s="19" t="str">
        <f t="shared" si="177"/>
        <v>AccountTransfer - TRAIN</v>
      </c>
      <c r="S2908" s="10" t="s">
        <v>4599</v>
      </c>
    </row>
    <row r="2909" spans="1:19" s="19" customFormat="1" ht="25" customHeight="1" x14ac:dyDescent="0.15">
      <c r="A2909" s="19">
        <v>2908</v>
      </c>
      <c r="B2909" s="11" t="s">
        <v>947</v>
      </c>
      <c r="C2909" s="11"/>
      <c r="E2909" s="11"/>
      <c r="F2909" s="11"/>
      <c r="G2909" s="11"/>
      <c r="K2909" s="11"/>
      <c r="M2909" s="27" t="s">
        <v>4535</v>
      </c>
      <c r="N2909" s="28" t="s">
        <v>4535</v>
      </c>
      <c r="O2909" s="18" t="str">
        <f t="shared" si="178"/>
        <v>RefundRequest</v>
      </c>
      <c r="P2909" s="18" t="str">
        <f t="shared" ca="1" si="176"/>
        <v>TRAIN</v>
      </c>
      <c r="Q2909" s="11" t="s">
        <v>1799</v>
      </c>
      <c r="R2909" s="19" t="str">
        <f t="shared" si="177"/>
        <v>RefundRequest - TRAIN</v>
      </c>
      <c r="S2909" s="10" t="s">
        <v>4599</v>
      </c>
    </row>
    <row r="2910" spans="1:19" s="19" customFormat="1" ht="25" customHeight="1" x14ac:dyDescent="0.15">
      <c r="A2910" s="19">
        <v>2909</v>
      </c>
      <c r="B2910" s="11" t="s">
        <v>123</v>
      </c>
      <c r="C2910" s="11"/>
      <c r="E2910" s="11"/>
      <c r="F2910" s="11"/>
      <c r="G2910" s="11"/>
      <c r="K2910" s="11"/>
      <c r="M2910" s="27" t="s">
        <v>4536</v>
      </c>
      <c r="N2910" s="28" t="s">
        <v>4536</v>
      </c>
      <c r="O2910" s="18" t="str">
        <f t="shared" si="178"/>
        <v>ContractExpiryRequest</v>
      </c>
      <c r="P2910" s="18" t="str">
        <f t="shared" ca="1" si="176"/>
        <v>TRAIN</v>
      </c>
      <c r="Q2910" s="11" t="s">
        <v>1799</v>
      </c>
      <c r="R2910" s="19" t="str">
        <f t="shared" si="177"/>
        <v>ContractExpiryRequest - TRAIN</v>
      </c>
      <c r="S2910" s="10" t="s">
        <v>4599</v>
      </c>
    </row>
    <row r="2911" spans="1:19" s="19" customFormat="1" ht="25" customHeight="1" x14ac:dyDescent="0.15">
      <c r="A2911" s="19">
        <v>2910</v>
      </c>
      <c r="B2911" s="11" t="s">
        <v>2942</v>
      </c>
      <c r="C2911" s="11"/>
      <c r="E2911" s="11"/>
      <c r="F2911" s="11"/>
      <c r="G2911" s="11"/>
      <c r="K2911" s="11"/>
      <c r="M2911" s="27" t="s">
        <v>4537</v>
      </c>
      <c r="N2911" s="28" t="s">
        <v>4537</v>
      </c>
      <c r="O2911" s="18" t="str">
        <f t="shared" si="178"/>
        <v>PaymentExtendClarify</v>
      </c>
      <c r="P2911" s="18" t="str">
        <f t="shared" ca="1" si="176"/>
        <v>TRAIN</v>
      </c>
      <c r="Q2911" s="11" t="s">
        <v>1799</v>
      </c>
      <c r="R2911" s="19" t="str">
        <f t="shared" si="177"/>
        <v>PaymentExtendClarify - TRAIN</v>
      </c>
      <c r="S2911" s="10" t="s">
        <v>4599</v>
      </c>
    </row>
    <row r="2912" spans="1:19" s="19" customFormat="1" ht="25" customHeight="1" x14ac:dyDescent="0.15">
      <c r="A2912" s="19">
        <v>2911</v>
      </c>
      <c r="B2912" s="11" t="s">
        <v>20</v>
      </c>
      <c r="C2912" s="11"/>
      <c r="E2912" s="11"/>
      <c r="F2912" s="11"/>
      <c r="G2912" s="11"/>
      <c r="K2912" s="11"/>
      <c r="M2912" s="27" t="s">
        <v>4538</v>
      </c>
      <c r="N2912" s="28" t="s">
        <v>4538</v>
      </c>
      <c r="O2912" s="18" t="str">
        <f t="shared" si="178"/>
        <v>BillComplain</v>
      </c>
      <c r="P2912" s="18" t="str">
        <f t="shared" ca="1" si="176"/>
        <v>TRAIN</v>
      </c>
      <c r="Q2912" s="11" t="s">
        <v>1799</v>
      </c>
      <c r="R2912" s="19" t="str">
        <f t="shared" si="177"/>
        <v>BillComplain - TRAIN</v>
      </c>
      <c r="S2912" s="10" t="s">
        <v>4599</v>
      </c>
    </row>
    <row r="2913" spans="1:19" s="19" customFormat="1" ht="25" customHeight="1" x14ac:dyDescent="0.15">
      <c r="A2913" s="19">
        <v>2912</v>
      </c>
      <c r="B2913" s="11" t="s">
        <v>123</v>
      </c>
      <c r="C2913" s="11"/>
      <c r="E2913" s="11"/>
      <c r="F2913" s="11"/>
      <c r="G2913" s="11"/>
      <c r="K2913" s="11"/>
      <c r="M2913" s="27" t="s">
        <v>4539</v>
      </c>
      <c r="N2913" s="28" t="s">
        <v>4539</v>
      </c>
      <c r="O2913" s="18" t="str">
        <f t="shared" si="178"/>
        <v>ContractExpiryRequest</v>
      </c>
      <c r="P2913" s="18" t="str">
        <f t="shared" ca="1" si="176"/>
        <v>TRAIN</v>
      </c>
      <c r="Q2913" s="11" t="s">
        <v>1799</v>
      </c>
      <c r="R2913" s="19" t="str">
        <f t="shared" si="177"/>
        <v>ContractExpiryRequest - TRAIN</v>
      </c>
      <c r="S2913" s="10" t="s">
        <v>4599</v>
      </c>
    </row>
    <row r="2914" spans="1:19" s="19" customFormat="1" ht="25" customHeight="1" x14ac:dyDescent="0.15">
      <c r="A2914" s="19">
        <v>2913</v>
      </c>
      <c r="B2914" s="11" t="s">
        <v>414</v>
      </c>
      <c r="C2914" s="11"/>
      <c r="E2914" s="11"/>
      <c r="F2914" s="11"/>
      <c r="G2914" s="11"/>
      <c r="K2914" s="11"/>
      <c r="M2914" s="27" t="s">
        <v>4540</v>
      </c>
      <c r="N2914" s="28" t="s">
        <v>4540</v>
      </c>
      <c r="O2914" s="18" t="str">
        <f t="shared" si="178"/>
        <v>AgentHandover</v>
      </c>
      <c r="P2914" s="18" t="str">
        <f t="shared" ca="1" si="176"/>
        <v>TRAIN</v>
      </c>
      <c r="Q2914" s="11" t="s">
        <v>1799</v>
      </c>
      <c r="R2914" s="19" t="str">
        <f t="shared" si="177"/>
        <v>AgentHandover - TRAIN</v>
      </c>
      <c r="S2914" s="10" t="s">
        <v>4599</v>
      </c>
    </row>
    <row r="2915" spans="1:19" s="19" customFormat="1" ht="25" customHeight="1" x14ac:dyDescent="0.15">
      <c r="A2915" s="19">
        <v>2914</v>
      </c>
      <c r="B2915" s="11" t="s">
        <v>979</v>
      </c>
      <c r="C2915" s="11"/>
      <c r="E2915" s="11"/>
      <c r="F2915" s="11"/>
      <c r="G2915" s="11"/>
      <c r="K2915" s="11"/>
      <c r="M2915" s="27" t="s">
        <v>4541</v>
      </c>
      <c r="N2915" s="28" t="s">
        <v>4541</v>
      </c>
      <c r="O2915" s="18" t="str">
        <f t="shared" si="178"/>
        <v>PaymentExtend</v>
      </c>
      <c r="P2915" s="18" t="str">
        <f t="shared" ca="1" si="176"/>
        <v>TEST</v>
      </c>
      <c r="Q2915" s="11" t="s">
        <v>1799</v>
      </c>
      <c r="R2915" s="19" t="str">
        <f t="shared" si="177"/>
        <v>PaymentExtend - TRAIN</v>
      </c>
      <c r="S2915" s="10" t="s">
        <v>4599</v>
      </c>
    </row>
    <row r="2916" spans="1:19" s="19" customFormat="1" ht="25" customHeight="1" x14ac:dyDescent="0.15">
      <c r="A2916" s="19">
        <v>2915</v>
      </c>
      <c r="B2916" s="11" t="s">
        <v>234</v>
      </c>
      <c r="C2916" s="11"/>
      <c r="E2916" s="11"/>
      <c r="F2916" s="11"/>
      <c r="G2916" s="11"/>
      <c r="K2916" s="11"/>
      <c r="M2916" s="27" t="s">
        <v>4542</v>
      </c>
      <c r="N2916" s="28" t="s">
        <v>4542</v>
      </c>
      <c r="O2916" s="18" t="str">
        <f t="shared" si="178"/>
        <v>ContractCancel</v>
      </c>
      <c r="P2916" s="18" t="str">
        <f t="shared" ca="1" si="176"/>
        <v>TEST</v>
      </c>
      <c r="Q2916" s="11" t="s">
        <v>1799</v>
      </c>
      <c r="R2916" s="19" t="str">
        <f t="shared" si="177"/>
        <v>ContractCancel - TRAIN</v>
      </c>
      <c r="S2916" s="10" t="s">
        <v>4599</v>
      </c>
    </row>
    <row r="2917" spans="1:19" s="19" customFormat="1" ht="25" customHeight="1" x14ac:dyDescent="0.15">
      <c r="A2917" s="19">
        <v>2916</v>
      </c>
      <c r="B2917" s="11" t="s">
        <v>4544</v>
      </c>
      <c r="C2917" s="11"/>
      <c r="E2917" s="11"/>
      <c r="F2917" s="11"/>
      <c r="G2917" s="11"/>
      <c r="K2917" s="11"/>
      <c r="M2917" s="27" t="s">
        <v>4543</v>
      </c>
      <c r="N2917" s="28" t="s">
        <v>4543</v>
      </c>
      <c r="O2917" s="18" t="str">
        <f t="shared" si="178"/>
        <v>FetchTVServiceChange</v>
      </c>
      <c r="P2917" s="18" t="str">
        <f t="shared" ca="1" si="176"/>
        <v>TRAIN</v>
      </c>
      <c r="Q2917" s="11" t="s">
        <v>1799</v>
      </c>
      <c r="R2917" s="19" t="str">
        <f t="shared" si="177"/>
        <v>FetchTVServiceChange - TRAIN</v>
      </c>
      <c r="S2917" s="10" t="s">
        <v>4599</v>
      </c>
    </row>
    <row r="2918" spans="1:19" s="19" customFormat="1" ht="25" customHeight="1" x14ac:dyDescent="0.15">
      <c r="A2918" s="19">
        <v>2917</v>
      </c>
      <c r="B2918" s="11" t="s">
        <v>234</v>
      </c>
      <c r="C2918" s="11"/>
      <c r="E2918" s="11"/>
      <c r="F2918" s="11"/>
      <c r="G2918" s="11"/>
      <c r="K2918" s="11"/>
      <c r="M2918" s="27" t="s">
        <v>4545</v>
      </c>
      <c r="N2918" s="28" t="s">
        <v>4545</v>
      </c>
      <c r="O2918" s="18" t="str">
        <f t="shared" si="178"/>
        <v>ContractCancel</v>
      </c>
      <c r="P2918" s="18" t="str">
        <f t="shared" ca="1" si="176"/>
        <v>TRAIN</v>
      </c>
      <c r="Q2918" s="11" t="s">
        <v>1799</v>
      </c>
      <c r="R2918" s="19" t="str">
        <f t="shared" si="177"/>
        <v>ContractCancel - TRAIN</v>
      </c>
      <c r="S2918" s="10" t="s">
        <v>4599</v>
      </c>
    </row>
    <row r="2919" spans="1:19" s="19" customFormat="1" ht="25" customHeight="1" x14ac:dyDescent="0.15">
      <c r="A2919" s="19">
        <v>2918</v>
      </c>
      <c r="B2919" s="11" t="s">
        <v>20</v>
      </c>
      <c r="C2919" s="11"/>
      <c r="E2919" s="11"/>
      <c r="F2919" s="11"/>
      <c r="G2919" s="11"/>
      <c r="K2919" s="11"/>
      <c r="M2919" s="27" t="s">
        <v>4546</v>
      </c>
      <c r="N2919" s="28" t="s">
        <v>4546</v>
      </c>
      <c r="O2919" s="18" t="str">
        <f t="shared" si="178"/>
        <v>BillComplain</v>
      </c>
      <c r="P2919" s="18" t="str">
        <f t="shared" ca="1" si="176"/>
        <v>TRAIN</v>
      </c>
      <c r="Q2919" s="11" t="s">
        <v>1799</v>
      </c>
      <c r="R2919" s="19" t="str">
        <f t="shared" si="177"/>
        <v>BillComplain - TRAIN</v>
      </c>
      <c r="S2919" s="10" t="s">
        <v>4599</v>
      </c>
    </row>
    <row r="2920" spans="1:19" s="19" customFormat="1" ht="25" customHeight="1" x14ac:dyDescent="0.15">
      <c r="A2920" s="19">
        <v>2919</v>
      </c>
      <c r="B2920" s="11" t="s">
        <v>2942</v>
      </c>
      <c r="C2920" s="11"/>
      <c r="E2920" s="11"/>
      <c r="F2920" s="11"/>
      <c r="G2920" s="11"/>
      <c r="K2920" s="11"/>
      <c r="M2920" s="27" t="s">
        <v>4547</v>
      </c>
      <c r="N2920" s="28" t="s">
        <v>4547</v>
      </c>
      <c r="O2920" s="18" t="str">
        <f t="shared" si="178"/>
        <v>PaymentExtendClarify</v>
      </c>
      <c r="P2920" s="18" t="str">
        <f t="shared" ca="1" si="176"/>
        <v>TRAIN</v>
      </c>
      <c r="Q2920" s="11" t="s">
        <v>1799</v>
      </c>
      <c r="R2920" s="19" t="str">
        <f t="shared" si="177"/>
        <v>PaymentExtendClarify - TRAIN</v>
      </c>
      <c r="S2920" s="10" t="s">
        <v>4599</v>
      </c>
    </row>
    <row r="2921" spans="1:19" s="19" customFormat="1" ht="25" customHeight="1" x14ac:dyDescent="0.15">
      <c r="A2921" s="19">
        <v>2920</v>
      </c>
      <c r="B2921" s="11" t="s">
        <v>1368</v>
      </c>
      <c r="C2921" s="11"/>
      <c r="E2921" s="11"/>
      <c r="F2921" s="11"/>
      <c r="G2921" s="11"/>
      <c r="K2921" s="11"/>
      <c r="M2921" s="27" t="s">
        <v>4548</v>
      </c>
      <c r="N2921" s="28" t="s">
        <v>4548</v>
      </c>
      <c r="O2921" s="18" t="str">
        <f t="shared" si="178"/>
        <v>BillExplain</v>
      </c>
      <c r="P2921" s="18" t="str">
        <f t="shared" ca="1" si="176"/>
        <v>TEST</v>
      </c>
      <c r="Q2921" s="11" t="s">
        <v>1799</v>
      </c>
      <c r="R2921" s="19" t="str">
        <f t="shared" si="177"/>
        <v>BillExplain - TRAIN</v>
      </c>
      <c r="S2921" s="10" t="s">
        <v>4599</v>
      </c>
    </row>
    <row r="2922" spans="1:19" s="19" customFormat="1" ht="25" customHeight="1" x14ac:dyDescent="0.15">
      <c r="B2922" s="11"/>
      <c r="C2922" s="11"/>
      <c r="E2922" s="11"/>
      <c r="F2922" s="11"/>
      <c r="G2922" s="11"/>
      <c r="K2922" s="11"/>
      <c r="M2922" s="11"/>
      <c r="N2922" s="28"/>
      <c r="O2922" s="18"/>
      <c r="Q2922" s="11"/>
      <c r="S2922" s="11"/>
    </row>
    <row r="2923" spans="1:19" s="19" customFormat="1" ht="25" customHeight="1" x14ac:dyDescent="0.15">
      <c r="B2923" s="11"/>
      <c r="C2923" s="11"/>
      <c r="E2923" s="11"/>
      <c r="F2923" s="11"/>
      <c r="G2923" s="11"/>
      <c r="K2923" s="11"/>
      <c r="M2923" s="11"/>
      <c r="N2923" s="28"/>
      <c r="O2923" s="18"/>
      <c r="Q2923" s="11"/>
      <c r="S2923" s="11"/>
    </row>
    <row r="2924" spans="1:19" s="19" customFormat="1" ht="25" customHeight="1" x14ac:dyDescent="0.15">
      <c r="B2924" s="11"/>
      <c r="C2924" s="11"/>
      <c r="E2924" s="11"/>
      <c r="F2924" s="11"/>
      <c r="G2924" s="11"/>
      <c r="K2924" s="11"/>
      <c r="M2924" s="11"/>
      <c r="N2924" s="28"/>
      <c r="O2924" s="18"/>
      <c r="Q2924" s="11"/>
      <c r="S2924" s="11"/>
    </row>
    <row r="2925" spans="1:19" s="19" customFormat="1" ht="25" customHeight="1" x14ac:dyDescent="0.15">
      <c r="B2925" s="11"/>
      <c r="C2925" s="11"/>
      <c r="E2925" s="11"/>
      <c r="F2925" s="11"/>
      <c r="G2925" s="11"/>
      <c r="K2925" s="11"/>
      <c r="M2925" s="11"/>
      <c r="N2925" s="28"/>
      <c r="O2925" s="18"/>
      <c r="Q2925" s="11"/>
      <c r="S2925" s="11"/>
    </row>
    <row r="2926" spans="1:19" s="19" customFormat="1" ht="25" customHeight="1" x14ac:dyDescent="0.15">
      <c r="B2926" s="11"/>
      <c r="C2926" s="11"/>
      <c r="E2926" s="11"/>
      <c r="F2926" s="11"/>
      <c r="G2926" s="11"/>
      <c r="K2926" s="11"/>
      <c r="M2926" s="11"/>
      <c r="N2926" s="28"/>
      <c r="O2926" s="18"/>
      <c r="Q2926" s="11"/>
      <c r="S2926" s="11"/>
    </row>
    <row r="2927" spans="1:19" s="19" customFormat="1" ht="25" customHeight="1" x14ac:dyDescent="0.15">
      <c r="B2927" s="11"/>
      <c r="C2927" s="11"/>
      <c r="E2927" s="11"/>
      <c r="F2927" s="11"/>
      <c r="G2927" s="11"/>
      <c r="K2927" s="11"/>
      <c r="M2927" s="11"/>
      <c r="N2927" s="28"/>
      <c r="O2927" s="18"/>
      <c r="Q2927" s="11"/>
      <c r="S2927" s="11"/>
    </row>
    <row r="2928" spans="1:19" s="19" customFormat="1" ht="25" customHeight="1" x14ac:dyDescent="0.15">
      <c r="B2928" s="11"/>
      <c r="C2928" s="11"/>
      <c r="E2928" s="11"/>
      <c r="F2928" s="11"/>
      <c r="G2928" s="11"/>
      <c r="K2928" s="11"/>
      <c r="M2928" s="11"/>
      <c r="N2928" s="28"/>
      <c r="O2928" s="18"/>
      <c r="Q2928" s="11"/>
      <c r="S2928" s="11"/>
    </row>
    <row r="2929" spans="2:19" s="19" customFormat="1" ht="25" customHeight="1" x14ac:dyDescent="0.15">
      <c r="B2929" s="11"/>
      <c r="C2929" s="11"/>
      <c r="E2929" s="11"/>
      <c r="F2929" s="11"/>
      <c r="G2929" s="11"/>
      <c r="K2929" s="11"/>
      <c r="M2929" s="11"/>
      <c r="N2929" s="28"/>
      <c r="O2929" s="18"/>
      <c r="Q2929" s="11"/>
      <c r="S2929" s="11"/>
    </row>
    <row r="2930" spans="2:19" s="19" customFormat="1" ht="25" customHeight="1" x14ac:dyDescent="0.15">
      <c r="B2930" s="11"/>
      <c r="C2930" s="11"/>
      <c r="E2930" s="11"/>
      <c r="F2930" s="11"/>
      <c r="G2930" s="11"/>
      <c r="K2930" s="11"/>
      <c r="M2930" s="11"/>
      <c r="N2930" s="28"/>
      <c r="O2930" s="18"/>
      <c r="Q2930" s="11"/>
      <c r="S2930" s="11"/>
    </row>
    <row r="2931" spans="2:19" s="19" customFormat="1" ht="25" customHeight="1" x14ac:dyDescent="0.15">
      <c r="B2931" s="11"/>
      <c r="C2931" s="11"/>
      <c r="E2931" s="11"/>
      <c r="F2931" s="11"/>
      <c r="G2931" s="11"/>
      <c r="K2931" s="11"/>
      <c r="M2931" s="11"/>
      <c r="N2931" s="28"/>
      <c r="O2931" s="18"/>
      <c r="Q2931" s="11"/>
      <c r="S2931" s="11"/>
    </row>
    <row r="2932" spans="2:19" s="19" customFormat="1" ht="25" customHeight="1" x14ac:dyDescent="0.15">
      <c r="B2932" s="11"/>
      <c r="C2932" s="11"/>
      <c r="E2932" s="11"/>
      <c r="F2932" s="11"/>
      <c r="G2932" s="11"/>
      <c r="K2932" s="11"/>
      <c r="M2932" s="11"/>
      <c r="N2932" s="28"/>
      <c r="O2932" s="18"/>
      <c r="Q2932" s="11"/>
      <c r="S2932" s="11"/>
    </row>
    <row r="2933" spans="2:19" s="19" customFormat="1" ht="25" customHeight="1" x14ac:dyDescent="0.15">
      <c r="B2933" s="11"/>
      <c r="C2933" s="11"/>
      <c r="E2933" s="11"/>
      <c r="F2933" s="11"/>
      <c r="G2933" s="11"/>
      <c r="K2933" s="11"/>
      <c r="M2933" s="11"/>
      <c r="N2933" s="28"/>
      <c r="O2933" s="18"/>
      <c r="Q2933" s="11"/>
      <c r="S2933" s="11"/>
    </row>
    <row r="2934" spans="2:19" s="19" customFormat="1" ht="25" customHeight="1" x14ac:dyDescent="0.15">
      <c r="B2934" s="11"/>
      <c r="C2934" s="11"/>
      <c r="E2934" s="11"/>
      <c r="F2934" s="11"/>
      <c r="G2934" s="11"/>
      <c r="K2934" s="11"/>
      <c r="M2934" s="11"/>
      <c r="N2934" s="28"/>
      <c r="O2934" s="18"/>
      <c r="Q2934" s="11"/>
      <c r="S2934" s="11"/>
    </row>
    <row r="2935" spans="2:19" s="19" customFormat="1" ht="25" customHeight="1" x14ac:dyDescent="0.15">
      <c r="B2935" s="11"/>
      <c r="C2935" s="11"/>
      <c r="E2935" s="11"/>
      <c r="F2935" s="11"/>
      <c r="G2935" s="11"/>
      <c r="K2935" s="11"/>
      <c r="M2935" s="11"/>
      <c r="N2935" s="28"/>
      <c r="O2935" s="18"/>
      <c r="Q2935" s="11"/>
      <c r="S2935" s="11"/>
    </row>
    <row r="2936" spans="2:19" s="19" customFormat="1" ht="25" customHeight="1" x14ac:dyDescent="0.15">
      <c r="B2936" s="11"/>
      <c r="C2936" s="11"/>
      <c r="E2936" s="11"/>
      <c r="F2936" s="11"/>
      <c r="G2936" s="11"/>
      <c r="K2936" s="11"/>
      <c r="M2936" s="11"/>
      <c r="N2936" s="28"/>
      <c r="O2936" s="18"/>
      <c r="Q2936" s="11"/>
      <c r="S2936" s="11"/>
    </row>
    <row r="2937" spans="2:19" s="19" customFormat="1" ht="25" customHeight="1" x14ac:dyDescent="0.15">
      <c r="B2937" s="11"/>
      <c r="C2937" s="11"/>
      <c r="E2937" s="11"/>
      <c r="F2937" s="11"/>
      <c r="G2937" s="11"/>
      <c r="K2937" s="11"/>
      <c r="M2937" s="11"/>
      <c r="N2937" s="28"/>
      <c r="O2937" s="18"/>
      <c r="Q2937" s="11"/>
      <c r="S2937" s="11"/>
    </row>
    <row r="2938" spans="2:19" s="19" customFormat="1" ht="25" customHeight="1" x14ac:dyDescent="0.15">
      <c r="B2938" s="11"/>
      <c r="C2938" s="11"/>
      <c r="E2938" s="11"/>
      <c r="F2938" s="11"/>
      <c r="G2938" s="11"/>
      <c r="K2938" s="11"/>
      <c r="M2938" s="11"/>
      <c r="N2938" s="28"/>
      <c r="O2938" s="18"/>
      <c r="Q2938" s="11"/>
      <c r="S2938" s="11"/>
    </row>
    <row r="2939" spans="2:19" s="19" customFormat="1" ht="25" customHeight="1" x14ac:dyDescent="0.15">
      <c r="B2939" s="11"/>
      <c r="C2939" s="11"/>
      <c r="E2939" s="11"/>
      <c r="F2939" s="11"/>
      <c r="G2939" s="11"/>
      <c r="K2939" s="11"/>
      <c r="M2939" s="11"/>
      <c r="N2939" s="28"/>
      <c r="O2939" s="18"/>
      <c r="Q2939" s="11"/>
      <c r="S2939" s="11"/>
    </row>
    <row r="2940" spans="2:19" s="19" customFormat="1" ht="25" customHeight="1" x14ac:dyDescent="0.15">
      <c r="B2940" s="11"/>
      <c r="C2940" s="11"/>
      <c r="E2940" s="11"/>
      <c r="F2940" s="11"/>
      <c r="G2940" s="11"/>
      <c r="K2940" s="11"/>
      <c r="M2940" s="11"/>
      <c r="N2940" s="28"/>
      <c r="O2940" s="18"/>
      <c r="Q2940" s="11"/>
      <c r="S2940" s="11"/>
    </row>
    <row r="2941" spans="2:19" s="19" customFormat="1" ht="25" customHeight="1" x14ac:dyDescent="0.15">
      <c r="B2941" s="11"/>
      <c r="C2941" s="11"/>
      <c r="E2941" s="11"/>
      <c r="F2941" s="11"/>
      <c r="G2941" s="11"/>
      <c r="K2941" s="11"/>
      <c r="M2941" s="11"/>
      <c r="N2941" s="28"/>
      <c r="O2941" s="18"/>
      <c r="Q2941" s="11"/>
      <c r="S2941" s="11"/>
    </row>
    <row r="2942" spans="2:19" s="19" customFormat="1" ht="25" customHeight="1" x14ac:dyDescent="0.15">
      <c r="B2942" s="11"/>
      <c r="C2942" s="11"/>
      <c r="E2942" s="11"/>
      <c r="F2942" s="11"/>
      <c r="G2942" s="11"/>
      <c r="K2942" s="11"/>
      <c r="M2942" s="11"/>
      <c r="N2942" s="28"/>
      <c r="O2942" s="18"/>
      <c r="Q2942" s="11"/>
      <c r="S2942" s="11"/>
    </row>
    <row r="2943" spans="2:19" s="19" customFormat="1" ht="25" customHeight="1" x14ac:dyDescent="0.15">
      <c r="B2943" s="11"/>
      <c r="C2943" s="11"/>
      <c r="E2943" s="11"/>
      <c r="F2943" s="11"/>
      <c r="G2943" s="11"/>
      <c r="K2943" s="11"/>
      <c r="M2943" s="11"/>
      <c r="N2943" s="28"/>
      <c r="O2943" s="18"/>
      <c r="Q2943" s="11"/>
      <c r="S2943" s="11"/>
    </row>
    <row r="2944" spans="2:19" s="19" customFormat="1" ht="25" customHeight="1" x14ac:dyDescent="0.15">
      <c r="B2944" s="11"/>
      <c r="C2944" s="11"/>
      <c r="E2944" s="11"/>
      <c r="F2944" s="11"/>
      <c r="G2944" s="11"/>
      <c r="K2944" s="11"/>
      <c r="M2944" s="11"/>
      <c r="N2944" s="28"/>
      <c r="O2944" s="18"/>
      <c r="Q2944" s="11"/>
      <c r="S2944" s="11"/>
    </row>
    <row r="2945" spans="2:19" s="19" customFormat="1" ht="25" customHeight="1" x14ac:dyDescent="0.15">
      <c r="B2945" s="11"/>
      <c r="C2945" s="11"/>
      <c r="E2945" s="11"/>
      <c r="F2945" s="11"/>
      <c r="G2945" s="11"/>
      <c r="K2945" s="11"/>
      <c r="M2945" s="11"/>
      <c r="N2945" s="28"/>
      <c r="O2945" s="18"/>
      <c r="Q2945" s="11"/>
      <c r="S2945" s="11"/>
    </row>
    <row r="2946" spans="2:19" s="19" customFormat="1" ht="25" customHeight="1" x14ac:dyDescent="0.15">
      <c r="B2946" s="11"/>
      <c r="C2946" s="11"/>
      <c r="E2946" s="11"/>
      <c r="F2946" s="11"/>
      <c r="G2946" s="11"/>
      <c r="K2946" s="11"/>
      <c r="M2946" s="11"/>
      <c r="N2946" s="28"/>
      <c r="O2946" s="18"/>
      <c r="Q2946" s="11"/>
      <c r="S2946" s="11"/>
    </row>
    <row r="2947" spans="2:19" s="19" customFormat="1" ht="25" customHeight="1" x14ac:dyDescent="0.15">
      <c r="B2947" s="11"/>
      <c r="C2947" s="11"/>
      <c r="E2947" s="11"/>
      <c r="F2947" s="11"/>
      <c r="G2947" s="11"/>
      <c r="K2947" s="11"/>
      <c r="M2947" s="11"/>
      <c r="N2947" s="28"/>
      <c r="O2947" s="18"/>
      <c r="Q2947" s="11"/>
      <c r="S2947" s="11"/>
    </row>
    <row r="2948" spans="2:19" s="19" customFormat="1" ht="25" customHeight="1" x14ac:dyDescent="0.15">
      <c r="B2948" s="11"/>
      <c r="C2948" s="11"/>
      <c r="E2948" s="11"/>
      <c r="F2948" s="11"/>
      <c r="G2948" s="11"/>
      <c r="K2948" s="11"/>
      <c r="M2948" s="11"/>
      <c r="N2948" s="28"/>
      <c r="O2948" s="18"/>
      <c r="Q2948" s="11"/>
      <c r="S2948" s="11"/>
    </row>
    <row r="2949" spans="2:19" s="19" customFormat="1" ht="25" customHeight="1" x14ac:dyDescent="0.15">
      <c r="B2949" s="11"/>
      <c r="C2949" s="11"/>
      <c r="E2949" s="11"/>
      <c r="F2949" s="11"/>
      <c r="G2949" s="11"/>
      <c r="K2949" s="11"/>
      <c r="M2949" s="11"/>
      <c r="N2949" s="28"/>
      <c r="O2949" s="18"/>
      <c r="Q2949" s="11"/>
      <c r="S2949" s="11"/>
    </row>
    <row r="2950" spans="2:19" s="19" customFormat="1" ht="25" customHeight="1" x14ac:dyDescent="0.15">
      <c r="B2950" s="11"/>
      <c r="C2950" s="11"/>
      <c r="E2950" s="11"/>
      <c r="F2950" s="11"/>
      <c r="G2950" s="11"/>
      <c r="K2950" s="11"/>
      <c r="M2950" s="11"/>
      <c r="N2950" s="28"/>
      <c r="O2950" s="18"/>
      <c r="Q2950" s="11"/>
      <c r="S2950" s="11"/>
    </row>
    <row r="2951" spans="2:19" s="19" customFormat="1" ht="25" customHeight="1" x14ac:dyDescent="0.15">
      <c r="B2951" s="11"/>
      <c r="C2951" s="11"/>
      <c r="E2951" s="11"/>
      <c r="F2951" s="11"/>
      <c r="G2951" s="11"/>
      <c r="K2951" s="11"/>
      <c r="M2951" s="11"/>
      <c r="N2951" s="28"/>
      <c r="O2951" s="18"/>
      <c r="Q2951" s="11"/>
      <c r="S2951" s="11"/>
    </row>
    <row r="2952" spans="2:19" s="19" customFormat="1" ht="25" customHeight="1" x14ac:dyDescent="0.15">
      <c r="B2952" s="11"/>
      <c r="C2952" s="11"/>
      <c r="E2952" s="11"/>
      <c r="F2952" s="11"/>
      <c r="G2952" s="11"/>
      <c r="K2952" s="11"/>
      <c r="M2952" s="11"/>
      <c r="N2952" s="28"/>
      <c r="O2952" s="18"/>
      <c r="Q2952" s="11"/>
      <c r="S2952" s="11"/>
    </row>
    <row r="2953" spans="2:19" s="19" customFormat="1" ht="25" customHeight="1" x14ac:dyDescent="0.15">
      <c r="B2953" s="11"/>
      <c r="C2953" s="11"/>
      <c r="E2953" s="11"/>
      <c r="F2953" s="11"/>
      <c r="G2953" s="11"/>
      <c r="K2953" s="11"/>
      <c r="M2953" s="11"/>
      <c r="N2953" s="28"/>
      <c r="O2953" s="18"/>
      <c r="Q2953" s="11"/>
      <c r="S2953" s="11"/>
    </row>
    <row r="2954" spans="2:19" s="19" customFormat="1" ht="25" customHeight="1" x14ac:dyDescent="0.15">
      <c r="B2954" s="11"/>
      <c r="C2954" s="11"/>
      <c r="E2954" s="11"/>
      <c r="F2954" s="11"/>
      <c r="G2954" s="11"/>
      <c r="K2954" s="11"/>
      <c r="M2954" s="11"/>
      <c r="N2954" s="28"/>
      <c r="O2954" s="18"/>
      <c r="Q2954" s="11"/>
      <c r="S2954" s="11"/>
    </row>
    <row r="2955" spans="2:19" s="19" customFormat="1" ht="25" customHeight="1" x14ac:dyDescent="0.15">
      <c r="B2955" s="11"/>
      <c r="C2955" s="11"/>
      <c r="E2955" s="11"/>
      <c r="F2955" s="11"/>
      <c r="G2955" s="11"/>
      <c r="K2955" s="11"/>
      <c r="M2955" s="11"/>
      <c r="N2955" s="28"/>
      <c r="O2955" s="18"/>
      <c r="Q2955" s="11"/>
      <c r="S2955" s="11"/>
    </row>
    <row r="2956" spans="2:19" s="19" customFormat="1" ht="25" customHeight="1" x14ac:dyDescent="0.15">
      <c r="B2956" s="11"/>
      <c r="C2956" s="11"/>
      <c r="E2956" s="11"/>
      <c r="F2956" s="11"/>
      <c r="G2956" s="11"/>
      <c r="K2956" s="11"/>
      <c r="M2956" s="11"/>
      <c r="N2956" s="28"/>
      <c r="O2956" s="18"/>
      <c r="Q2956" s="11"/>
      <c r="S2956" s="11"/>
    </row>
    <row r="2957" spans="2:19" s="19" customFormat="1" ht="25" customHeight="1" x14ac:dyDescent="0.15">
      <c r="B2957" s="11"/>
      <c r="C2957" s="11"/>
      <c r="E2957" s="11"/>
      <c r="F2957" s="11"/>
      <c r="G2957" s="11"/>
      <c r="K2957" s="11"/>
      <c r="M2957" s="11"/>
      <c r="N2957" s="28"/>
      <c r="O2957" s="18"/>
      <c r="Q2957" s="11"/>
      <c r="S2957" s="11"/>
    </row>
    <row r="2958" spans="2:19" s="19" customFormat="1" ht="25" customHeight="1" x14ac:dyDescent="0.15">
      <c r="B2958" s="11"/>
      <c r="C2958" s="11"/>
      <c r="E2958" s="11"/>
      <c r="F2958" s="11"/>
      <c r="G2958" s="11"/>
      <c r="K2958" s="11"/>
      <c r="M2958" s="11"/>
      <c r="N2958" s="28"/>
      <c r="O2958" s="18"/>
      <c r="Q2958" s="11"/>
      <c r="S2958" s="11"/>
    </row>
    <row r="2959" spans="2:19" s="19" customFormat="1" ht="25" customHeight="1" x14ac:dyDescent="0.15">
      <c r="B2959" s="11"/>
      <c r="C2959" s="11"/>
      <c r="E2959" s="11"/>
      <c r="F2959" s="11"/>
      <c r="G2959" s="11"/>
      <c r="K2959" s="11"/>
      <c r="M2959" s="11"/>
      <c r="N2959" s="28"/>
      <c r="O2959" s="18"/>
      <c r="Q2959" s="11"/>
      <c r="S2959" s="11"/>
    </row>
    <row r="2960" spans="2:19" s="19" customFormat="1" ht="25" customHeight="1" x14ac:dyDescent="0.15">
      <c r="B2960" s="11"/>
      <c r="C2960" s="11"/>
      <c r="E2960" s="11"/>
      <c r="F2960" s="11"/>
      <c r="G2960" s="11"/>
      <c r="K2960" s="11"/>
      <c r="M2960" s="11"/>
      <c r="N2960" s="28"/>
      <c r="O2960" s="18"/>
      <c r="Q2960" s="11"/>
      <c r="S2960" s="11"/>
    </row>
    <row r="2961" spans="2:19" s="19" customFormat="1" ht="25" customHeight="1" x14ac:dyDescent="0.15">
      <c r="B2961" s="11"/>
      <c r="C2961" s="11"/>
      <c r="E2961" s="11"/>
      <c r="F2961" s="11"/>
      <c r="G2961" s="11"/>
      <c r="K2961" s="11"/>
      <c r="M2961" s="11"/>
      <c r="N2961" s="28"/>
      <c r="O2961" s="18"/>
      <c r="Q2961" s="11"/>
      <c r="S2961" s="11"/>
    </row>
    <row r="2962" spans="2:19" s="19" customFormat="1" ht="25" customHeight="1" x14ac:dyDescent="0.15">
      <c r="B2962" s="11"/>
      <c r="C2962" s="11"/>
      <c r="E2962" s="11"/>
      <c r="F2962" s="11"/>
      <c r="G2962" s="11"/>
      <c r="K2962" s="11"/>
      <c r="M2962" s="11"/>
      <c r="N2962" s="28"/>
      <c r="O2962" s="18"/>
      <c r="Q2962" s="11"/>
      <c r="S2962" s="11"/>
    </row>
    <row r="2963" spans="2:19" s="19" customFormat="1" ht="25" customHeight="1" x14ac:dyDescent="0.15">
      <c r="B2963" s="11"/>
      <c r="C2963" s="11"/>
      <c r="E2963" s="11"/>
      <c r="F2963" s="11"/>
      <c r="G2963" s="11"/>
      <c r="K2963" s="11"/>
      <c r="M2963" s="11"/>
      <c r="N2963" s="28"/>
      <c r="O2963" s="18"/>
      <c r="Q2963" s="11"/>
      <c r="S2963" s="11"/>
    </row>
    <row r="2964" spans="2:19" s="19" customFormat="1" ht="25" customHeight="1" x14ac:dyDescent="0.15">
      <c r="B2964" s="11"/>
      <c r="C2964" s="11"/>
      <c r="E2964" s="11"/>
      <c r="F2964" s="11"/>
      <c r="G2964" s="11"/>
      <c r="K2964" s="11"/>
      <c r="M2964" s="11"/>
      <c r="N2964" s="28"/>
      <c r="O2964" s="18"/>
      <c r="Q2964" s="11"/>
      <c r="S2964" s="11"/>
    </row>
    <row r="2965" spans="2:19" s="19" customFormat="1" ht="25" customHeight="1" x14ac:dyDescent="0.15">
      <c r="B2965" s="11"/>
      <c r="C2965" s="11"/>
      <c r="E2965" s="11"/>
      <c r="F2965" s="11"/>
      <c r="G2965" s="11"/>
      <c r="K2965" s="11"/>
      <c r="M2965" s="11"/>
      <c r="N2965" s="28"/>
      <c r="O2965" s="18"/>
      <c r="Q2965" s="11"/>
      <c r="S2965" s="11"/>
    </row>
    <row r="2966" spans="2:19" s="19" customFormat="1" ht="25" customHeight="1" x14ac:dyDescent="0.15">
      <c r="B2966" s="11"/>
      <c r="C2966" s="11"/>
      <c r="E2966" s="11"/>
      <c r="F2966" s="11"/>
      <c r="G2966" s="11"/>
      <c r="K2966" s="11"/>
      <c r="M2966" s="11"/>
      <c r="N2966" s="28"/>
      <c r="O2966" s="18"/>
      <c r="Q2966" s="11"/>
      <c r="S2966" s="11"/>
    </row>
    <row r="2967" spans="2:19" s="19" customFormat="1" ht="25" customHeight="1" x14ac:dyDescent="0.15">
      <c r="B2967" s="11"/>
      <c r="C2967" s="11"/>
      <c r="E2967" s="11"/>
      <c r="F2967" s="11"/>
      <c r="G2967" s="11"/>
      <c r="K2967" s="11"/>
      <c r="M2967" s="11"/>
      <c r="N2967" s="28"/>
      <c r="O2967" s="18"/>
      <c r="Q2967" s="11"/>
      <c r="S2967" s="11"/>
    </row>
    <row r="2968" spans="2:19" s="19" customFormat="1" ht="25" customHeight="1" x14ac:dyDescent="0.15">
      <c r="B2968" s="11"/>
      <c r="C2968" s="11"/>
      <c r="E2968" s="11"/>
      <c r="F2968" s="11"/>
      <c r="G2968" s="11"/>
      <c r="K2968" s="11"/>
      <c r="M2968" s="11"/>
      <c r="N2968" s="28"/>
      <c r="O2968" s="18"/>
      <c r="Q2968" s="11"/>
      <c r="S2968" s="11"/>
    </row>
    <row r="2969" spans="2:19" s="19" customFormat="1" ht="25" customHeight="1" x14ac:dyDescent="0.15">
      <c r="B2969" s="11"/>
      <c r="C2969" s="11"/>
      <c r="E2969" s="11"/>
      <c r="F2969" s="11"/>
      <c r="G2969" s="11"/>
      <c r="K2969" s="11"/>
      <c r="M2969" s="11"/>
      <c r="N2969" s="28"/>
      <c r="O2969" s="18"/>
      <c r="Q2969" s="11"/>
      <c r="S2969" s="11"/>
    </row>
    <row r="2970" spans="2:19" s="19" customFormat="1" ht="25" customHeight="1" x14ac:dyDescent="0.15">
      <c r="B2970" s="11"/>
      <c r="C2970" s="11"/>
      <c r="E2970" s="11"/>
      <c r="F2970" s="11"/>
      <c r="G2970" s="11"/>
      <c r="K2970" s="11"/>
      <c r="M2970" s="11"/>
      <c r="N2970" s="28"/>
      <c r="O2970" s="18"/>
      <c r="Q2970" s="11"/>
      <c r="S2970" s="11"/>
    </row>
    <row r="2971" spans="2:19" s="19" customFormat="1" ht="25" customHeight="1" x14ac:dyDescent="0.15">
      <c r="B2971" s="11"/>
      <c r="C2971" s="11"/>
      <c r="E2971" s="11"/>
      <c r="F2971" s="11"/>
      <c r="G2971" s="11"/>
      <c r="K2971" s="11"/>
      <c r="M2971" s="11"/>
      <c r="N2971" s="28"/>
      <c r="O2971" s="18"/>
      <c r="Q2971" s="11"/>
      <c r="S2971" s="11"/>
    </row>
    <row r="2972" spans="2:19" s="19" customFormat="1" ht="25" customHeight="1" x14ac:dyDescent="0.15">
      <c r="B2972" s="11"/>
      <c r="C2972" s="11"/>
      <c r="E2972" s="11"/>
      <c r="F2972" s="11"/>
      <c r="G2972" s="11"/>
      <c r="K2972" s="11"/>
      <c r="M2972" s="11"/>
      <c r="N2972" s="28"/>
      <c r="O2972" s="18"/>
      <c r="Q2972" s="11"/>
      <c r="S2972" s="11"/>
    </row>
    <row r="2973" spans="2:19" s="19" customFormat="1" ht="25" customHeight="1" x14ac:dyDescent="0.15">
      <c r="B2973" s="11"/>
      <c r="C2973" s="11"/>
      <c r="E2973" s="11"/>
      <c r="F2973" s="11"/>
      <c r="G2973" s="11"/>
      <c r="K2973" s="11"/>
      <c r="M2973" s="11"/>
      <c r="N2973" s="28"/>
      <c r="O2973" s="18"/>
      <c r="Q2973" s="11"/>
      <c r="S2973" s="11"/>
    </row>
    <row r="2974" spans="2:19" s="19" customFormat="1" ht="25" customHeight="1" x14ac:dyDescent="0.15">
      <c r="B2974" s="11"/>
      <c r="C2974" s="11"/>
      <c r="E2974" s="11"/>
      <c r="F2974" s="11"/>
      <c r="G2974" s="11"/>
      <c r="K2974" s="11"/>
      <c r="M2974" s="11"/>
      <c r="N2974" s="28"/>
      <c r="O2974" s="18"/>
      <c r="Q2974" s="11"/>
      <c r="S2974" s="11"/>
    </row>
    <row r="2975" spans="2:19" s="19" customFormat="1" ht="25" customHeight="1" x14ac:dyDescent="0.15">
      <c r="B2975" s="11"/>
      <c r="C2975" s="11"/>
      <c r="E2975" s="11"/>
      <c r="F2975" s="11"/>
      <c r="G2975" s="11"/>
      <c r="K2975" s="11"/>
      <c r="M2975" s="11"/>
      <c r="N2975" s="28"/>
      <c r="O2975" s="18"/>
      <c r="Q2975" s="11"/>
      <c r="S2975" s="11"/>
    </row>
    <row r="2976" spans="2:19" s="19" customFormat="1" ht="25" customHeight="1" x14ac:dyDescent="0.15">
      <c r="B2976" s="11"/>
      <c r="C2976" s="11"/>
      <c r="E2976" s="11"/>
      <c r="F2976" s="11"/>
      <c r="G2976" s="11"/>
      <c r="K2976" s="11"/>
      <c r="M2976" s="11"/>
      <c r="N2976" s="28"/>
      <c r="O2976" s="18"/>
      <c r="Q2976" s="11"/>
      <c r="S2976" s="11"/>
    </row>
    <row r="2977" spans="2:19" s="19" customFormat="1" ht="25" customHeight="1" x14ac:dyDescent="0.15">
      <c r="B2977" s="11"/>
      <c r="C2977" s="11"/>
      <c r="E2977" s="11"/>
      <c r="F2977" s="11"/>
      <c r="G2977" s="11"/>
      <c r="K2977" s="11"/>
      <c r="M2977" s="11"/>
      <c r="N2977" s="28"/>
      <c r="O2977" s="18"/>
      <c r="Q2977" s="11"/>
      <c r="S2977" s="11"/>
    </row>
    <row r="2978" spans="2:19" s="19" customFormat="1" ht="25" customHeight="1" x14ac:dyDescent="0.15">
      <c r="B2978" s="11"/>
      <c r="C2978" s="11"/>
      <c r="E2978" s="11"/>
      <c r="F2978" s="11"/>
      <c r="G2978" s="11"/>
      <c r="K2978" s="11"/>
      <c r="M2978" s="11"/>
      <c r="N2978" s="28"/>
      <c r="O2978" s="18"/>
      <c r="Q2978" s="11"/>
      <c r="S2978" s="11"/>
    </row>
    <row r="2979" spans="2:19" s="19" customFormat="1" ht="25" customHeight="1" x14ac:dyDescent="0.15">
      <c r="B2979" s="11"/>
      <c r="C2979" s="11"/>
      <c r="E2979" s="11"/>
      <c r="F2979" s="11"/>
      <c r="G2979" s="11"/>
      <c r="K2979" s="11"/>
      <c r="M2979" s="11"/>
      <c r="N2979" s="28"/>
      <c r="O2979" s="18"/>
      <c r="Q2979" s="11"/>
      <c r="S2979" s="11"/>
    </row>
    <row r="2980" spans="2:19" s="19" customFormat="1" ht="25" customHeight="1" x14ac:dyDescent="0.15">
      <c r="B2980" s="11"/>
      <c r="C2980" s="11"/>
      <c r="E2980" s="11"/>
      <c r="F2980" s="11"/>
      <c r="G2980" s="11"/>
      <c r="K2980" s="11"/>
      <c r="M2980" s="11"/>
      <c r="N2980" s="28"/>
      <c r="O2980" s="18"/>
      <c r="Q2980" s="11"/>
      <c r="S2980" s="11"/>
    </row>
    <row r="2981" spans="2:19" s="19" customFormat="1" ht="25" customHeight="1" x14ac:dyDescent="0.15">
      <c r="B2981" s="11"/>
      <c r="C2981" s="11"/>
      <c r="E2981" s="11"/>
      <c r="F2981" s="11"/>
      <c r="G2981" s="11"/>
      <c r="K2981" s="11"/>
      <c r="M2981" s="11"/>
      <c r="N2981" s="28"/>
      <c r="O2981" s="18"/>
      <c r="Q2981" s="11"/>
      <c r="S2981" s="11"/>
    </row>
    <row r="2982" spans="2:19" s="19" customFormat="1" ht="25" customHeight="1" x14ac:dyDescent="0.15">
      <c r="B2982" s="11"/>
      <c r="C2982" s="11"/>
      <c r="E2982" s="11"/>
      <c r="F2982" s="11"/>
      <c r="G2982" s="11"/>
      <c r="K2982" s="11"/>
      <c r="M2982" s="11"/>
      <c r="N2982" s="28"/>
      <c r="O2982" s="18"/>
      <c r="Q2982" s="11"/>
      <c r="S2982" s="11"/>
    </row>
    <row r="2983" spans="2:19" s="19" customFormat="1" ht="25" customHeight="1" x14ac:dyDescent="0.15">
      <c r="B2983" s="11"/>
      <c r="C2983" s="11"/>
      <c r="E2983" s="11"/>
      <c r="F2983" s="11"/>
      <c r="G2983" s="11"/>
      <c r="K2983" s="11"/>
      <c r="M2983" s="11"/>
      <c r="N2983" s="28"/>
      <c r="O2983" s="18"/>
      <c r="Q2983" s="11"/>
      <c r="S2983" s="11"/>
    </row>
    <row r="2984" spans="2:19" s="19" customFormat="1" ht="25" customHeight="1" x14ac:dyDescent="0.15">
      <c r="B2984" s="11"/>
      <c r="C2984" s="11"/>
      <c r="E2984" s="11"/>
      <c r="F2984" s="11"/>
      <c r="G2984" s="11"/>
      <c r="K2984" s="11"/>
      <c r="M2984" s="11"/>
      <c r="N2984" s="28"/>
      <c r="O2984" s="18"/>
      <c r="Q2984" s="11"/>
      <c r="S2984" s="11"/>
    </row>
    <row r="2985" spans="2:19" s="19" customFormat="1" ht="25" customHeight="1" x14ac:dyDescent="0.15">
      <c r="B2985" s="11"/>
      <c r="C2985" s="11"/>
      <c r="E2985" s="11"/>
      <c r="F2985" s="11"/>
      <c r="G2985" s="11"/>
      <c r="K2985" s="11"/>
      <c r="M2985" s="11"/>
      <c r="N2985" s="28"/>
      <c r="O2985" s="18"/>
      <c r="Q2985" s="11"/>
      <c r="S2985" s="11"/>
    </row>
    <row r="2986" spans="2:19" s="19" customFormat="1" ht="25" customHeight="1" x14ac:dyDescent="0.15">
      <c r="B2986" s="11"/>
      <c r="C2986" s="11"/>
      <c r="E2986" s="11"/>
      <c r="F2986" s="11"/>
      <c r="G2986" s="11"/>
      <c r="K2986" s="11"/>
      <c r="M2986" s="11"/>
      <c r="N2986" s="28"/>
      <c r="O2986" s="18"/>
      <c r="Q2986" s="11"/>
      <c r="S2986" s="11"/>
    </row>
    <row r="2987" spans="2:19" s="19" customFormat="1" ht="25" customHeight="1" x14ac:dyDescent="0.15">
      <c r="B2987" s="11"/>
      <c r="C2987" s="11"/>
      <c r="E2987" s="11"/>
      <c r="F2987" s="11"/>
      <c r="G2987" s="11"/>
      <c r="K2987" s="11"/>
      <c r="M2987" s="11"/>
      <c r="N2987" s="28"/>
      <c r="O2987" s="18"/>
      <c r="Q2987" s="11"/>
      <c r="S2987" s="11"/>
    </row>
    <row r="2988" spans="2:19" s="19" customFormat="1" ht="25" customHeight="1" x14ac:dyDescent="0.15">
      <c r="B2988" s="11"/>
      <c r="C2988" s="11"/>
      <c r="E2988" s="11"/>
      <c r="F2988" s="11"/>
      <c r="G2988" s="11"/>
      <c r="K2988" s="11"/>
      <c r="M2988" s="11"/>
      <c r="N2988" s="28"/>
      <c r="O2988" s="18"/>
      <c r="Q2988" s="11"/>
      <c r="S2988" s="11"/>
    </row>
    <row r="2989" spans="2:19" s="19" customFormat="1" ht="25" customHeight="1" x14ac:dyDescent="0.15">
      <c r="B2989" s="11"/>
      <c r="C2989" s="11"/>
      <c r="E2989" s="11"/>
      <c r="F2989" s="11"/>
      <c r="G2989" s="11"/>
      <c r="K2989" s="11"/>
      <c r="M2989" s="11"/>
      <c r="N2989" s="28"/>
      <c r="O2989" s="18"/>
      <c r="Q2989" s="11"/>
      <c r="S2989" s="11"/>
    </row>
    <row r="2990" spans="2:19" s="19" customFormat="1" ht="25" customHeight="1" x14ac:dyDescent="0.15">
      <c r="B2990" s="11"/>
      <c r="C2990" s="11"/>
      <c r="E2990" s="11"/>
      <c r="F2990" s="11"/>
      <c r="G2990" s="11"/>
      <c r="K2990" s="11"/>
      <c r="M2990" s="11"/>
      <c r="N2990" s="28"/>
      <c r="O2990" s="18"/>
      <c r="Q2990" s="11"/>
      <c r="S2990" s="11"/>
    </row>
    <row r="2991" spans="2:19" s="19" customFormat="1" ht="25" customHeight="1" x14ac:dyDescent="0.15">
      <c r="B2991" s="11"/>
      <c r="C2991" s="11"/>
      <c r="E2991" s="11"/>
      <c r="F2991" s="11"/>
      <c r="G2991" s="11"/>
      <c r="K2991" s="11"/>
      <c r="M2991" s="11"/>
      <c r="N2991" s="28"/>
      <c r="O2991" s="18"/>
      <c r="Q2991" s="11"/>
      <c r="S2991" s="11"/>
    </row>
    <row r="2992" spans="2:19" s="19" customFormat="1" ht="25" customHeight="1" x14ac:dyDescent="0.15">
      <c r="B2992" s="11"/>
      <c r="C2992" s="11"/>
      <c r="E2992" s="11"/>
      <c r="F2992" s="11"/>
      <c r="G2992" s="11"/>
      <c r="K2992" s="11"/>
      <c r="M2992" s="11"/>
      <c r="N2992" s="28"/>
      <c r="O2992" s="18"/>
      <c r="Q2992" s="11"/>
      <c r="S2992" s="11"/>
    </row>
    <row r="2993" spans="2:19" s="19" customFormat="1" ht="25" customHeight="1" x14ac:dyDescent="0.15">
      <c r="B2993" s="11"/>
      <c r="C2993" s="11"/>
      <c r="E2993" s="11"/>
      <c r="F2993" s="11"/>
      <c r="G2993" s="11"/>
      <c r="K2993" s="11"/>
      <c r="M2993" s="11"/>
      <c r="N2993" s="28"/>
      <c r="O2993" s="18"/>
      <c r="Q2993" s="11"/>
      <c r="S2993" s="11"/>
    </row>
    <row r="2994" spans="2:19" s="19" customFormat="1" ht="25" customHeight="1" x14ac:dyDescent="0.15">
      <c r="B2994" s="11"/>
      <c r="C2994" s="11"/>
      <c r="E2994" s="11"/>
      <c r="F2994" s="11"/>
      <c r="G2994" s="11"/>
      <c r="K2994" s="11"/>
      <c r="M2994" s="11"/>
      <c r="N2994" s="28"/>
      <c r="O2994" s="18"/>
      <c r="Q2994" s="11"/>
      <c r="S2994" s="11"/>
    </row>
    <row r="2995" spans="2:19" s="19" customFormat="1" ht="25" customHeight="1" x14ac:dyDescent="0.15">
      <c r="B2995" s="11"/>
      <c r="C2995" s="11"/>
      <c r="E2995" s="11"/>
      <c r="F2995" s="11"/>
      <c r="G2995" s="11"/>
      <c r="K2995" s="11"/>
      <c r="M2995" s="11"/>
      <c r="N2995" s="28"/>
      <c r="O2995" s="18"/>
      <c r="Q2995" s="11"/>
      <c r="S2995" s="11"/>
    </row>
    <row r="2996" spans="2:19" s="19" customFormat="1" ht="25" customHeight="1" x14ac:dyDescent="0.15">
      <c r="B2996" s="11"/>
      <c r="C2996" s="11"/>
      <c r="E2996" s="11"/>
      <c r="F2996" s="11"/>
      <c r="G2996" s="11"/>
      <c r="K2996" s="11"/>
      <c r="M2996" s="11"/>
      <c r="N2996" s="28"/>
      <c r="O2996" s="18"/>
      <c r="Q2996" s="11"/>
      <c r="S2996" s="11"/>
    </row>
    <row r="2997" spans="2:19" s="19" customFormat="1" ht="25" customHeight="1" x14ac:dyDescent="0.15">
      <c r="B2997" s="11"/>
      <c r="C2997" s="11"/>
      <c r="E2997" s="11"/>
      <c r="F2997" s="11"/>
      <c r="G2997" s="11"/>
      <c r="K2997" s="11"/>
      <c r="M2997" s="11"/>
      <c r="N2997" s="28"/>
      <c r="O2997" s="18"/>
      <c r="Q2997" s="11"/>
      <c r="S2997" s="11"/>
    </row>
    <row r="2998" spans="2:19" s="19" customFormat="1" ht="25" customHeight="1" x14ac:dyDescent="0.15">
      <c r="B2998" s="11"/>
      <c r="C2998" s="11"/>
      <c r="E2998" s="11"/>
      <c r="F2998" s="11"/>
      <c r="G2998" s="11"/>
      <c r="K2998" s="11"/>
      <c r="M2998" s="11"/>
      <c r="N2998" s="28"/>
      <c r="O2998" s="18"/>
      <c r="Q2998" s="11"/>
      <c r="S2998" s="11"/>
    </row>
    <row r="2999" spans="2:19" s="19" customFormat="1" ht="25" customHeight="1" x14ac:dyDescent="0.15">
      <c r="B2999" s="11"/>
      <c r="C2999" s="11"/>
      <c r="E2999" s="11"/>
      <c r="F2999" s="11"/>
      <c r="G2999" s="11"/>
      <c r="K2999" s="11"/>
      <c r="M2999" s="11"/>
      <c r="N2999" s="28"/>
      <c r="O2999" s="18"/>
      <c r="Q2999" s="11"/>
      <c r="S2999" s="11"/>
    </row>
    <row r="3000" spans="2:19" s="19" customFormat="1" ht="25" customHeight="1" x14ac:dyDescent="0.15">
      <c r="B3000" s="11"/>
      <c r="C3000" s="11"/>
      <c r="E3000" s="11"/>
      <c r="F3000" s="11"/>
      <c r="G3000" s="11"/>
      <c r="K3000" s="11"/>
      <c r="M3000" s="11"/>
      <c r="N3000" s="28"/>
      <c r="O3000" s="18"/>
      <c r="Q3000" s="11"/>
      <c r="S3000" s="11"/>
    </row>
    <row r="3001" spans="2:19" s="19" customFormat="1" ht="25" customHeight="1" x14ac:dyDescent="0.15">
      <c r="B3001" s="11"/>
      <c r="C3001" s="11"/>
      <c r="E3001" s="11"/>
      <c r="F3001" s="11"/>
      <c r="G3001" s="11"/>
      <c r="K3001" s="11"/>
      <c r="M3001" s="11"/>
      <c r="N3001" s="28"/>
      <c r="O3001" s="18"/>
      <c r="Q3001" s="11"/>
      <c r="S3001" s="11"/>
    </row>
    <row r="3002" spans="2:19" s="19" customFormat="1" ht="25" customHeight="1" x14ac:dyDescent="0.15">
      <c r="B3002" s="11"/>
      <c r="C3002" s="11"/>
      <c r="E3002" s="11"/>
      <c r="F3002" s="11"/>
      <c r="G3002" s="11"/>
      <c r="K3002" s="11"/>
      <c r="M3002" s="11"/>
      <c r="N3002" s="28"/>
      <c r="O3002" s="18"/>
      <c r="Q3002" s="11"/>
      <c r="S3002" s="11"/>
    </row>
    <row r="3003" spans="2:19" s="19" customFormat="1" ht="25" customHeight="1" x14ac:dyDescent="0.15">
      <c r="B3003" s="11"/>
      <c r="C3003" s="11"/>
      <c r="E3003" s="11"/>
      <c r="F3003" s="11"/>
      <c r="G3003" s="11"/>
      <c r="K3003" s="11"/>
      <c r="M3003" s="11"/>
      <c r="N3003" s="28"/>
      <c r="O3003" s="18"/>
      <c r="Q3003" s="11"/>
      <c r="S3003" s="11"/>
    </row>
    <row r="3004" spans="2:19" s="19" customFormat="1" ht="25" customHeight="1" x14ac:dyDescent="0.15">
      <c r="B3004" s="11"/>
      <c r="C3004" s="11"/>
      <c r="E3004" s="11"/>
      <c r="F3004" s="11"/>
      <c r="G3004" s="11"/>
      <c r="K3004" s="11"/>
      <c r="M3004" s="11"/>
      <c r="N3004" s="28"/>
      <c r="O3004" s="18"/>
      <c r="Q3004" s="11"/>
      <c r="S3004" s="11"/>
    </row>
    <row r="3005" spans="2:19" s="19" customFormat="1" ht="25" customHeight="1" x14ac:dyDescent="0.15">
      <c r="B3005" s="11"/>
      <c r="C3005" s="11"/>
      <c r="E3005" s="11"/>
      <c r="F3005" s="11"/>
      <c r="G3005" s="11"/>
      <c r="K3005" s="11"/>
      <c r="M3005" s="11"/>
      <c r="N3005" s="28"/>
      <c r="O3005" s="18"/>
      <c r="Q3005" s="11"/>
      <c r="S3005" s="11"/>
    </row>
    <row r="3006" spans="2:19" s="19" customFormat="1" ht="25" customHeight="1" x14ac:dyDescent="0.15">
      <c r="B3006" s="11"/>
      <c r="C3006" s="11"/>
      <c r="E3006" s="11"/>
      <c r="F3006" s="11"/>
      <c r="G3006" s="11"/>
      <c r="K3006" s="11"/>
      <c r="M3006" s="11"/>
      <c r="N3006" s="28"/>
      <c r="O3006" s="18"/>
      <c r="Q3006" s="11"/>
      <c r="S3006" s="11"/>
    </row>
    <row r="3007" spans="2:19" s="19" customFormat="1" ht="25" customHeight="1" x14ac:dyDescent="0.15">
      <c r="B3007" s="11"/>
      <c r="C3007" s="11"/>
      <c r="E3007" s="11"/>
      <c r="F3007" s="11"/>
      <c r="G3007" s="11"/>
      <c r="K3007" s="11"/>
      <c r="M3007" s="11"/>
      <c r="N3007" s="28"/>
      <c r="O3007" s="18"/>
      <c r="Q3007" s="11"/>
      <c r="S3007" s="11"/>
    </row>
    <row r="3008" spans="2:19" s="19" customFormat="1" ht="25" customHeight="1" x14ac:dyDescent="0.15">
      <c r="B3008" s="11"/>
      <c r="C3008" s="11"/>
      <c r="E3008" s="11"/>
      <c r="F3008" s="11"/>
      <c r="G3008" s="11"/>
      <c r="K3008" s="11"/>
      <c r="M3008" s="11"/>
      <c r="N3008" s="28"/>
      <c r="O3008" s="18"/>
      <c r="Q3008" s="11"/>
      <c r="S3008" s="11"/>
    </row>
    <row r="3009" spans="2:19" s="19" customFormat="1" ht="25" customHeight="1" x14ac:dyDescent="0.15">
      <c r="B3009" s="11"/>
      <c r="C3009" s="11"/>
      <c r="E3009" s="11"/>
      <c r="F3009" s="11"/>
      <c r="G3009" s="11"/>
      <c r="K3009" s="11"/>
      <c r="M3009" s="11"/>
      <c r="N3009" s="28"/>
      <c r="O3009" s="18"/>
      <c r="Q3009" s="11"/>
      <c r="S3009" s="11"/>
    </row>
    <row r="3010" spans="2:19" s="19" customFormat="1" ht="25" customHeight="1" x14ac:dyDescent="0.15">
      <c r="B3010" s="11"/>
      <c r="C3010" s="11"/>
      <c r="E3010" s="11"/>
      <c r="F3010" s="11"/>
      <c r="G3010" s="11"/>
      <c r="K3010" s="11"/>
      <c r="M3010" s="11"/>
      <c r="N3010" s="28"/>
      <c r="O3010" s="18"/>
      <c r="Q3010" s="11"/>
      <c r="S3010" s="11"/>
    </row>
    <row r="3011" spans="2:19" s="19" customFormat="1" ht="25" customHeight="1" x14ac:dyDescent="0.15">
      <c r="B3011" s="11"/>
      <c r="C3011" s="11"/>
      <c r="E3011" s="11"/>
      <c r="F3011" s="11"/>
      <c r="G3011" s="11"/>
      <c r="K3011" s="11"/>
      <c r="M3011" s="11"/>
      <c r="N3011" s="28"/>
      <c r="O3011" s="18"/>
      <c r="Q3011" s="11"/>
      <c r="S3011" s="11"/>
    </row>
    <row r="3012" spans="2:19" s="19" customFormat="1" ht="25" customHeight="1" x14ac:dyDescent="0.15">
      <c r="B3012" s="11"/>
      <c r="C3012" s="11"/>
      <c r="E3012" s="11"/>
      <c r="F3012" s="11"/>
      <c r="G3012" s="11"/>
      <c r="K3012" s="11"/>
      <c r="M3012" s="11"/>
      <c r="N3012" s="28"/>
      <c r="O3012" s="18"/>
      <c r="Q3012" s="11"/>
      <c r="S3012" s="11"/>
    </row>
    <row r="3013" spans="2:19" s="19" customFormat="1" ht="25" customHeight="1" x14ac:dyDescent="0.15">
      <c r="B3013" s="11"/>
      <c r="C3013" s="11"/>
      <c r="E3013" s="11"/>
      <c r="F3013" s="11"/>
      <c r="G3013" s="11"/>
      <c r="K3013" s="11"/>
      <c r="M3013" s="11"/>
      <c r="N3013" s="28"/>
      <c r="O3013" s="18"/>
      <c r="Q3013" s="11"/>
      <c r="S3013" s="11"/>
    </row>
    <row r="3014" spans="2:19" s="19" customFormat="1" ht="25" customHeight="1" x14ac:dyDescent="0.15">
      <c r="B3014" s="11"/>
      <c r="C3014" s="11"/>
      <c r="E3014" s="11"/>
      <c r="F3014" s="11"/>
      <c r="G3014" s="11"/>
      <c r="K3014" s="11"/>
      <c r="M3014" s="11"/>
      <c r="N3014" s="28"/>
      <c r="O3014" s="18"/>
      <c r="Q3014" s="11"/>
      <c r="S3014" s="11"/>
    </row>
    <row r="3015" spans="2:19" s="19" customFormat="1" ht="25" customHeight="1" x14ac:dyDescent="0.15">
      <c r="B3015" s="11"/>
      <c r="C3015" s="11"/>
      <c r="E3015" s="11"/>
      <c r="F3015" s="11"/>
      <c r="G3015" s="11"/>
      <c r="K3015" s="11"/>
      <c r="M3015" s="11"/>
      <c r="N3015" s="28"/>
      <c r="O3015" s="18"/>
      <c r="Q3015" s="11"/>
      <c r="S3015" s="11"/>
    </row>
    <row r="3016" spans="2:19" s="19" customFormat="1" ht="25" customHeight="1" x14ac:dyDescent="0.15">
      <c r="B3016" s="11"/>
      <c r="C3016" s="11"/>
      <c r="E3016" s="11"/>
      <c r="F3016" s="11"/>
      <c r="G3016" s="11"/>
      <c r="K3016" s="11"/>
      <c r="M3016" s="11"/>
      <c r="N3016" s="28"/>
      <c r="O3016" s="18"/>
      <c r="Q3016" s="11"/>
      <c r="S3016" s="11"/>
    </row>
    <row r="3017" spans="2:19" s="19" customFormat="1" ht="25" customHeight="1" x14ac:dyDescent="0.15">
      <c r="B3017" s="11"/>
      <c r="C3017" s="11"/>
      <c r="E3017" s="11"/>
      <c r="F3017" s="11"/>
      <c r="G3017" s="11"/>
      <c r="K3017" s="11"/>
      <c r="M3017" s="11"/>
      <c r="N3017" s="28"/>
      <c r="O3017" s="18"/>
      <c r="Q3017" s="11"/>
      <c r="S3017" s="11"/>
    </row>
    <row r="3018" spans="2:19" s="19" customFormat="1" ht="25" customHeight="1" x14ac:dyDescent="0.15">
      <c r="B3018" s="11"/>
      <c r="C3018" s="11"/>
      <c r="E3018" s="11"/>
      <c r="F3018" s="11"/>
      <c r="G3018" s="11"/>
      <c r="K3018" s="11"/>
      <c r="M3018" s="11"/>
      <c r="N3018" s="28"/>
      <c r="O3018" s="18"/>
      <c r="Q3018" s="11"/>
      <c r="S3018" s="11"/>
    </row>
    <row r="3019" spans="2:19" s="19" customFormat="1" ht="25" customHeight="1" x14ac:dyDescent="0.15">
      <c r="B3019" s="11"/>
      <c r="C3019" s="11"/>
      <c r="E3019" s="11"/>
      <c r="F3019" s="11"/>
      <c r="G3019" s="11"/>
      <c r="K3019" s="11"/>
      <c r="M3019" s="11"/>
      <c r="N3019" s="28"/>
      <c r="O3019" s="18"/>
      <c r="Q3019" s="11"/>
      <c r="S3019" s="11"/>
    </row>
    <row r="3020" spans="2:19" s="19" customFormat="1" ht="25" customHeight="1" x14ac:dyDescent="0.15">
      <c r="B3020" s="11"/>
      <c r="C3020" s="11"/>
      <c r="E3020" s="11"/>
      <c r="F3020" s="11"/>
      <c r="G3020" s="11"/>
      <c r="K3020" s="11"/>
      <c r="M3020" s="11"/>
      <c r="N3020" s="28"/>
      <c r="O3020" s="18"/>
      <c r="Q3020" s="11"/>
      <c r="S3020" s="11"/>
    </row>
    <row r="3021" spans="2:19" s="19" customFormat="1" ht="25" customHeight="1" x14ac:dyDescent="0.15">
      <c r="B3021" s="11"/>
      <c r="C3021" s="11"/>
      <c r="E3021" s="11"/>
      <c r="F3021" s="11"/>
      <c r="G3021" s="11"/>
      <c r="K3021" s="11"/>
      <c r="M3021" s="11"/>
      <c r="N3021" s="28"/>
      <c r="O3021" s="18"/>
      <c r="Q3021" s="11"/>
      <c r="S3021" s="11"/>
    </row>
    <row r="3022" spans="2:19" s="19" customFormat="1" ht="25" customHeight="1" x14ac:dyDescent="0.15">
      <c r="B3022" s="11"/>
      <c r="C3022" s="11"/>
      <c r="E3022" s="11"/>
      <c r="F3022" s="11"/>
      <c r="G3022" s="11"/>
      <c r="K3022" s="11"/>
      <c r="M3022" s="11"/>
      <c r="N3022" s="28"/>
      <c r="O3022" s="18"/>
      <c r="Q3022" s="11"/>
      <c r="S3022" s="11"/>
    </row>
    <row r="3023" spans="2:19" s="19" customFormat="1" ht="25" customHeight="1" x14ac:dyDescent="0.15">
      <c r="B3023" s="11"/>
      <c r="C3023" s="11"/>
      <c r="E3023" s="11"/>
      <c r="F3023" s="11"/>
      <c r="G3023" s="11"/>
      <c r="K3023" s="11"/>
      <c r="M3023" s="11"/>
      <c r="N3023" s="28"/>
      <c r="O3023" s="18"/>
      <c r="Q3023" s="11"/>
      <c r="S3023" s="11"/>
    </row>
    <row r="3024" spans="2:19" s="19" customFormat="1" ht="25" customHeight="1" x14ac:dyDescent="0.15">
      <c r="B3024" s="11"/>
      <c r="C3024" s="11"/>
      <c r="E3024" s="11"/>
      <c r="F3024" s="11"/>
      <c r="G3024" s="11"/>
      <c r="K3024" s="11"/>
      <c r="M3024" s="11"/>
      <c r="N3024" s="28"/>
      <c r="O3024" s="18"/>
      <c r="Q3024" s="11"/>
      <c r="S3024" s="11"/>
    </row>
    <row r="3025" spans="2:19" s="19" customFormat="1" ht="25" customHeight="1" x14ac:dyDescent="0.15">
      <c r="B3025" s="11"/>
      <c r="C3025" s="11"/>
      <c r="E3025" s="11"/>
      <c r="F3025" s="11"/>
      <c r="G3025" s="11"/>
      <c r="K3025" s="11"/>
      <c r="M3025" s="11"/>
      <c r="N3025" s="28"/>
      <c r="O3025" s="18"/>
      <c r="Q3025" s="11"/>
      <c r="S3025" s="11"/>
    </row>
    <row r="3026" spans="2:19" s="19" customFormat="1" ht="25" customHeight="1" x14ac:dyDescent="0.15">
      <c r="B3026" s="11"/>
      <c r="C3026" s="11"/>
      <c r="E3026" s="11"/>
      <c r="F3026" s="11"/>
      <c r="G3026" s="11"/>
      <c r="K3026" s="11"/>
      <c r="M3026" s="11"/>
      <c r="N3026" s="28"/>
      <c r="O3026" s="18"/>
      <c r="Q3026" s="11"/>
      <c r="S3026" s="11"/>
    </row>
    <row r="3027" spans="2:19" s="19" customFormat="1" ht="25" customHeight="1" x14ac:dyDescent="0.15">
      <c r="B3027" s="11"/>
      <c r="C3027" s="11"/>
      <c r="E3027" s="11"/>
      <c r="F3027" s="11"/>
      <c r="G3027" s="11"/>
      <c r="K3027" s="11"/>
      <c r="M3027" s="11"/>
      <c r="N3027" s="28"/>
      <c r="O3027" s="18"/>
      <c r="Q3027" s="11"/>
      <c r="S3027" s="11"/>
    </row>
    <row r="3028" spans="2:19" s="19" customFormat="1" ht="25" customHeight="1" x14ac:dyDescent="0.15">
      <c r="B3028" s="11"/>
      <c r="C3028" s="11"/>
      <c r="E3028" s="11"/>
      <c r="F3028" s="11"/>
      <c r="G3028" s="11"/>
      <c r="K3028" s="11"/>
      <c r="M3028" s="11"/>
      <c r="N3028" s="28"/>
      <c r="O3028" s="18"/>
      <c r="Q3028" s="11"/>
      <c r="S3028" s="11"/>
    </row>
    <row r="3029" spans="2:19" s="19" customFormat="1" ht="25" customHeight="1" x14ac:dyDescent="0.15">
      <c r="B3029" s="11"/>
      <c r="C3029" s="11"/>
      <c r="E3029" s="11"/>
      <c r="F3029" s="11"/>
      <c r="G3029" s="11"/>
      <c r="K3029" s="11"/>
      <c r="M3029" s="11"/>
      <c r="N3029" s="28"/>
      <c r="O3029" s="18"/>
      <c r="Q3029" s="11"/>
      <c r="S3029" s="11"/>
    </row>
    <row r="3030" spans="2:19" s="19" customFormat="1" ht="25" customHeight="1" x14ac:dyDescent="0.15">
      <c r="B3030" s="11"/>
      <c r="C3030" s="11"/>
      <c r="E3030" s="11"/>
      <c r="F3030" s="11"/>
      <c r="G3030" s="11"/>
      <c r="K3030" s="11"/>
      <c r="M3030" s="11"/>
      <c r="N3030" s="28"/>
      <c r="O3030" s="18"/>
      <c r="Q3030" s="11"/>
      <c r="S3030" s="11"/>
    </row>
    <row r="3031" spans="2:19" s="19" customFormat="1" ht="25" customHeight="1" x14ac:dyDescent="0.15">
      <c r="B3031" s="11"/>
      <c r="C3031" s="11"/>
      <c r="E3031" s="11"/>
      <c r="F3031" s="11"/>
      <c r="G3031" s="11"/>
      <c r="K3031" s="11"/>
      <c r="M3031" s="11"/>
      <c r="N3031" s="28"/>
      <c r="O3031" s="18"/>
      <c r="Q3031" s="11"/>
      <c r="S3031" s="11"/>
    </row>
    <row r="3032" spans="2:19" s="19" customFormat="1" ht="25" customHeight="1" x14ac:dyDescent="0.15">
      <c r="B3032" s="11"/>
      <c r="C3032" s="11"/>
      <c r="E3032" s="11"/>
      <c r="F3032" s="11"/>
      <c r="G3032" s="11"/>
      <c r="K3032" s="11"/>
      <c r="M3032" s="11"/>
      <c r="N3032" s="28"/>
      <c r="O3032" s="18"/>
      <c r="Q3032" s="11"/>
      <c r="S3032" s="11"/>
    </row>
    <row r="3033" spans="2:19" s="19" customFormat="1" ht="25" customHeight="1" x14ac:dyDescent="0.15">
      <c r="B3033" s="11"/>
      <c r="C3033" s="11"/>
      <c r="E3033" s="11"/>
      <c r="F3033" s="11"/>
      <c r="G3033" s="11"/>
      <c r="K3033" s="11"/>
      <c r="M3033" s="11"/>
      <c r="N3033" s="28"/>
      <c r="O3033" s="18"/>
      <c r="Q3033" s="11"/>
      <c r="S3033" s="11"/>
    </row>
    <row r="3034" spans="2:19" s="19" customFormat="1" ht="25" customHeight="1" x14ac:dyDescent="0.15">
      <c r="B3034" s="11"/>
      <c r="C3034" s="11"/>
      <c r="E3034" s="11"/>
      <c r="F3034" s="11"/>
      <c r="G3034" s="11"/>
      <c r="K3034" s="11"/>
      <c r="M3034" s="11"/>
      <c r="N3034" s="28"/>
      <c r="O3034" s="18"/>
      <c r="Q3034" s="11"/>
      <c r="S3034" s="11"/>
    </row>
    <row r="3035" spans="2:19" s="19" customFormat="1" ht="25" customHeight="1" x14ac:dyDescent="0.15">
      <c r="B3035" s="11"/>
      <c r="C3035" s="11"/>
      <c r="E3035" s="11"/>
      <c r="F3035" s="11"/>
      <c r="G3035" s="11"/>
      <c r="K3035" s="11"/>
      <c r="M3035" s="11"/>
      <c r="N3035" s="28"/>
      <c r="O3035" s="18"/>
      <c r="Q3035" s="11"/>
      <c r="S3035" s="11"/>
    </row>
    <row r="3036" spans="2:19" s="19" customFormat="1" ht="25" customHeight="1" x14ac:dyDescent="0.15">
      <c r="B3036" s="11"/>
      <c r="C3036" s="11"/>
      <c r="E3036" s="11"/>
      <c r="F3036" s="11"/>
      <c r="G3036" s="11"/>
      <c r="K3036" s="11"/>
      <c r="M3036" s="11"/>
      <c r="N3036" s="28"/>
      <c r="O3036" s="18"/>
      <c r="Q3036" s="11"/>
      <c r="S3036" s="11"/>
    </row>
    <row r="3037" spans="2:19" s="19" customFormat="1" ht="25" customHeight="1" x14ac:dyDescent="0.15">
      <c r="B3037" s="11"/>
      <c r="C3037" s="11"/>
      <c r="E3037" s="11"/>
      <c r="F3037" s="11"/>
      <c r="G3037" s="11"/>
      <c r="K3037" s="11"/>
      <c r="M3037" s="11"/>
      <c r="N3037" s="28"/>
      <c r="O3037" s="18"/>
      <c r="Q3037" s="11"/>
      <c r="S3037" s="11"/>
    </row>
    <row r="3038" spans="2:19" s="19" customFormat="1" ht="25" customHeight="1" x14ac:dyDescent="0.15">
      <c r="B3038" s="11"/>
      <c r="C3038" s="11"/>
      <c r="E3038" s="11"/>
      <c r="F3038" s="11"/>
      <c r="G3038" s="11"/>
      <c r="K3038" s="11"/>
      <c r="M3038" s="11"/>
      <c r="N3038" s="28"/>
      <c r="O3038" s="18"/>
      <c r="Q3038" s="11"/>
      <c r="S3038" s="11"/>
    </row>
    <row r="3039" spans="2:19" s="19" customFormat="1" ht="25" customHeight="1" x14ac:dyDescent="0.15">
      <c r="B3039" s="11"/>
      <c r="C3039" s="11"/>
      <c r="E3039" s="11"/>
      <c r="F3039" s="11"/>
      <c r="G3039" s="11"/>
      <c r="K3039" s="11"/>
      <c r="M3039" s="11"/>
      <c r="N3039" s="28"/>
      <c r="O3039" s="18"/>
      <c r="Q3039" s="11"/>
      <c r="S3039" s="11"/>
    </row>
    <row r="3040" spans="2:19" s="19" customFormat="1" ht="25" customHeight="1" x14ac:dyDescent="0.15">
      <c r="B3040" s="11"/>
      <c r="C3040" s="11"/>
      <c r="E3040" s="11"/>
      <c r="F3040" s="11"/>
      <c r="G3040" s="11"/>
      <c r="K3040" s="11"/>
      <c r="M3040" s="11"/>
      <c r="N3040" s="28"/>
      <c r="O3040" s="18"/>
      <c r="Q3040" s="11"/>
      <c r="S3040" s="11"/>
    </row>
    <row r="3041" spans="2:19" s="19" customFormat="1" ht="25" customHeight="1" x14ac:dyDescent="0.15">
      <c r="B3041" s="11"/>
      <c r="C3041" s="11"/>
      <c r="E3041" s="11"/>
      <c r="F3041" s="11"/>
      <c r="G3041" s="11"/>
      <c r="K3041" s="11"/>
      <c r="M3041" s="11"/>
      <c r="N3041" s="28"/>
      <c r="O3041" s="18"/>
      <c r="Q3041" s="11"/>
      <c r="S3041" s="11"/>
    </row>
    <row r="3042" spans="2:19" s="19" customFormat="1" ht="25" customHeight="1" x14ac:dyDescent="0.15">
      <c r="B3042" s="11"/>
      <c r="C3042" s="11"/>
      <c r="E3042" s="11"/>
      <c r="F3042" s="11"/>
      <c r="G3042" s="11"/>
      <c r="K3042" s="11"/>
      <c r="M3042" s="11"/>
      <c r="N3042" s="28"/>
      <c r="O3042" s="18"/>
      <c r="Q3042" s="11"/>
      <c r="S3042" s="11"/>
    </row>
    <row r="3043" spans="2:19" s="19" customFormat="1" ht="25" customHeight="1" x14ac:dyDescent="0.15">
      <c r="B3043" s="11"/>
      <c r="C3043" s="11"/>
      <c r="E3043" s="11"/>
      <c r="F3043" s="11"/>
      <c r="G3043" s="11"/>
      <c r="K3043" s="11"/>
      <c r="M3043" s="11"/>
      <c r="N3043" s="28"/>
      <c r="O3043" s="18"/>
      <c r="Q3043" s="11"/>
      <c r="S3043" s="11"/>
    </row>
    <row r="3044" spans="2:19" s="19" customFormat="1" ht="25" customHeight="1" x14ac:dyDescent="0.15">
      <c r="B3044" s="11"/>
      <c r="C3044" s="11"/>
      <c r="E3044" s="11"/>
      <c r="F3044" s="11"/>
      <c r="G3044" s="11"/>
      <c r="K3044" s="11"/>
      <c r="M3044" s="11"/>
      <c r="N3044" s="28"/>
      <c r="O3044" s="18"/>
      <c r="Q3044" s="11"/>
      <c r="S3044" s="11"/>
    </row>
    <row r="3045" spans="2:19" s="19" customFormat="1" ht="25" customHeight="1" x14ac:dyDescent="0.15">
      <c r="B3045" s="11"/>
      <c r="C3045" s="11"/>
      <c r="E3045" s="11"/>
      <c r="F3045" s="11"/>
      <c r="G3045" s="11"/>
      <c r="K3045" s="11"/>
      <c r="M3045" s="11"/>
      <c r="N3045" s="28"/>
      <c r="O3045" s="18"/>
      <c r="Q3045" s="11"/>
      <c r="S3045" s="11"/>
    </row>
    <row r="3046" spans="2:19" s="19" customFormat="1" ht="25" customHeight="1" x14ac:dyDescent="0.15">
      <c r="B3046" s="11"/>
      <c r="C3046" s="11"/>
      <c r="E3046" s="11"/>
      <c r="F3046" s="11"/>
      <c r="G3046" s="11"/>
      <c r="K3046" s="11"/>
      <c r="M3046" s="11"/>
      <c r="N3046" s="28"/>
      <c r="O3046" s="18"/>
      <c r="Q3046" s="11"/>
      <c r="S3046" s="11"/>
    </row>
    <row r="3047" spans="2:19" s="19" customFormat="1" ht="25" customHeight="1" x14ac:dyDescent="0.15">
      <c r="B3047" s="11"/>
      <c r="C3047" s="11"/>
      <c r="E3047" s="11"/>
      <c r="F3047" s="11"/>
      <c r="G3047" s="11"/>
      <c r="K3047" s="11"/>
      <c r="M3047" s="11"/>
      <c r="N3047" s="28"/>
      <c r="O3047" s="18"/>
      <c r="Q3047" s="11"/>
      <c r="S3047" s="11"/>
    </row>
    <row r="3048" spans="2:19" s="19" customFormat="1" ht="25" customHeight="1" x14ac:dyDescent="0.15">
      <c r="B3048" s="11"/>
      <c r="C3048" s="11"/>
      <c r="E3048" s="11"/>
      <c r="F3048" s="11"/>
      <c r="G3048" s="11"/>
      <c r="K3048" s="11"/>
      <c r="M3048" s="11"/>
      <c r="N3048" s="28"/>
      <c r="O3048" s="18"/>
      <c r="Q3048" s="11"/>
      <c r="S3048" s="11"/>
    </row>
    <row r="3049" spans="2:19" s="19" customFormat="1" ht="25" customHeight="1" x14ac:dyDescent="0.15">
      <c r="B3049" s="11"/>
      <c r="C3049" s="11"/>
      <c r="E3049" s="11"/>
      <c r="F3049" s="11"/>
      <c r="G3049" s="11"/>
      <c r="K3049" s="11"/>
      <c r="M3049" s="11"/>
      <c r="N3049" s="28"/>
      <c r="O3049" s="18"/>
      <c r="Q3049" s="11"/>
      <c r="S3049" s="11"/>
    </row>
    <row r="3050" spans="2:19" s="19" customFormat="1" ht="25" customHeight="1" x14ac:dyDescent="0.15">
      <c r="B3050" s="11"/>
      <c r="C3050" s="11"/>
      <c r="E3050" s="11"/>
      <c r="F3050" s="11"/>
      <c r="G3050" s="11"/>
      <c r="K3050" s="11"/>
      <c r="M3050" s="11"/>
      <c r="N3050" s="28"/>
      <c r="O3050" s="18"/>
      <c r="Q3050" s="11"/>
      <c r="S3050" s="11"/>
    </row>
    <row r="3051" spans="2:19" s="19" customFormat="1" ht="25" customHeight="1" x14ac:dyDescent="0.15">
      <c r="B3051" s="11"/>
      <c r="C3051" s="11"/>
      <c r="E3051" s="11"/>
      <c r="F3051" s="11"/>
      <c r="G3051" s="11"/>
      <c r="K3051" s="11"/>
      <c r="M3051" s="11"/>
      <c r="N3051" s="28"/>
      <c r="O3051" s="18"/>
      <c r="Q3051" s="11"/>
      <c r="S3051" s="11"/>
    </row>
    <row r="3052" spans="2:19" s="19" customFormat="1" ht="25" customHeight="1" x14ac:dyDescent="0.15">
      <c r="B3052" s="11"/>
      <c r="C3052" s="11"/>
      <c r="E3052" s="11"/>
      <c r="F3052" s="11"/>
      <c r="G3052" s="11"/>
      <c r="K3052" s="11"/>
      <c r="M3052" s="11"/>
      <c r="N3052" s="28"/>
      <c r="O3052" s="18"/>
      <c r="Q3052" s="11"/>
      <c r="S3052" s="11"/>
    </row>
    <row r="3053" spans="2:19" s="19" customFormat="1" ht="25" customHeight="1" x14ac:dyDescent="0.15">
      <c r="B3053" s="11"/>
      <c r="C3053" s="11"/>
      <c r="E3053" s="11"/>
      <c r="F3053" s="11"/>
      <c r="G3053" s="11"/>
      <c r="K3053" s="11"/>
      <c r="M3053" s="11"/>
      <c r="N3053" s="28"/>
      <c r="O3053" s="18"/>
      <c r="Q3053" s="11"/>
      <c r="S3053" s="11"/>
    </row>
    <row r="3054" spans="2:19" s="19" customFormat="1" ht="25" customHeight="1" x14ac:dyDescent="0.15">
      <c r="B3054" s="11"/>
      <c r="C3054" s="11"/>
      <c r="E3054" s="11"/>
      <c r="F3054" s="11"/>
      <c r="G3054" s="11"/>
      <c r="K3054" s="11"/>
      <c r="M3054" s="11"/>
      <c r="N3054" s="28"/>
      <c r="O3054" s="18"/>
      <c r="Q3054" s="11"/>
      <c r="S3054" s="11"/>
    </row>
    <row r="3055" spans="2:19" s="19" customFormat="1" ht="25" customHeight="1" x14ac:dyDescent="0.15">
      <c r="B3055" s="11"/>
      <c r="C3055" s="11"/>
      <c r="E3055" s="11"/>
      <c r="F3055" s="11"/>
      <c r="G3055" s="11"/>
      <c r="K3055" s="11"/>
      <c r="M3055" s="11"/>
      <c r="N3055" s="28"/>
      <c r="O3055" s="18"/>
      <c r="Q3055" s="11"/>
      <c r="S3055" s="11"/>
    </row>
    <row r="3056" spans="2:19" s="19" customFormat="1" ht="25" customHeight="1" x14ac:dyDescent="0.15">
      <c r="B3056" s="11"/>
      <c r="C3056" s="11"/>
      <c r="E3056" s="11"/>
      <c r="F3056" s="11"/>
      <c r="G3056" s="11"/>
      <c r="K3056" s="11"/>
      <c r="M3056" s="11"/>
      <c r="N3056" s="28"/>
      <c r="O3056" s="18"/>
      <c r="Q3056" s="11"/>
      <c r="S3056" s="11"/>
    </row>
    <row r="3057" spans="2:19" s="19" customFormat="1" ht="25" customHeight="1" x14ac:dyDescent="0.15">
      <c r="B3057" s="11"/>
      <c r="C3057" s="11"/>
      <c r="E3057" s="11"/>
      <c r="F3057" s="11"/>
      <c r="G3057" s="11"/>
      <c r="K3057" s="11"/>
      <c r="M3057" s="11"/>
      <c r="N3057" s="28"/>
      <c r="O3057" s="18"/>
      <c r="Q3057" s="11"/>
      <c r="S3057" s="11"/>
    </row>
    <row r="3058" spans="2:19" s="19" customFormat="1" ht="25" customHeight="1" x14ac:dyDescent="0.15">
      <c r="B3058" s="11"/>
      <c r="C3058" s="11"/>
      <c r="E3058" s="11"/>
      <c r="F3058" s="11"/>
      <c r="G3058" s="11"/>
      <c r="K3058" s="11"/>
      <c r="M3058" s="11"/>
      <c r="N3058" s="28"/>
      <c r="O3058" s="18"/>
      <c r="Q3058" s="11"/>
      <c r="S3058" s="11"/>
    </row>
    <row r="3059" spans="2:19" s="19" customFormat="1" ht="25" customHeight="1" x14ac:dyDescent="0.15">
      <c r="B3059" s="11"/>
      <c r="C3059" s="11"/>
      <c r="E3059" s="11"/>
      <c r="F3059" s="11"/>
      <c r="G3059" s="11"/>
      <c r="K3059" s="11"/>
      <c r="M3059" s="11"/>
      <c r="N3059" s="28"/>
      <c r="O3059" s="18"/>
      <c r="Q3059" s="11"/>
      <c r="S3059" s="11"/>
    </row>
    <row r="3060" spans="2:19" s="19" customFormat="1" ht="25" customHeight="1" x14ac:dyDescent="0.15">
      <c r="B3060" s="11"/>
      <c r="C3060" s="11"/>
      <c r="E3060" s="11"/>
      <c r="F3060" s="11"/>
      <c r="G3060" s="11"/>
      <c r="K3060" s="11"/>
      <c r="M3060" s="11"/>
      <c r="N3060" s="28"/>
      <c r="O3060" s="18"/>
      <c r="Q3060" s="11"/>
      <c r="S3060" s="11"/>
    </row>
    <row r="3061" spans="2:19" s="19" customFormat="1" ht="25" customHeight="1" x14ac:dyDescent="0.15">
      <c r="B3061" s="11"/>
      <c r="C3061" s="11"/>
      <c r="E3061" s="11"/>
      <c r="F3061" s="11"/>
      <c r="G3061" s="11"/>
      <c r="K3061" s="11"/>
      <c r="M3061" s="11"/>
      <c r="N3061" s="28"/>
      <c r="O3061" s="18"/>
      <c r="Q3061" s="11"/>
      <c r="S3061" s="11"/>
    </row>
    <row r="3062" spans="2:19" s="19" customFormat="1" ht="25" customHeight="1" x14ac:dyDescent="0.15">
      <c r="B3062" s="11"/>
      <c r="C3062" s="11"/>
      <c r="E3062" s="11"/>
      <c r="F3062" s="11"/>
      <c r="G3062" s="11"/>
      <c r="K3062" s="11"/>
      <c r="M3062" s="11"/>
      <c r="N3062" s="28"/>
      <c r="O3062" s="18"/>
      <c r="Q3062" s="11"/>
      <c r="S3062" s="11"/>
    </row>
    <row r="3063" spans="2:19" s="19" customFormat="1" ht="25" customHeight="1" x14ac:dyDescent="0.15">
      <c r="B3063" s="11"/>
      <c r="C3063" s="11"/>
      <c r="E3063" s="11"/>
      <c r="F3063" s="11"/>
      <c r="G3063" s="11"/>
      <c r="K3063" s="11"/>
      <c r="M3063" s="11"/>
      <c r="N3063" s="28"/>
      <c r="O3063" s="18"/>
      <c r="Q3063" s="11"/>
      <c r="S3063" s="11"/>
    </row>
    <row r="3064" spans="2:19" s="19" customFormat="1" ht="25" customHeight="1" x14ac:dyDescent="0.15">
      <c r="B3064" s="11"/>
      <c r="C3064" s="11"/>
      <c r="E3064" s="11"/>
      <c r="F3064" s="11"/>
      <c r="G3064" s="11"/>
      <c r="K3064" s="11"/>
      <c r="M3064" s="11"/>
      <c r="N3064" s="28"/>
      <c r="O3064" s="18"/>
      <c r="Q3064" s="11"/>
      <c r="S3064" s="11"/>
    </row>
    <row r="3065" spans="2:19" s="19" customFormat="1" ht="25" customHeight="1" x14ac:dyDescent="0.15">
      <c r="B3065" s="11"/>
      <c r="C3065" s="11"/>
      <c r="E3065" s="11"/>
      <c r="F3065" s="11"/>
      <c r="G3065" s="11"/>
      <c r="K3065" s="11"/>
      <c r="M3065" s="11"/>
      <c r="N3065" s="28"/>
      <c r="O3065" s="18"/>
      <c r="Q3065" s="11"/>
      <c r="S3065" s="11"/>
    </row>
    <row r="3066" spans="2:19" s="19" customFormat="1" ht="25" customHeight="1" x14ac:dyDescent="0.15">
      <c r="B3066" s="11"/>
      <c r="C3066" s="11"/>
      <c r="E3066" s="11"/>
      <c r="F3066" s="11"/>
      <c r="G3066" s="11"/>
      <c r="K3066" s="11"/>
      <c r="M3066" s="11"/>
      <c r="N3066" s="28"/>
      <c r="O3066" s="18"/>
      <c r="Q3066" s="11"/>
      <c r="S3066" s="11"/>
    </row>
    <row r="3067" spans="2:19" s="19" customFormat="1" ht="25" customHeight="1" x14ac:dyDescent="0.15">
      <c r="B3067" s="11"/>
      <c r="C3067" s="11"/>
      <c r="E3067" s="11"/>
      <c r="F3067" s="11"/>
      <c r="G3067" s="11"/>
      <c r="K3067" s="11"/>
      <c r="M3067" s="11"/>
      <c r="N3067" s="28"/>
      <c r="O3067" s="18"/>
      <c r="Q3067" s="11"/>
      <c r="S3067" s="11"/>
    </row>
    <row r="3068" spans="2:19" s="19" customFormat="1" ht="25" customHeight="1" x14ac:dyDescent="0.15">
      <c r="B3068" s="11"/>
      <c r="C3068" s="11"/>
      <c r="E3068" s="11"/>
      <c r="F3068" s="11"/>
      <c r="G3068" s="11"/>
      <c r="K3068" s="11"/>
      <c r="M3068" s="11"/>
      <c r="N3068" s="28"/>
      <c r="O3068" s="18"/>
      <c r="Q3068" s="11"/>
      <c r="S3068" s="11"/>
    </row>
    <row r="3069" spans="2:19" s="19" customFormat="1" ht="25" customHeight="1" x14ac:dyDescent="0.15">
      <c r="B3069" s="11"/>
      <c r="C3069" s="11"/>
      <c r="E3069" s="11"/>
      <c r="F3069" s="11"/>
      <c r="G3069" s="11"/>
      <c r="K3069" s="11"/>
      <c r="M3069" s="11"/>
      <c r="N3069" s="28"/>
      <c r="O3069" s="18"/>
      <c r="Q3069" s="11"/>
      <c r="S3069" s="11"/>
    </row>
    <row r="3070" spans="2:19" s="19" customFormat="1" ht="25" customHeight="1" x14ac:dyDescent="0.15">
      <c r="B3070" s="11"/>
      <c r="C3070" s="11"/>
      <c r="E3070" s="11"/>
      <c r="F3070" s="11"/>
      <c r="G3070" s="11"/>
      <c r="K3070" s="11"/>
      <c r="M3070" s="11"/>
      <c r="N3070" s="28"/>
      <c r="O3070" s="18"/>
      <c r="Q3070" s="11"/>
      <c r="S3070" s="11"/>
    </row>
    <row r="3071" spans="2:19" s="19" customFormat="1" ht="25" customHeight="1" x14ac:dyDescent="0.15">
      <c r="B3071" s="11"/>
      <c r="C3071" s="11"/>
      <c r="E3071" s="11"/>
      <c r="F3071" s="11"/>
      <c r="G3071" s="11"/>
      <c r="K3071" s="11"/>
      <c r="M3071" s="11"/>
      <c r="N3071" s="28"/>
      <c r="O3071" s="18"/>
      <c r="Q3071" s="11"/>
      <c r="S3071" s="11"/>
    </row>
    <row r="3072" spans="2:19" s="19" customFormat="1" ht="25" customHeight="1" x14ac:dyDescent="0.15">
      <c r="B3072" s="11"/>
      <c r="C3072" s="11"/>
      <c r="E3072" s="11"/>
      <c r="F3072" s="11"/>
      <c r="G3072" s="11"/>
      <c r="K3072" s="11"/>
      <c r="M3072" s="11"/>
      <c r="N3072" s="28"/>
      <c r="O3072" s="18"/>
      <c r="Q3072" s="11"/>
      <c r="S3072" s="11"/>
    </row>
    <row r="3073" spans="2:19" s="19" customFormat="1" ht="25" customHeight="1" x14ac:dyDescent="0.15">
      <c r="B3073" s="11"/>
      <c r="C3073" s="11"/>
      <c r="E3073" s="11"/>
      <c r="F3073" s="11"/>
      <c r="G3073" s="11"/>
      <c r="K3073" s="11"/>
      <c r="M3073" s="11"/>
      <c r="N3073" s="28"/>
      <c r="O3073" s="18"/>
      <c r="Q3073" s="11"/>
      <c r="S3073" s="11"/>
    </row>
    <row r="3074" spans="2:19" s="19" customFormat="1" ht="25" customHeight="1" x14ac:dyDescent="0.15">
      <c r="B3074" s="11"/>
      <c r="C3074" s="11"/>
      <c r="E3074" s="11"/>
      <c r="F3074" s="11"/>
      <c r="G3074" s="11"/>
      <c r="K3074" s="11"/>
      <c r="M3074" s="11"/>
      <c r="N3074" s="28"/>
      <c r="O3074" s="18"/>
      <c r="Q3074" s="11"/>
      <c r="S3074" s="11"/>
    </row>
    <row r="3075" spans="2:19" s="19" customFormat="1" ht="25" customHeight="1" x14ac:dyDescent="0.15">
      <c r="B3075" s="11"/>
      <c r="C3075" s="11"/>
      <c r="E3075" s="11"/>
      <c r="F3075" s="11"/>
      <c r="G3075" s="11"/>
      <c r="K3075" s="11"/>
      <c r="M3075" s="11"/>
      <c r="N3075" s="28"/>
      <c r="O3075" s="18"/>
      <c r="Q3075" s="11"/>
      <c r="S3075" s="11"/>
    </row>
    <row r="3076" spans="2:19" s="19" customFormat="1" ht="25" customHeight="1" x14ac:dyDescent="0.15">
      <c r="B3076" s="11"/>
      <c r="C3076" s="11"/>
      <c r="E3076" s="11"/>
      <c r="F3076" s="11"/>
      <c r="G3076" s="11"/>
      <c r="K3076" s="11"/>
      <c r="M3076" s="11"/>
      <c r="N3076" s="28"/>
      <c r="O3076" s="18"/>
      <c r="Q3076" s="11"/>
      <c r="S3076" s="11"/>
    </row>
    <row r="3077" spans="2:19" s="19" customFormat="1" ht="25" customHeight="1" x14ac:dyDescent="0.15">
      <c r="B3077" s="11"/>
      <c r="C3077" s="11"/>
      <c r="E3077" s="11"/>
      <c r="F3077" s="11"/>
      <c r="G3077" s="11"/>
      <c r="K3077" s="11"/>
      <c r="M3077" s="11"/>
      <c r="N3077" s="28"/>
      <c r="O3077" s="18"/>
      <c r="Q3077" s="11"/>
      <c r="S3077" s="11"/>
    </row>
    <row r="3078" spans="2:19" s="19" customFormat="1" ht="25" customHeight="1" x14ac:dyDescent="0.15">
      <c r="B3078" s="11"/>
      <c r="C3078" s="11"/>
      <c r="E3078" s="11"/>
      <c r="F3078" s="11"/>
      <c r="G3078" s="11"/>
      <c r="K3078" s="11"/>
      <c r="M3078" s="11"/>
      <c r="N3078" s="28"/>
      <c r="O3078" s="18"/>
      <c r="Q3078" s="11"/>
      <c r="S3078" s="11"/>
    </row>
    <row r="3079" spans="2:19" s="19" customFormat="1" ht="25" customHeight="1" x14ac:dyDescent="0.15">
      <c r="B3079" s="11"/>
      <c r="C3079" s="11"/>
      <c r="E3079" s="11"/>
      <c r="F3079" s="11"/>
      <c r="G3079" s="11"/>
      <c r="K3079" s="11"/>
      <c r="M3079" s="11"/>
      <c r="N3079" s="28"/>
      <c r="O3079" s="18"/>
      <c r="Q3079" s="11"/>
      <c r="S3079" s="11"/>
    </row>
    <row r="3080" spans="2:19" s="19" customFormat="1" ht="25" customHeight="1" x14ac:dyDescent="0.15">
      <c r="B3080" s="11"/>
      <c r="C3080" s="11"/>
      <c r="E3080" s="11"/>
      <c r="F3080" s="11"/>
      <c r="G3080" s="11"/>
      <c r="K3080" s="11"/>
      <c r="M3080" s="11"/>
      <c r="N3080" s="28"/>
      <c r="O3080" s="18"/>
      <c r="Q3080" s="11"/>
      <c r="S3080" s="11"/>
    </row>
    <row r="3081" spans="2:19" s="19" customFormat="1" ht="25" customHeight="1" x14ac:dyDescent="0.15">
      <c r="B3081" s="11"/>
      <c r="C3081" s="11"/>
      <c r="E3081" s="11"/>
      <c r="F3081" s="11"/>
      <c r="G3081" s="11"/>
      <c r="K3081" s="11"/>
      <c r="M3081" s="11"/>
      <c r="N3081" s="28"/>
      <c r="O3081" s="18"/>
      <c r="Q3081" s="11"/>
      <c r="S3081" s="11"/>
    </row>
    <row r="3082" spans="2:19" s="19" customFormat="1" ht="25" customHeight="1" x14ac:dyDescent="0.15">
      <c r="B3082" s="11"/>
      <c r="C3082" s="11"/>
      <c r="E3082" s="11"/>
      <c r="F3082" s="11"/>
      <c r="G3082" s="11"/>
      <c r="K3082" s="11"/>
      <c r="M3082" s="11"/>
      <c r="N3082" s="28"/>
      <c r="O3082" s="18"/>
      <c r="Q3082" s="11"/>
      <c r="S3082" s="11"/>
    </row>
    <row r="3083" spans="2:19" s="19" customFormat="1" ht="25" customHeight="1" x14ac:dyDescent="0.15">
      <c r="B3083" s="11"/>
      <c r="C3083" s="11"/>
      <c r="E3083" s="11"/>
      <c r="F3083" s="11"/>
      <c r="G3083" s="11"/>
      <c r="K3083" s="11"/>
      <c r="M3083" s="11"/>
      <c r="N3083" s="28"/>
      <c r="O3083" s="18"/>
      <c r="Q3083" s="11"/>
      <c r="S3083" s="11"/>
    </row>
    <row r="3084" spans="2:19" s="19" customFormat="1" ht="25" customHeight="1" x14ac:dyDescent="0.15">
      <c r="B3084" s="11"/>
      <c r="C3084" s="11"/>
      <c r="E3084" s="11"/>
      <c r="F3084" s="11"/>
      <c r="G3084" s="11"/>
      <c r="K3084" s="11"/>
      <c r="M3084" s="11"/>
      <c r="N3084" s="28"/>
      <c r="O3084" s="18"/>
      <c r="Q3084" s="11"/>
      <c r="S3084" s="11"/>
    </row>
    <row r="3085" spans="2:19" s="19" customFormat="1" ht="25" customHeight="1" x14ac:dyDescent="0.15">
      <c r="B3085" s="11"/>
      <c r="C3085" s="11"/>
      <c r="E3085" s="11"/>
      <c r="F3085" s="11"/>
      <c r="G3085" s="11"/>
      <c r="K3085" s="11"/>
      <c r="M3085" s="11"/>
      <c r="N3085" s="28"/>
      <c r="O3085" s="18"/>
      <c r="Q3085" s="11"/>
      <c r="S3085" s="11"/>
    </row>
    <row r="3086" spans="2:19" s="19" customFormat="1" ht="25" customHeight="1" x14ac:dyDescent="0.15">
      <c r="B3086" s="11"/>
      <c r="C3086" s="11"/>
      <c r="E3086" s="11"/>
      <c r="F3086" s="11"/>
      <c r="G3086" s="11"/>
      <c r="K3086" s="11"/>
      <c r="M3086" s="11"/>
      <c r="N3086" s="28"/>
      <c r="O3086" s="18"/>
      <c r="Q3086" s="11"/>
      <c r="S3086" s="11"/>
    </row>
    <row r="3087" spans="2:19" s="19" customFormat="1" ht="25" customHeight="1" x14ac:dyDescent="0.15">
      <c r="B3087" s="11"/>
      <c r="C3087" s="11"/>
      <c r="E3087" s="11"/>
      <c r="F3087" s="11"/>
      <c r="G3087" s="11"/>
      <c r="K3087" s="11"/>
      <c r="M3087" s="11"/>
      <c r="N3087" s="28"/>
      <c r="O3087" s="18"/>
      <c r="Q3087" s="11"/>
      <c r="S3087" s="11"/>
    </row>
    <row r="3088" spans="2:19" s="19" customFormat="1" ht="25" customHeight="1" x14ac:dyDescent="0.15">
      <c r="B3088" s="11"/>
      <c r="C3088" s="11"/>
      <c r="E3088" s="11"/>
      <c r="F3088" s="11"/>
      <c r="G3088" s="11"/>
      <c r="K3088" s="11"/>
      <c r="M3088" s="11"/>
      <c r="N3088" s="28"/>
      <c r="O3088" s="18"/>
      <c r="Q3088" s="11"/>
      <c r="S3088" s="11"/>
    </row>
    <row r="3089" spans="2:19" s="19" customFormat="1" ht="25" customHeight="1" x14ac:dyDescent="0.15">
      <c r="B3089" s="11"/>
      <c r="C3089" s="11"/>
      <c r="E3089" s="11"/>
      <c r="F3089" s="11"/>
      <c r="G3089" s="11"/>
      <c r="K3089" s="11"/>
      <c r="M3089" s="11"/>
      <c r="N3089" s="28"/>
      <c r="O3089" s="18"/>
      <c r="Q3089" s="11"/>
      <c r="S3089" s="11"/>
    </row>
    <row r="3090" spans="2:19" s="19" customFormat="1" ht="25" customHeight="1" x14ac:dyDescent="0.15">
      <c r="B3090" s="11"/>
      <c r="C3090" s="11"/>
      <c r="E3090" s="11"/>
      <c r="F3090" s="11"/>
      <c r="G3090" s="11"/>
      <c r="K3090" s="11"/>
      <c r="M3090" s="11"/>
      <c r="N3090" s="28"/>
      <c r="O3090" s="18"/>
      <c r="Q3090" s="11"/>
      <c r="S3090" s="11"/>
    </row>
    <row r="3091" spans="2:19" s="19" customFormat="1" ht="25" customHeight="1" x14ac:dyDescent="0.15">
      <c r="B3091" s="11"/>
      <c r="C3091" s="11"/>
      <c r="E3091" s="11"/>
      <c r="F3091" s="11"/>
      <c r="G3091" s="11"/>
      <c r="K3091" s="11"/>
      <c r="M3091" s="11"/>
      <c r="N3091" s="28"/>
      <c r="O3091" s="18"/>
      <c r="Q3091" s="11"/>
      <c r="S3091" s="11"/>
    </row>
    <row r="3092" spans="2:19" s="19" customFormat="1" ht="25" customHeight="1" x14ac:dyDescent="0.15">
      <c r="B3092" s="11"/>
      <c r="C3092" s="11"/>
      <c r="E3092" s="11"/>
      <c r="F3092" s="11"/>
      <c r="G3092" s="11"/>
      <c r="K3092" s="11"/>
      <c r="M3092" s="11"/>
      <c r="N3092" s="28"/>
      <c r="O3092" s="18"/>
      <c r="Q3092" s="11"/>
      <c r="S3092" s="11"/>
    </row>
    <row r="3093" spans="2:19" s="19" customFormat="1" ht="25" customHeight="1" x14ac:dyDescent="0.15">
      <c r="B3093" s="11"/>
      <c r="C3093" s="11"/>
      <c r="E3093" s="11"/>
      <c r="F3093" s="11"/>
      <c r="G3093" s="11"/>
      <c r="K3093" s="11"/>
      <c r="M3093" s="11"/>
      <c r="N3093" s="28"/>
      <c r="O3093" s="18"/>
      <c r="Q3093" s="11"/>
      <c r="S3093" s="11"/>
    </row>
    <row r="3094" spans="2:19" s="19" customFormat="1" ht="25" customHeight="1" x14ac:dyDescent="0.15">
      <c r="B3094" s="11"/>
      <c r="C3094" s="11"/>
      <c r="E3094" s="11"/>
      <c r="F3094" s="11"/>
      <c r="G3094" s="11"/>
      <c r="K3094" s="11"/>
      <c r="M3094" s="11"/>
      <c r="N3094" s="28"/>
      <c r="O3094" s="18"/>
      <c r="Q3094" s="11"/>
      <c r="S3094" s="11"/>
    </row>
    <row r="3095" spans="2:19" s="19" customFormat="1" ht="25" customHeight="1" x14ac:dyDescent="0.15">
      <c r="B3095" s="11"/>
      <c r="C3095" s="11"/>
      <c r="E3095" s="11"/>
      <c r="F3095" s="11"/>
      <c r="G3095" s="11"/>
      <c r="K3095" s="11"/>
      <c r="M3095" s="11"/>
      <c r="N3095" s="28"/>
      <c r="O3095" s="18"/>
      <c r="Q3095" s="11"/>
      <c r="S3095" s="11"/>
    </row>
    <row r="3096" spans="2:19" s="19" customFormat="1" ht="25" customHeight="1" x14ac:dyDescent="0.15">
      <c r="B3096" s="11"/>
      <c r="C3096" s="11"/>
      <c r="E3096" s="11"/>
      <c r="F3096" s="11"/>
      <c r="G3096" s="11"/>
      <c r="K3096" s="11"/>
      <c r="M3096" s="11"/>
      <c r="N3096" s="28"/>
      <c r="O3096" s="18"/>
      <c r="Q3096" s="11"/>
      <c r="S3096" s="11"/>
    </row>
    <row r="3097" spans="2:19" s="19" customFormat="1" ht="25" customHeight="1" x14ac:dyDescent="0.15">
      <c r="B3097" s="11"/>
      <c r="C3097" s="11"/>
      <c r="E3097" s="11"/>
      <c r="F3097" s="11"/>
      <c r="G3097" s="11"/>
      <c r="K3097" s="11"/>
      <c r="M3097" s="11"/>
      <c r="N3097" s="28"/>
      <c r="O3097" s="18"/>
      <c r="Q3097" s="11"/>
      <c r="S3097" s="11"/>
    </row>
    <row r="3098" spans="2:19" s="19" customFormat="1" ht="25" customHeight="1" x14ac:dyDescent="0.15">
      <c r="B3098" s="11"/>
      <c r="C3098" s="11"/>
      <c r="E3098" s="11"/>
      <c r="F3098" s="11"/>
      <c r="G3098" s="11"/>
      <c r="K3098" s="11"/>
      <c r="M3098" s="11"/>
      <c r="N3098" s="28"/>
      <c r="O3098" s="18"/>
      <c r="Q3098" s="11"/>
      <c r="S3098" s="11"/>
    </row>
    <row r="3099" spans="2:19" s="19" customFormat="1" ht="25" customHeight="1" x14ac:dyDescent="0.15">
      <c r="B3099" s="11"/>
      <c r="C3099" s="11"/>
      <c r="E3099" s="11"/>
      <c r="F3099" s="11"/>
      <c r="G3099" s="11"/>
      <c r="K3099" s="11"/>
      <c r="M3099" s="11"/>
      <c r="N3099" s="28"/>
      <c r="O3099" s="18"/>
      <c r="Q3099" s="11"/>
      <c r="S3099" s="11"/>
    </row>
    <row r="3100" spans="2:19" s="19" customFormat="1" ht="25" customHeight="1" x14ac:dyDescent="0.15">
      <c r="B3100" s="11"/>
      <c r="C3100" s="11"/>
      <c r="E3100" s="11"/>
      <c r="F3100" s="11"/>
      <c r="G3100" s="11"/>
      <c r="K3100" s="11"/>
      <c r="M3100" s="11"/>
      <c r="N3100" s="28"/>
      <c r="O3100" s="18"/>
      <c r="Q3100" s="11"/>
      <c r="S3100" s="11"/>
    </row>
    <row r="3101" spans="2:19" s="19" customFormat="1" ht="25" customHeight="1" x14ac:dyDescent="0.15">
      <c r="B3101" s="11"/>
      <c r="C3101" s="11"/>
      <c r="E3101" s="11"/>
      <c r="F3101" s="11"/>
      <c r="G3101" s="11"/>
      <c r="K3101" s="11"/>
      <c r="M3101" s="11"/>
      <c r="N3101" s="28"/>
      <c r="O3101" s="18"/>
      <c r="Q3101" s="11"/>
      <c r="S3101" s="11"/>
    </row>
    <row r="3102" spans="2:19" s="19" customFormat="1" ht="25" customHeight="1" x14ac:dyDescent="0.15">
      <c r="B3102" s="11"/>
      <c r="C3102" s="11"/>
      <c r="E3102" s="11"/>
      <c r="F3102" s="11"/>
      <c r="G3102" s="11"/>
      <c r="K3102" s="11"/>
      <c r="M3102" s="11"/>
      <c r="N3102" s="28"/>
      <c r="O3102" s="18"/>
      <c r="Q3102" s="11"/>
      <c r="S3102" s="11"/>
    </row>
    <row r="3103" spans="2:19" s="19" customFormat="1" ht="25" customHeight="1" x14ac:dyDescent="0.15">
      <c r="B3103" s="11"/>
      <c r="C3103" s="11"/>
      <c r="E3103" s="11"/>
      <c r="F3103" s="11"/>
      <c r="G3103" s="11"/>
      <c r="K3103" s="11"/>
      <c r="M3103" s="11"/>
      <c r="N3103" s="28"/>
      <c r="O3103" s="18"/>
      <c r="Q3103" s="11"/>
      <c r="S3103" s="11"/>
    </row>
    <row r="3104" spans="2:19" s="19" customFormat="1" ht="25" customHeight="1" x14ac:dyDescent="0.15">
      <c r="B3104" s="11"/>
      <c r="C3104" s="11"/>
      <c r="E3104" s="11"/>
      <c r="F3104" s="11"/>
      <c r="G3104" s="11"/>
      <c r="K3104" s="11"/>
      <c r="M3104" s="11"/>
      <c r="N3104" s="28"/>
      <c r="O3104" s="18"/>
      <c r="Q3104" s="11"/>
      <c r="S3104" s="11"/>
    </row>
    <row r="3105" spans="2:19" s="19" customFormat="1" ht="25" customHeight="1" x14ac:dyDescent="0.15">
      <c r="B3105" s="11"/>
      <c r="C3105" s="11"/>
      <c r="E3105" s="11"/>
      <c r="F3105" s="11"/>
      <c r="G3105" s="11"/>
      <c r="K3105" s="11"/>
      <c r="M3105" s="11"/>
      <c r="N3105" s="28"/>
      <c r="O3105" s="18"/>
      <c r="Q3105" s="11"/>
      <c r="S3105" s="11"/>
    </row>
    <row r="3106" spans="2:19" s="19" customFormat="1" ht="25" customHeight="1" x14ac:dyDescent="0.15">
      <c r="B3106" s="11"/>
      <c r="C3106" s="11"/>
      <c r="E3106" s="11"/>
      <c r="F3106" s="11"/>
      <c r="G3106" s="11"/>
      <c r="K3106" s="11"/>
      <c r="M3106" s="11"/>
      <c r="N3106" s="28"/>
      <c r="O3106" s="18"/>
      <c r="Q3106" s="11"/>
      <c r="S3106" s="11"/>
    </row>
    <row r="3107" spans="2:19" s="19" customFormat="1" ht="25" customHeight="1" x14ac:dyDescent="0.15">
      <c r="B3107" s="11"/>
      <c r="C3107" s="11"/>
      <c r="E3107" s="11"/>
      <c r="F3107" s="11"/>
      <c r="G3107" s="11"/>
      <c r="K3107" s="11"/>
      <c r="M3107" s="11"/>
      <c r="N3107" s="28"/>
      <c r="O3107" s="18"/>
      <c r="Q3107" s="11"/>
      <c r="S3107" s="11"/>
    </row>
    <row r="3108" spans="2:19" s="19" customFormat="1" ht="25" customHeight="1" x14ac:dyDescent="0.15">
      <c r="B3108" s="11"/>
      <c r="C3108" s="11"/>
      <c r="E3108" s="11"/>
      <c r="F3108" s="11"/>
      <c r="G3108" s="11"/>
      <c r="K3108" s="11"/>
      <c r="M3108" s="11"/>
      <c r="N3108" s="28"/>
      <c r="O3108" s="18"/>
      <c r="Q3108" s="11"/>
      <c r="S3108" s="11"/>
    </row>
    <row r="3109" spans="2:19" s="19" customFormat="1" ht="25" customHeight="1" x14ac:dyDescent="0.15">
      <c r="B3109" s="11"/>
      <c r="C3109" s="11"/>
      <c r="E3109" s="11"/>
      <c r="F3109" s="11"/>
      <c r="G3109" s="11"/>
      <c r="K3109" s="11"/>
      <c r="M3109" s="11"/>
      <c r="N3109" s="28"/>
      <c r="O3109" s="18"/>
      <c r="Q3109" s="11"/>
      <c r="S3109" s="11"/>
    </row>
    <row r="3110" spans="2:19" s="19" customFormat="1" ht="25" customHeight="1" x14ac:dyDescent="0.15">
      <c r="B3110" s="11"/>
      <c r="C3110" s="11"/>
      <c r="E3110" s="11"/>
      <c r="F3110" s="11"/>
      <c r="G3110" s="11"/>
      <c r="K3110" s="11"/>
      <c r="M3110" s="11"/>
      <c r="N3110" s="28"/>
      <c r="O3110" s="18"/>
      <c r="Q3110" s="11"/>
      <c r="S3110" s="11"/>
    </row>
    <row r="3111" spans="2:19" s="19" customFormat="1" ht="25" customHeight="1" x14ac:dyDescent="0.15">
      <c r="B3111" s="11"/>
      <c r="C3111" s="11"/>
      <c r="E3111" s="11"/>
      <c r="F3111" s="11"/>
      <c r="G3111" s="11"/>
      <c r="K3111" s="11"/>
      <c r="M3111" s="11"/>
      <c r="N3111" s="28"/>
      <c r="O3111" s="18"/>
      <c r="Q3111" s="11"/>
      <c r="S3111" s="11"/>
    </row>
    <row r="3112" spans="2:19" s="19" customFormat="1" ht="25" customHeight="1" x14ac:dyDescent="0.15">
      <c r="B3112" s="11"/>
      <c r="C3112" s="11"/>
      <c r="E3112" s="11"/>
      <c r="F3112" s="11"/>
      <c r="G3112" s="11"/>
      <c r="K3112" s="11"/>
      <c r="M3112" s="11"/>
      <c r="N3112" s="28"/>
      <c r="O3112" s="18"/>
      <c r="Q3112" s="11"/>
      <c r="S3112" s="11"/>
    </row>
    <row r="3113" spans="2:19" s="19" customFormat="1" ht="25" customHeight="1" x14ac:dyDescent="0.15">
      <c r="B3113" s="11"/>
      <c r="C3113" s="11"/>
      <c r="E3113" s="11"/>
      <c r="F3113" s="11"/>
      <c r="G3113" s="11"/>
      <c r="K3113" s="11"/>
      <c r="M3113" s="11"/>
      <c r="N3113" s="28"/>
      <c r="O3113" s="18"/>
      <c r="Q3113" s="11"/>
      <c r="S3113" s="11"/>
    </row>
    <row r="3114" spans="2:19" s="19" customFormat="1" ht="25" customHeight="1" x14ac:dyDescent="0.15">
      <c r="B3114" s="11"/>
      <c r="C3114" s="11"/>
      <c r="E3114" s="11"/>
      <c r="F3114" s="11"/>
      <c r="G3114" s="11"/>
      <c r="K3114" s="11"/>
      <c r="M3114" s="11"/>
      <c r="N3114" s="28"/>
      <c r="O3114" s="18"/>
      <c r="Q3114" s="11"/>
      <c r="S3114" s="11"/>
    </row>
    <row r="3115" spans="2:19" s="19" customFormat="1" ht="25" customHeight="1" x14ac:dyDescent="0.15">
      <c r="B3115" s="11"/>
      <c r="C3115" s="11"/>
      <c r="E3115" s="11"/>
      <c r="F3115" s="11"/>
      <c r="G3115" s="11"/>
      <c r="K3115" s="11"/>
      <c r="M3115" s="11"/>
      <c r="N3115" s="28"/>
      <c r="O3115" s="18"/>
      <c r="Q3115" s="11"/>
      <c r="S3115" s="11"/>
    </row>
    <row r="3116" spans="2:19" s="19" customFormat="1" ht="25" customHeight="1" x14ac:dyDescent="0.15">
      <c r="B3116" s="11"/>
      <c r="C3116" s="11"/>
      <c r="E3116" s="11"/>
      <c r="F3116" s="11"/>
      <c r="G3116" s="11"/>
      <c r="K3116" s="11"/>
      <c r="M3116" s="11"/>
      <c r="N3116" s="28"/>
      <c r="O3116" s="18"/>
      <c r="Q3116" s="11"/>
      <c r="S3116" s="11"/>
    </row>
    <row r="3117" spans="2:19" s="19" customFormat="1" ht="25" customHeight="1" x14ac:dyDescent="0.15">
      <c r="B3117" s="11"/>
      <c r="C3117" s="11"/>
      <c r="E3117" s="11"/>
      <c r="F3117" s="11"/>
      <c r="G3117" s="11"/>
      <c r="K3117" s="11"/>
      <c r="M3117" s="11"/>
      <c r="N3117" s="28"/>
      <c r="O3117" s="18"/>
      <c r="Q3117" s="11"/>
      <c r="S3117" s="11"/>
    </row>
    <row r="3118" spans="2:19" s="19" customFormat="1" ht="25" customHeight="1" x14ac:dyDescent="0.15">
      <c r="B3118" s="11"/>
      <c r="C3118" s="11"/>
      <c r="E3118" s="11"/>
      <c r="F3118" s="11"/>
      <c r="G3118" s="11"/>
      <c r="K3118" s="11"/>
      <c r="M3118" s="11"/>
      <c r="N3118" s="28"/>
      <c r="O3118" s="18"/>
      <c r="Q3118" s="11"/>
      <c r="S3118" s="11"/>
    </row>
    <row r="3119" spans="2:19" s="19" customFormat="1" ht="25" customHeight="1" x14ac:dyDescent="0.15">
      <c r="B3119" s="11"/>
      <c r="C3119" s="11"/>
      <c r="E3119" s="11"/>
      <c r="F3119" s="11"/>
      <c r="G3119" s="11"/>
      <c r="K3119" s="11"/>
      <c r="M3119" s="11"/>
      <c r="N3119" s="28"/>
      <c r="O3119" s="18"/>
      <c r="Q3119" s="11"/>
      <c r="S3119" s="11"/>
    </row>
    <row r="3120" spans="2:19" s="19" customFormat="1" ht="25" customHeight="1" x14ac:dyDescent="0.15">
      <c r="B3120" s="11"/>
      <c r="C3120" s="11"/>
      <c r="E3120" s="11"/>
      <c r="F3120" s="11"/>
      <c r="G3120" s="11"/>
      <c r="K3120" s="11"/>
      <c r="M3120" s="11"/>
      <c r="N3120" s="28"/>
      <c r="O3120" s="18"/>
      <c r="Q3120" s="11"/>
      <c r="S3120" s="11"/>
    </row>
    <row r="3121" spans="2:19" s="19" customFormat="1" ht="25" customHeight="1" x14ac:dyDescent="0.15">
      <c r="B3121" s="11"/>
      <c r="C3121" s="11"/>
      <c r="E3121" s="11"/>
      <c r="F3121" s="11"/>
      <c r="G3121" s="11"/>
      <c r="K3121" s="11"/>
      <c r="M3121" s="11"/>
      <c r="N3121" s="28"/>
      <c r="O3121" s="18"/>
      <c r="Q3121" s="11"/>
      <c r="S3121" s="11"/>
    </row>
    <row r="3122" spans="2:19" s="19" customFormat="1" ht="25" customHeight="1" x14ac:dyDescent="0.15">
      <c r="B3122" s="11"/>
      <c r="C3122" s="11"/>
      <c r="E3122" s="11"/>
      <c r="F3122" s="11"/>
      <c r="G3122" s="11"/>
      <c r="K3122" s="11"/>
      <c r="M3122" s="11"/>
      <c r="N3122" s="28"/>
      <c r="O3122" s="18"/>
      <c r="Q3122" s="11"/>
      <c r="S3122" s="11"/>
    </row>
    <row r="3123" spans="2:19" s="19" customFormat="1" ht="25" customHeight="1" x14ac:dyDescent="0.15">
      <c r="B3123" s="11"/>
      <c r="C3123" s="11"/>
      <c r="E3123" s="11"/>
      <c r="F3123" s="11"/>
      <c r="G3123" s="11"/>
      <c r="K3123" s="11"/>
      <c r="M3123" s="11"/>
      <c r="N3123" s="28"/>
      <c r="O3123" s="18"/>
      <c r="Q3123" s="11"/>
      <c r="S3123" s="11"/>
    </row>
    <row r="3124" spans="2:19" s="19" customFormat="1" ht="25" customHeight="1" x14ac:dyDescent="0.15">
      <c r="B3124" s="11"/>
      <c r="C3124" s="11"/>
      <c r="E3124" s="11"/>
      <c r="F3124" s="11"/>
      <c r="G3124" s="11"/>
      <c r="K3124" s="11"/>
      <c r="M3124" s="11"/>
      <c r="N3124" s="28"/>
      <c r="O3124" s="18"/>
      <c r="Q3124" s="11"/>
      <c r="S3124" s="11"/>
    </row>
    <row r="3125" spans="2:19" s="19" customFormat="1" ht="25" customHeight="1" x14ac:dyDescent="0.15">
      <c r="B3125" s="11"/>
      <c r="C3125" s="11"/>
      <c r="E3125" s="11"/>
      <c r="F3125" s="11"/>
      <c r="G3125" s="11"/>
      <c r="K3125" s="11"/>
      <c r="M3125" s="11"/>
      <c r="N3125" s="28"/>
      <c r="O3125" s="18"/>
      <c r="Q3125" s="11"/>
      <c r="S3125" s="11"/>
    </row>
    <row r="3126" spans="2:19" s="19" customFormat="1" ht="25" customHeight="1" x14ac:dyDescent="0.15">
      <c r="B3126" s="11"/>
      <c r="C3126" s="11"/>
      <c r="E3126" s="11"/>
      <c r="F3126" s="11"/>
      <c r="G3126" s="11"/>
      <c r="K3126" s="11"/>
      <c r="M3126" s="11"/>
      <c r="N3126" s="28"/>
      <c r="O3126" s="18"/>
      <c r="Q3126" s="11"/>
      <c r="S3126" s="11"/>
    </row>
    <row r="3127" spans="2:19" s="19" customFormat="1" ht="25" customHeight="1" x14ac:dyDescent="0.15">
      <c r="B3127" s="11"/>
      <c r="C3127" s="11"/>
      <c r="E3127" s="11"/>
      <c r="F3127" s="11"/>
      <c r="G3127" s="11"/>
      <c r="K3127" s="11"/>
      <c r="M3127" s="11"/>
      <c r="N3127" s="28"/>
      <c r="O3127" s="18"/>
      <c r="Q3127" s="11"/>
      <c r="S3127" s="11"/>
    </row>
    <row r="3128" spans="2:19" s="19" customFormat="1" ht="25" customHeight="1" x14ac:dyDescent="0.15">
      <c r="B3128" s="11"/>
      <c r="C3128" s="11"/>
      <c r="E3128" s="11"/>
      <c r="F3128" s="11"/>
      <c r="G3128" s="11"/>
      <c r="K3128" s="11"/>
      <c r="M3128" s="11"/>
      <c r="N3128" s="28"/>
      <c r="O3128" s="18"/>
      <c r="Q3128" s="11"/>
      <c r="S3128" s="11"/>
    </row>
    <row r="3129" spans="2:19" s="19" customFormat="1" ht="25" customHeight="1" x14ac:dyDescent="0.15">
      <c r="B3129" s="11"/>
      <c r="C3129" s="11"/>
      <c r="E3129" s="11"/>
      <c r="F3129" s="11"/>
      <c r="G3129" s="11"/>
      <c r="K3129" s="11"/>
      <c r="M3129" s="11"/>
      <c r="N3129" s="28"/>
      <c r="O3129" s="18"/>
      <c r="Q3129" s="11"/>
      <c r="S3129" s="11"/>
    </row>
    <row r="3130" spans="2:19" s="19" customFormat="1" ht="25" customHeight="1" x14ac:dyDescent="0.15">
      <c r="B3130" s="11"/>
      <c r="C3130" s="11"/>
      <c r="E3130" s="11"/>
      <c r="F3130" s="11"/>
      <c r="G3130" s="11"/>
      <c r="K3130" s="11"/>
      <c r="M3130" s="11"/>
      <c r="N3130" s="28"/>
      <c r="O3130" s="18"/>
      <c r="Q3130" s="11"/>
      <c r="S3130" s="11"/>
    </row>
    <row r="3131" spans="2:19" s="19" customFormat="1" ht="25" customHeight="1" x14ac:dyDescent="0.15">
      <c r="B3131" s="11"/>
      <c r="C3131" s="11"/>
      <c r="E3131" s="11"/>
      <c r="F3131" s="11"/>
      <c r="G3131" s="11"/>
      <c r="K3131" s="11"/>
      <c r="M3131" s="11"/>
      <c r="N3131" s="28"/>
      <c r="O3131" s="18"/>
      <c r="Q3131" s="11"/>
      <c r="S3131" s="11"/>
    </row>
    <row r="3132" spans="2:19" s="19" customFormat="1" ht="25" customHeight="1" x14ac:dyDescent="0.15">
      <c r="B3132" s="11"/>
      <c r="C3132" s="11"/>
      <c r="E3132" s="11"/>
      <c r="F3132" s="11"/>
      <c r="G3132" s="11"/>
      <c r="K3132" s="11"/>
      <c r="M3132" s="11"/>
      <c r="N3132" s="28"/>
      <c r="O3132" s="18"/>
      <c r="Q3132" s="11"/>
      <c r="S3132" s="11"/>
    </row>
    <row r="3133" spans="2:19" s="19" customFormat="1" ht="25" customHeight="1" x14ac:dyDescent="0.15">
      <c r="B3133" s="11"/>
      <c r="C3133" s="11"/>
      <c r="E3133" s="11"/>
      <c r="F3133" s="11"/>
      <c r="G3133" s="11"/>
      <c r="K3133" s="11"/>
      <c r="M3133" s="11"/>
      <c r="N3133" s="28"/>
      <c r="O3133" s="18"/>
      <c r="Q3133" s="11"/>
      <c r="S3133" s="11"/>
    </row>
    <row r="3134" spans="2:19" s="19" customFormat="1" ht="25" customHeight="1" x14ac:dyDescent="0.15">
      <c r="B3134" s="11"/>
      <c r="C3134" s="11"/>
      <c r="E3134" s="11"/>
      <c r="F3134" s="11"/>
      <c r="G3134" s="11"/>
      <c r="K3134" s="11"/>
      <c r="M3134" s="11"/>
      <c r="N3134" s="28"/>
      <c r="O3134" s="18"/>
      <c r="Q3134" s="11"/>
      <c r="S3134" s="11"/>
    </row>
    <row r="3135" spans="2:19" s="19" customFormat="1" ht="25" customHeight="1" x14ac:dyDescent="0.15">
      <c r="B3135" s="11"/>
      <c r="C3135" s="11"/>
      <c r="E3135" s="11"/>
      <c r="F3135" s="11"/>
      <c r="G3135" s="11"/>
      <c r="K3135" s="11"/>
      <c r="M3135" s="11"/>
      <c r="N3135" s="28"/>
      <c r="O3135" s="18"/>
      <c r="Q3135" s="11"/>
      <c r="S3135" s="11"/>
    </row>
    <row r="3136" spans="2:19" s="19" customFormat="1" ht="25" customHeight="1" x14ac:dyDescent="0.15">
      <c r="B3136" s="11"/>
      <c r="C3136" s="11"/>
      <c r="E3136" s="11"/>
      <c r="F3136" s="11"/>
      <c r="G3136" s="11"/>
      <c r="K3136" s="11"/>
      <c r="M3136" s="11"/>
      <c r="N3136" s="28"/>
      <c r="O3136" s="18"/>
      <c r="Q3136" s="11"/>
      <c r="S3136" s="11"/>
    </row>
    <row r="3137" spans="2:19" s="19" customFormat="1" ht="25" customHeight="1" x14ac:dyDescent="0.15">
      <c r="B3137" s="11"/>
      <c r="C3137" s="11"/>
      <c r="E3137" s="11"/>
      <c r="F3137" s="11"/>
      <c r="G3137" s="11"/>
      <c r="K3137" s="11"/>
      <c r="M3137" s="11"/>
      <c r="N3137" s="28"/>
      <c r="O3137" s="18"/>
      <c r="Q3137" s="11"/>
      <c r="S3137" s="11"/>
    </row>
    <row r="3138" spans="2:19" s="19" customFormat="1" ht="25" customHeight="1" x14ac:dyDescent="0.15">
      <c r="B3138" s="11"/>
      <c r="C3138" s="11"/>
      <c r="E3138" s="11"/>
      <c r="F3138" s="11"/>
      <c r="G3138" s="11"/>
      <c r="K3138" s="11"/>
      <c r="M3138" s="11"/>
      <c r="N3138" s="28"/>
      <c r="O3138" s="18"/>
      <c r="Q3138" s="11"/>
      <c r="S3138" s="11"/>
    </row>
    <row r="3139" spans="2:19" s="19" customFormat="1" ht="25" customHeight="1" x14ac:dyDescent="0.15">
      <c r="B3139" s="11"/>
      <c r="C3139" s="11"/>
      <c r="E3139" s="11"/>
      <c r="F3139" s="11"/>
      <c r="G3139" s="11"/>
      <c r="K3139" s="11"/>
      <c r="M3139" s="11"/>
      <c r="N3139" s="28"/>
      <c r="O3139" s="18"/>
      <c r="Q3139" s="11"/>
      <c r="S3139" s="11"/>
    </row>
    <row r="3140" spans="2:19" s="19" customFormat="1" ht="25" customHeight="1" x14ac:dyDescent="0.15">
      <c r="B3140" s="11"/>
      <c r="C3140" s="11"/>
      <c r="E3140" s="11"/>
      <c r="F3140" s="11"/>
      <c r="G3140" s="11"/>
      <c r="K3140" s="11"/>
      <c r="M3140" s="11"/>
      <c r="N3140" s="28"/>
      <c r="O3140" s="18"/>
      <c r="Q3140" s="11"/>
      <c r="S3140" s="11"/>
    </row>
    <row r="3141" spans="2:19" s="19" customFormat="1" ht="25" customHeight="1" x14ac:dyDescent="0.15">
      <c r="B3141" s="11"/>
      <c r="C3141" s="11"/>
      <c r="E3141" s="11"/>
      <c r="F3141" s="11"/>
      <c r="G3141" s="11"/>
      <c r="K3141" s="11"/>
      <c r="M3141" s="11"/>
      <c r="N3141" s="28"/>
      <c r="O3141" s="18"/>
      <c r="Q3141" s="11"/>
      <c r="S3141" s="11"/>
    </row>
    <row r="3142" spans="2:19" s="19" customFormat="1" ht="25" customHeight="1" x14ac:dyDescent="0.15">
      <c r="B3142" s="11"/>
      <c r="C3142" s="11"/>
      <c r="E3142" s="11"/>
      <c r="F3142" s="11"/>
      <c r="G3142" s="11"/>
      <c r="K3142" s="11"/>
      <c r="M3142" s="11"/>
      <c r="N3142" s="28"/>
      <c r="O3142" s="18"/>
      <c r="Q3142" s="11"/>
      <c r="S3142" s="11"/>
    </row>
    <row r="3143" spans="2:19" s="19" customFormat="1" ht="25" customHeight="1" x14ac:dyDescent="0.15">
      <c r="B3143" s="11"/>
      <c r="C3143" s="11"/>
      <c r="E3143" s="11"/>
      <c r="F3143" s="11"/>
      <c r="G3143" s="11"/>
      <c r="K3143" s="11"/>
      <c r="M3143" s="11"/>
      <c r="N3143" s="28"/>
      <c r="O3143" s="18"/>
      <c r="Q3143" s="11"/>
      <c r="S3143" s="11"/>
    </row>
    <row r="3144" spans="2:19" s="19" customFormat="1" ht="25" customHeight="1" x14ac:dyDescent="0.15">
      <c r="B3144" s="11"/>
      <c r="C3144" s="11"/>
      <c r="E3144" s="11"/>
      <c r="F3144" s="11"/>
      <c r="G3144" s="11"/>
      <c r="K3144" s="11"/>
      <c r="M3144" s="11"/>
      <c r="N3144" s="28"/>
      <c r="O3144" s="18"/>
      <c r="Q3144" s="11"/>
      <c r="S3144" s="11"/>
    </row>
    <row r="3145" spans="2:19" s="19" customFormat="1" ht="25" customHeight="1" x14ac:dyDescent="0.15">
      <c r="B3145" s="11"/>
      <c r="C3145" s="11"/>
      <c r="E3145" s="11"/>
      <c r="F3145" s="11"/>
      <c r="G3145" s="11"/>
      <c r="K3145" s="11"/>
      <c r="M3145" s="11"/>
      <c r="N3145" s="28"/>
      <c r="O3145" s="18"/>
      <c r="Q3145" s="11"/>
      <c r="S3145" s="11"/>
    </row>
    <row r="3146" spans="2:19" s="19" customFormat="1" ht="25" customHeight="1" x14ac:dyDescent="0.15">
      <c r="B3146" s="11"/>
      <c r="C3146" s="11"/>
      <c r="E3146" s="11"/>
      <c r="F3146" s="11"/>
      <c r="G3146" s="11"/>
      <c r="K3146" s="11"/>
      <c r="M3146" s="11"/>
      <c r="N3146" s="28"/>
      <c r="O3146" s="18"/>
      <c r="Q3146" s="11"/>
      <c r="S3146" s="11"/>
    </row>
    <row r="3147" spans="2:19" s="19" customFormat="1" ht="25" customHeight="1" x14ac:dyDescent="0.15">
      <c r="B3147" s="11"/>
      <c r="C3147" s="11"/>
      <c r="E3147" s="11"/>
      <c r="F3147" s="11"/>
      <c r="G3147" s="11"/>
      <c r="K3147" s="11"/>
      <c r="M3147" s="11"/>
      <c r="N3147" s="28"/>
      <c r="O3147" s="18"/>
      <c r="Q3147" s="11"/>
      <c r="S3147" s="11"/>
    </row>
    <row r="3148" spans="2:19" s="19" customFormat="1" ht="25" customHeight="1" x14ac:dyDescent="0.15">
      <c r="B3148" s="11"/>
      <c r="C3148" s="11"/>
      <c r="E3148" s="11"/>
      <c r="F3148" s="11"/>
      <c r="G3148" s="11"/>
      <c r="K3148" s="11"/>
      <c r="M3148" s="11"/>
      <c r="N3148" s="28"/>
      <c r="O3148" s="18"/>
      <c r="Q3148" s="11"/>
      <c r="S3148" s="11"/>
    </row>
    <row r="3149" spans="2:19" s="19" customFormat="1" ht="25" customHeight="1" x14ac:dyDescent="0.15">
      <c r="B3149" s="11"/>
      <c r="C3149" s="11"/>
      <c r="E3149" s="11"/>
      <c r="F3149" s="11"/>
      <c r="G3149" s="11"/>
      <c r="K3149" s="11"/>
      <c r="M3149" s="11"/>
      <c r="N3149" s="28"/>
      <c r="O3149" s="18"/>
      <c r="Q3149" s="11"/>
      <c r="S3149" s="11"/>
    </row>
    <row r="3150" spans="2:19" s="19" customFormat="1" ht="25" customHeight="1" x14ac:dyDescent="0.15">
      <c r="B3150" s="11"/>
      <c r="C3150" s="11"/>
      <c r="E3150" s="11"/>
      <c r="F3150" s="11"/>
      <c r="G3150" s="11"/>
      <c r="K3150" s="11"/>
      <c r="M3150" s="11"/>
      <c r="N3150" s="28"/>
      <c r="O3150" s="18"/>
      <c r="Q3150" s="11"/>
      <c r="S3150" s="11"/>
    </row>
    <row r="3151" spans="2:19" s="19" customFormat="1" ht="25" customHeight="1" x14ac:dyDescent="0.15">
      <c r="B3151" s="11"/>
      <c r="C3151" s="11"/>
      <c r="E3151" s="11"/>
      <c r="F3151" s="11"/>
      <c r="G3151" s="11"/>
      <c r="K3151" s="11"/>
      <c r="M3151" s="11"/>
      <c r="N3151" s="28"/>
      <c r="O3151" s="18"/>
      <c r="Q3151" s="11"/>
      <c r="S3151" s="11"/>
    </row>
    <row r="3152" spans="2:19" s="19" customFormat="1" ht="25" customHeight="1" x14ac:dyDescent="0.15">
      <c r="B3152" s="11"/>
      <c r="C3152" s="11"/>
      <c r="E3152" s="11"/>
      <c r="F3152" s="11"/>
      <c r="G3152" s="11"/>
      <c r="K3152" s="11"/>
      <c r="M3152" s="11"/>
      <c r="N3152" s="28"/>
      <c r="O3152" s="18"/>
      <c r="Q3152" s="11"/>
      <c r="S3152" s="11"/>
    </row>
    <row r="3153" spans="2:19" s="19" customFormat="1" ht="25" customHeight="1" x14ac:dyDescent="0.15">
      <c r="B3153" s="11"/>
      <c r="C3153" s="11"/>
      <c r="E3153" s="11"/>
      <c r="F3153" s="11"/>
      <c r="G3153" s="11"/>
      <c r="K3153" s="11"/>
      <c r="M3153" s="11"/>
      <c r="N3153" s="28"/>
      <c r="O3153" s="18"/>
      <c r="Q3153" s="11"/>
      <c r="S3153" s="11"/>
    </row>
    <row r="3154" spans="2:19" s="19" customFormat="1" ht="25" customHeight="1" x14ac:dyDescent="0.15">
      <c r="B3154" s="11"/>
      <c r="C3154" s="11"/>
      <c r="E3154" s="11"/>
      <c r="F3154" s="11"/>
      <c r="G3154" s="11"/>
      <c r="K3154" s="11"/>
      <c r="M3154" s="11"/>
      <c r="N3154" s="28"/>
      <c r="O3154" s="18"/>
      <c r="Q3154" s="11"/>
      <c r="S3154" s="11"/>
    </row>
    <row r="3155" spans="2:19" s="19" customFormat="1" ht="25" customHeight="1" x14ac:dyDescent="0.15">
      <c r="B3155" s="11"/>
      <c r="C3155" s="11"/>
      <c r="E3155" s="11"/>
      <c r="F3155" s="11"/>
      <c r="G3155" s="11"/>
      <c r="K3155" s="11"/>
      <c r="M3155" s="11"/>
      <c r="N3155" s="28"/>
      <c r="O3155" s="18"/>
      <c r="Q3155" s="11"/>
      <c r="S3155" s="11"/>
    </row>
    <row r="3156" spans="2:19" s="19" customFormat="1" ht="25" customHeight="1" x14ac:dyDescent="0.15">
      <c r="B3156" s="11"/>
      <c r="C3156" s="11"/>
      <c r="E3156" s="11"/>
      <c r="F3156" s="11"/>
      <c r="G3156" s="11"/>
      <c r="K3156" s="11"/>
      <c r="M3156" s="11"/>
      <c r="N3156" s="28"/>
      <c r="O3156" s="18"/>
      <c r="Q3156" s="11"/>
      <c r="S3156" s="11"/>
    </row>
    <row r="3157" spans="2:19" s="19" customFormat="1" ht="25" customHeight="1" x14ac:dyDescent="0.15">
      <c r="B3157" s="11"/>
      <c r="C3157" s="11"/>
      <c r="E3157" s="11"/>
      <c r="F3157" s="11"/>
      <c r="G3157" s="11"/>
      <c r="K3157" s="11"/>
      <c r="M3157" s="11"/>
      <c r="N3157" s="28"/>
      <c r="O3157" s="18"/>
      <c r="Q3157" s="11"/>
      <c r="S3157" s="11"/>
    </row>
    <row r="3158" spans="2:19" s="19" customFormat="1" ht="25" customHeight="1" x14ac:dyDescent="0.15">
      <c r="B3158" s="11"/>
      <c r="C3158" s="11"/>
      <c r="E3158" s="11"/>
      <c r="F3158" s="11"/>
      <c r="G3158" s="11"/>
      <c r="K3158" s="11"/>
      <c r="M3158" s="11"/>
      <c r="N3158" s="28"/>
      <c r="O3158" s="18"/>
      <c r="Q3158" s="11"/>
      <c r="S3158" s="11"/>
    </row>
    <row r="3159" spans="2:19" s="19" customFormat="1" ht="25" customHeight="1" x14ac:dyDescent="0.15">
      <c r="B3159" s="11"/>
      <c r="C3159" s="11"/>
      <c r="E3159" s="11"/>
      <c r="F3159" s="11"/>
      <c r="G3159" s="11"/>
      <c r="K3159" s="11"/>
      <c r="M3159" s="11"/>
      <c r="N3159" s="28"/>
      <c r="O3159" s="18"/>
      <c r="Q3159" s="11"/>
      <c r="S3159" s="11"/>
    </row>
    <row r="3160" spans="2:19" s="19" customFormat="1" ht="25" customHeight="1" x14ac:dyDescent="0.15">
      <c r="B3160" s="11"/>
      <c r="C3160" s="11"/>
      <c r="E3160" s="11"/>
      <c r="F3160" s="11"/>
      <c r="G3160" s="11"/>
      <c r="K3160" s="11"/>
      <c r="M3160" s="11"/>
      <c r="N3160" s="28"/>
      <c r="O3160" s="18"/>
      <c r="Q3160" s="11"/>
      <c r="S3160" s="11"/>
    </row>
    <row r="3161" spans="2:19" s="19" customFormat="1" ht="25" customHeight="1" x14ac:dyDescent="0.15">
      <c r="B3161" s="11"/>
      <c r="C3161" s="11"/>
      <c r="E3161" s="11"/>
      <c r="F3161" s="11"/>
      <c r="G3161" s="11"/>
      <c r="K3161" s="11"/>
      <c r="M3161" s="11"/>
      <c r="N3161" s="28"/>
      <c r="O3161" s="18"/>
      <c r="Q3161" s="11"/>
      <c r="S3161" s="11"/>
    </row>
    <row r="3162" spans="2:19" s="19" customFormat="1" ht="25" customHeight="1" x14ac:dyDescent="0.15">
      <c r="B3162" s="11"/>
      <c r="C3162" s="11"/>
      <c r="E3162" s="11"/>
      <c r="F3162" s="11"/>
      <c r="G3162" s="11"/>
      <c r="K3162" s="11"/>
      <c r="M3162" s="11"/>
      <c r="N3162" s="28"/>
      <c r="O3162" s="18"/>
      <c r="Q3162" s="11"/>
      <c r="S3162" s="11"/>
    </row>
    <row r="3163" spans="2:19" s="19" customFormat="1" ht="25" customHeight="1" x14ac:dyDescent="0.15">
      <c r="B3163" s="11"/>
      <c r="C3163" s="11"/>
      <c r="E3163" s="11"/>
      <c r="F3163" s="11"/>
      <c r="G3163" s="11"/>
      <c r="K3163" s="11"/>
      <c r="M3163" s="11"/>
      <c r="N3163" s="28"/>
      <c r="O3163" s="18"/>
      <c r="Q3163" s="11"/>
      <c r="S3163" s="11"/>
    </row>
    <row r="3164" spans="2:19" s="19" customFormat="1" ht="25" customHeight="1" x14ac:dyDescent="0.15">
      <c r="B3164" s="11"/>
      <c r="C3164" s="11"/>
      <c r="E3164" s="11"/>
      <c r="F3164" s="11"/>
      <c r="G3164" s="11"/>
      <c r="K3164" s="11"/>
      <c r="M3164" s="11"/>
      <c r="N3164" s="28"/>
      <c r="O3164" s="18"/>
      <c r="Q3164" s="11"/>
      <c r="S3164" s="11"/>
    </row>
    <row r="3165" spans="2:19" s="19" customFormat="1" ht="25" customHeight="1" x14ac:dyDescent="0.15">
      <c r="B3165" s="11"/>
      <c r="C3165" s="11"/>
      <c r="E3165" s="11"/>
      <c r="F3165" s="11"/>
      <c r="G3165" s="11"/>
      <c r="K3165" s="11"/>
      <c r="M3165" s="11"/>
      <c r="N3165" s="28"/>
      <c r="O3165" s="18"/>
      <c r="Q3165" s="11"/>
      <c r="S3165" s="11"/>
    </row>
    <row r="3166" spans="2:19" s="19" customFormat="1" ht="25" customHeight="1" x14ac:dyDescent="0.15">
      <c r="B3166" s="11"/>
      <c r="C3166" s="11"/>
      <c r="E3166" s="11"/>
      <c r="F3166" s="11"/>
      <c r="G3166" s="11"/>
      <c r="K3166" s="11"/>
      <c r="M3166" s="11"/>
      <c r="N3166" s="28"/>
      <c r="O3166" s="18"/>
      <c r="Q3166" s="11"/>
      <c r="S3166" s="11"/>
    </row>
    <row r="3167" spans="2:19" s="19" customFormat="1" ht="25" customHeight="1" x14ac:dyDescent="0.15">
      <c r="B3167" s="11"/>
      <c r="C3167" s="11"/>
      <c r="E3167" s="11"/>
      <c r="F3167" s="11"/>
      <c r="G3167" s="11"/>
      <c r="K3167" s="11"/>
      <c r="M3167" s="11"/>
      <c r="N3167" s="28"/>
      <c r="O3167" s="18"/>
      <c r="Q3167" s="11"/>
      <c r="S3167" s="11"/>
    </row>
    <row r="3168" spans="2:19" s="19" customFormat="1" ht="25" customHeight="1" x14ac:dyDescent="0.15">
      <c r="B3168" s="11"/>
      <c r="C3168" s="11"/>
      <c r="E3168" s="11"/>
      <c r="F3168" s="11"/>
      <c r="G3168" s="11"/>
      <c r="K3168" s="11"/>
      <c r="M3168" s="11"/>
      <c r="N3168" s="28"/>
      <c r="O3168" s="18"/>
      <c r="Q3168" s="11"/>
      <c r="S3168" s="11"/>
    </row>
    <row r="3169" spans="2:19" s="19" customFormat="1" ht="25" customHeight="1" x14ac:dyDescent="0.15">
      <c r="B3169" s="11"/>
      <c r="C3169" s="11"/>
      <c r="E3169" s="11"/>
      <c r="F3169" s="11"/>
      <c r="G3169" s="11"/>
      <c r="K3169" s="11"/>
      <c r="M3169" s="11"/>
      <c r="N3169" s="28"/>
      <c r="O3169" s="18"/>
      <c r="Q3169" s="11"/>
      <c r="S3169" s="11"/>
    </row>
    <row r="3170" spans="2:19" s="19" customFormat="1" ht="25" customHeight="1" x14ac:dyDescent="0.15">
      <c r="B3170" s="11"/>
      <c r="C3170" s="11"/>
      <c r="E3170" s="11"/>
      <c r="F3170" s="11"/>
      <c r="G3170" s="11"/>
      <c r="K3170" s="11"/>
      <c r="M3170" s="11"/>
      <c r="N3170" s="28"/>
      <c r="O3170" s="18"/>
      <c r="Q3170" s="11"/>
      <c r="S3170" s="11"/>
    </row>
    <row r="3171" spans="2:19" s="19" customFormat="1" ht="25" customHeight="1" x14ac:dyDescent="0.15">
      <c r="B3171" s="11"/>
      <c r="C3171" s="11"/>
      <c r="E3171" s="11"/>
      <c r="F3171" s="11"/>
      <c r="G3171" s="11"/>
      <c r="K3171" s="11"/>
      <c r="M3171" s="11"/>
      <c r="N3171" s="28"/>
      <c r="O3171" s="18"/>
      <c r="Q3171" s="11"/>
      <c r="S3171" s="11"/>
    </row>
    <row r="3172" spans="2:19" s="19" customFormat="1" ht="25" customHeight="1" x14ac:dyDescent="0.15">
      <c r="B3172" s="11"/>
      <c r="C3172" s="11"/>
      <c r="E3172" s="11"/>
      <c r="F3172" s="11"/>
      <c r="G3172" s="11"/>
      <c r="K3172" s="11"/>
      <c r="M3172" s="11"/>
      <c r="N3172" s="28"/>
      <c r="O3172" s="18"/>
      <c r="Q3172" s="11"/>
      <c r="S3172" s="11"/>
    </row>
    <row r="3173" spans="2:19" s="19" customFormat="1" ht="25" customHeight="1" x14ac:dyDescent="0.15">
      <c r="B3173" s="11"/>
      <c r="C3173" s="11"/>
      <c r="E3173" s="11"/>
      <c r="F3173" s="11"/>
      <c r="G3173" s="11"/>
      <c r="K3173" s="11"/>
      <c r="M3173" s="11"/>
      <c r="N3173" s="28"/>
      <c r="O3173" s="18"/>
      <c r="Q3173" s="11"/>
      <c r="S3173" s="11"/>
    </row>
    <row r="3174" spans="2:19" s="19" customFormat="1" ht="25" customHeight="1" x14ac:dyDescent="0.15">
      <c r="B3174" s="11"/>
      <c r="C3174" s="11"/>
      <c r="E3174" s="11"/>
      <c r="F3174" s="11"/>
      <c r="G3174" s="11"/>
      <c r="K3174" s="11"/>
      <c r="M3174" s="11"/>
      <c r="N3174" s="28"/>
      <c r="O3174" s="18"/>
      <c r="Q3174" s="11"/>
      <c r="S3174" s="11"/>
    </row>
    <row r="3175" spans="2:19" s="19" customFormat="1" ht="25" customHeight="1" x14ac:dyDescent="0.15">
      <c r="B3175" s="11"/>
      <c r="C3175" s="11"/>
      <c r="E3175" s="11"/>
      <c r="F3175" s="11"/>
      <c r="G3175" s="11"/>
      <c r="K3175" s="11"/>
      <c r="M3175" s="11"/>
      <c r="N3175" s="28"/>
      <c r="O3175" s="18"/>
      <c r="Q3175" s="11"/>
      <c r="S3175" s="11"/>
    </row>
    <row r="3176" spans="2:19" s="19" customFormat="1" ht="25" customHeight="1" x14ac:dyDescent="0.15">
      <c r="B3176" s="11"/>
      <c r="C3176" s="11"/>
      <c r="E3176" s="11"/>
      <c r="F3176" s="11"/>
      <c r="G3176" s="11"/>
      <c r="K3176" s="11"/>
      <c r="M3176" s="11"/>
      <c r="N3176" s="28"/>
      <c r="O3176" s="18"/>
      <c r="Q3176" s="11"/>
      <c r="S3176" s="11"/>
    </row>
    <row r="3177" spans="2:19" s="19" customFormat="1" ht="25" customHeight="1" x14ac:dyDescent="0.15">
      <c r="B3177" s="11"/>
      <c r="C3177" s="11"/>
      <c r="E3177" s="11"/>
      <c r="F3177" s="11"/>
      <c r="G3177" s="11"/>
      <c r="K3177" s="11"/>
      <c r="M3177" s="11"/>
      <c r="N3177" s="28"/>
      <c r="O3177" s="18"/>
      <c r="Q3177" s="11"/>
      <c r="S3177" s="11"/>
    </row>
    <row r="3178" spans="2:19" s="19" customFormat="1" ht="25" customHeight="1" x14ac:dyDescent="0.15">
      <c r="B3178" s="11"/>
      <c r="C3178" s="11"/>
      <c r="E3178" s="11"/>
      <c r="F3178" s="11"/>
      <c r="G3178" s="11"/>
      <c r="K3178" s="11"/>
      <c r="M3178" s="11"/>
      <c r="N3178" s="28"/>
      <c r="O3178" s="18"/>
      <c r="Q3178" s="11"/>
      <c r="S3178" s="11"/>
    </row>
    <row r="3179" spans="2:19" s="19" customFormat="1" ht="25" customHeight="1" x14ac:dyDescent="0.15">
      <c r="B3179" s="11"/>
      <c r="C3179" s="11"/>
      <c r="E3179" s="11"/>
      <c r="F3179" s="11"/>
      <c r="G3179" s="11"/>
      <c r="K3179" s="11"/>
      <c r="M3179" s="11"/>
      <c r="N3179" s="28"/>
      <c r="O3179" s="18"/>
      <c r="Q3179" s="11"/>
      <c r="S3179" s="11"/>
    </row>
    <row r="3180" spans="2:19" s="19" customFormat="1" ht="25" customHeight="1" x14ac:dyDescent="0.15">
      <c r="B3180" s="11"/>
      <c r="C3180" s="11"/>
      <c r="E3180" s="11"/>
      <c r="F3180" s="11"/>
      <c r="G3180" s="11"/>
      <c r="K3180" s="11"/>
      <c r="M3180" s="11"/>
      <c r="N3180" s="28"/>
      <c r="O3180" s="18"/>
      <c r="Q3180" s="11"/>
      <c r="S3180" s="11"/>
    </row>
    <row r="3181" spans="2:19" s="19" customFormat="1" ht="25" customHeight="1" x14ac:dyDescent="0.15">
      <c r="B3181" s="11"/>
      <c r="C3181" s="11"/>
      <c r="E3181" s="11"/>
      <c r="F3181" s="11"/>
      <c r="G3181" s="11"/>
      <c r="K3181" s="11"/>
      <c r="M3181" s="11"/>
      <c r="N3181" s="28"/>
      <c r="O3181" s="18"/>
      <c r="Q3181" s="11"/>
      <c r="S3181" s="11"/>
    </row>
    <row r="3182" spans="2:19" s="19" customFormat="1" ht="25" customHeight="1" x14ac:dyDescent="0.15">
      <c r="B3182" s="11"/>
      <c r="C3182" s="11"/>
      <c r="E3182" s="11"/>
      <c r="F3182" s="11"/>
      <c r="G3182" s="11"/>
      <c r="K3182" s="11"/>
      <c r="M3182" s="11"/>
      <c r="N3182" s="28"/>
      <c r="O3182" s="18"/>
      <c r="Q3182" s="11"/>
      <c r="S3182" s="11"/>
    </row>
    <row r="3183" spans="2:19" s="19" customFormat="1" ht="25" customHeight="1" x14ac:dyDescent="0.15">
      <c r="B3183" s="11"/>
      <c r="C3183" s="11"/>
      <c r="E3183" s="11"/>
      <c r="F3183" s="11"/>
      <c r="G3183" s="11"/>
      <c r="K3183" s="11"/>
      <c r="M3183" s="11"/>
      <c r="N3183" s="28"/>
      <c r="O3183" s="18"/>
      <c r="Q3183" s="11"/>
      <c r="S3183" s="11"/>
    </row>
    <row r="3184" spans="2:19" s="19" customFormat="1" ht="25" customHeight="1" x14ac:dyDescent="0.15">
      <c r="B3184" s="11"/>
      <c r="C3184" s="11"/>
      <c r="E3184" s="11"/>
      <c r="F3184" s="11"/>
      <c r="G3184" s="11"/>
      <c r="K3184" s="11"/>
      <c r="M3184" s="11"/>
      <c r="N3184" s="28"/>
      <c r="O3184" s="18"/>
      <c r="Q3184" s="11"/>
      <c r="S3184" s="11"/>
    </row>
    <row r="3185" spans="2:19" s="19" customFormat="1" ht="25" customHeight="1" x14ac:dyDescent="0.15">
      <c r="B3185" s="11"/>
      <c r="C3185" s="11"/>
      <c r="E3185" s="11"/>
      <c r="F3185" s="11"/>
      <c r="G3185" s="11"/>
      <c r="K3185" s="11"/>
      <c r="M3185" s="11"/>
      <c r="N3185" s="28"/>
      <c r="O3185" s="18"/>
      <c r="Q3185" s="11"/>
      <c r="S3185" s="11"/>
    </row>
    <row r="3186" spans="2:19" s="19" customFormat="1" ht="25" customHeight="1" x14ac:dyDescent="0.15">
      <c r="B3186" s="11"/>
      <c r="C3186" s="11"/>
      <c r="E3186" s="11"/>
      <c r="F3186" s="11"/>
      <c r="G3186" s="11"/>
      <c r="K3186" s="11"/>
      <c r="M3186" s="11"/>
      <c r="N3186" s="28"/>
      <c r="O3186" s="18"/>
      <c r="Q3186" s="11"/>
      <c r="S3186" s="11"/>
    </row>
    <row r="3187" spans="2:19" s="19" customFormat="1" ht="25" customHeight="1" x14ac:dyDescent="0.15">
      <c r="B3187" s="11"/>
      <c r="C3187" s="11"/>
      <c r="E3187" s="11"/>
      <c r="F3187" s="11"/>
      <c r="G3187" s="11"/>
      <c r="K3187" s="11"/>
      <c r="M3187" s="11"/>
      <c r="N3187" s="28"/>
      <c r="O3187" s="18"/>
      <c r="Q3187" s="11"/>
      <c r="S3187" s="11"/>
    </row>
    <row r="3188" spans="2:19" s="19" customFormat="1" ht="25" customHeight="1" x14ac:dyDescent="0.15">
      <c r="B3188" s="11"/>
      <c r="C3188" s="11"/>
      <c r="E3188" s="11"/>
      <c r="F3188" s="11"/>
      <c r="G3188" s="11"/>
      <c r="K3188" s="11"/>
      <c r="M3188" s="11"/>
      <c r="N3188" s="28"/>
      <c r="O3188" s="18"/>
      <c r="Q3188" s="11"/>
      <c r="S3188" s="11"/>
    </row>
    <row r="3189" spans="2:19" s="19" customFormat="1" ht="25" customHeight="1" x14ac:dyDescent="0.15">
      <c r="B3189" s="11"/>
      <c r="C3189" s="11"/>
      <c r="E3189" s="11"/>
      <c r="F3189" s="11"/>
      <c r="G3189" s="11"/>
      <c r="K3189" s="11"/>
      <c r="M3189" s="11"/>
      <c r="N3189" s="28"/>
      <c r="O3189" s="18"/>
      <c r="Q3189" s="11"/>
      <c r="S3189" s="11"/>
    </row>
    <row r="3190" spans="2:19" s="19" customFormat="1" ht="25" customHeight="1" x14ac:dyDescent="0.15">
      <c r="B3190" s="11"/>
      <c r="C3190" s="11"/>
      <c r="E3190" s="11"/>
      <c r="F3190" s="11"/>
      <c r="G3190" s="11"/>
      <c r="K3190" s="11"/>
      <c r="M3190" s="11"/>
      <c r="N3190" s="28"/>
      <c r="O3190" s="18"/>
      <c r="Q3190" s="11"/>
      <c r="S3190" s="11"/>
    </row>
    <row r="3191" spans="2:19" s="19" customFormat="1" ht="25" customHeight="1" x14ac:dyDescent="0.15">
      <c r="B3191" s="11"/>
      <c r="C3191" s="11"/>
      <c r="E3191" s="11"/>
      <c r="F3191" s="11"/>
      <c r="G3191" s="11"/>
      <c r="K3191" s="11"/>
      <c r="M3191" s="11"/>
      <c r="N3191" s="28"/>
      <c r="O3191" s="18"/>
      <c r="Q3191" s="11"/>
      <c r="S3191" s="11"/>
    </row>
    <row r="3192" spans="2:19" s="19" customFormat="1" ht="25" customHeight="1" x14ac:dyDescent="0.15">
      <c r="B3192" s="11"/>
      <c r="C3192" s="11"/>
      <c r="E3192" s="11"/>
      <c r="F3192" s="11"/>
      <c r="G3192" s="11"/>
      <c r="K3192" s="11"/>
      <c r="M3192" s="11"/>
      <c r="N3192" s="28"/>
      <c r="O3192" s="18"/>
      <c r="Q3192" s="11"/>
      <c r="S3192" s="11"/>
    </row>
    <row r="3193" spans="2:19" s="19" customFormat="1" ht="25" customHeight="1" x14ac:dyDescent="0.15">
      <c r="B3193" s="11"/>
      <c r="C3193" s="11"/>
      <c r="E3193" s="11"/>
      <c r="F3193" s="11"/>
      <c r="G3193" s="11"/>
      <c r="K3193" s="11"/>
      <c r="M3193" s="11"/>
      <c r="N3193" s="28"/>
      <c r="O3193" s="18"/>
      <c r="Q3193" s="11"/>
      <c r="S3193" s="11"/>
    </row>
    <row r="3194" spans="2:19" s="19" customFormat="1" ht="25" customHeight="1" x14ac:dyDescent="0.15">
      <c r="B3194" s="11"/>
      <c r="C3194" s="11"/>
      <c r="E3194" s="11"/>
      <c r="F3194" s="11"/>
      <c r="G3194" s="11"/>
      <c r="K3194" s="11"/>
      <c r="M3194" s="11"/>
      <c r="N3194" s="28"/>
      <c r="O3194" s="18"/>
      <c r="Q3194" s="11"/>
      <c r="S3194" s="11"/>
    </row>
    <row r="3195" spans="2:19" s="19" customFormat="1" ht="25" customHeight="1" x14ac:dyDescent="0.15">
      <c r="B3195" s="11"/>
      <c r="C3195" s="11"/>
      <c r="E3195" s="11"/>
      <c r="F3195" s="11"/>
      <c r="G3195" s="11"/>
      <c r="K3195" s="11"/>
      <c r="M3195" s="11"/>
      <c r="N3195" s="28"/>
      <c r="O3195" s="18"/>
      <c r="Q3195" s="11"/>
      <c r="S3195" s="11"/>
    </row>
    <row r="3196" spans="2:19" s="19" customFormat="1" ht="25" customHeight="1" x14ac:dyDescent="0.15">
      <c r="B3196" s="11"/>
      <c r="C3196" s="11"/>
      <c r="E3196" s="11"/>
      <c r="F3196" s="11"/>
      <c r="G3196" s="11"/>
      <c r="K3196" s="11"/>
      <c r="M3196" s="11"/>
      <c r="N3196" s="28"/>
      <c r="O3196" s="18"/>
      <c r="Q3196" s="11"/>
      <c r="S3196" s="11"/>
    </row>
    <row r="3197" spans="2:19" s="19" customFormat="1" ht="25" customHeight="1" x14ac:dyDescent="0.15">
      <c r="B3197" s="11"/>
      <c r="C3197" s="11"/>
      <c r="E3197" s="11"/>
      <c r="F3197" s="11"/>
      <c r="G3197" s="11"/>
      <c r="K3197" s="11"/>
      <c r="M3197" s="11"/>
      <c r="N3197" s="28"/>
      <c r="O3197" s="18"/>
      <c r="Q3197" s="11"/>
      <c r="S3197" s="11"/>
    </row>
    <row r="3198" spans="2:19" s="19" customFormat="1" ht="25" customHeight="1" x14ac:dyDescent="0.15">
      <c r="B3198" s="11"/>
      <c r="C3198" s="11"/>
      <c r="E3198" s="11"/>
      <c r="F3198" s="11"/>
      <c r="G3198" s="11"/>
      <c r="K3198" s="11"/>
      <c r="M3198" s="11"/>
      <c r="N3198" s="28"/>
      <c r="O3198" s="18"/>
      <c r="Q3198" s="11"/>
      <c r="S3198" s="11"/>
    </row>
    <row r="3199" spans="2:19" s="19" customFormat="1" ht="25" customHeight="1" x14ac:dyDescent="0.15">
      <c r="B3199" s="11"/>
      <c r="C3199" s="11"/>
      <c r="E3199" s="11"/>
      <c r="F3199" s="11"/>
      <c r="G3199" s="11"/>
      <c r="K3199" s="11"/>
      <c r="M3199" s="11"/>
      <c r="N3199" s="28"/>
      <c r="O3199" s="18"/>
      <c r="Q3199" s="11"/>
      <c r="S3199" s="11"/>
    </row>
    <row r="3200" spans="2:19" s="19" customFormat="1" ht="25" customHeight="1" x14ac:dyDescent="0.15">
      <c r="B3200" s="11"/>
      <c r="C3200" s="11"/>
      <c r="E3200" s="11"/>
      <c r="F3200" s="11"/>
      <c r="G3200" s="11"/>
      <c r="K3200" s="11"/>
      <c r="M3200" s="11"/>
      <c r="N3200" s="28"/>
      <c r="O3200" s="18"/>
      <c r="Q3200" s="11"/>
      <c r="S3200" s="11"/>
    </row>
    <row r="3201" spans="2:19" s="19" customFormat="1" ht="25" customHeight="1" x14ac:dyDescent="0.15">
      <c r="B3201" s="11"/>
      <c r="C3201" s="11"/>
      <c r="E3201" s="11"/>
      <c r="F3201" s="11"/>
      <c r="G3201" s="11"/>
      <c r="K3201" s="11"/>
      <c r="M3201" s="11"/>
      <c r="N3201" s="28"/>
      <c r="O3201" s="18"/>
      <c r="Q3201" s="11"/>
      <c r="S3201" s="11"/>
    </row>
    <row r="3202" spans="2:19" s="19" customFormat="1" ht="25" customHeight="1" x14ac:dyDescent="0.15">
      <c r="B3202" s="11"/>
      <c r="C3202" s="11"/>
      <c r="E3202" s="11"/>
      <c r="F3202" s="11"/>
      <c r="G3202" s="11"/>
      <c r="K3202" s="11"/>
      <c r="M3202" s="11"/>
      <c r="N3202" s="28"/>
      <c r="O3202" s="18"/>
      <c r="Q3202" s="11"/>
      <c r="S3202" s="11"/>
    </row>
    <row r="3203" spans="2:19" s="19" customFormat="1" ht="25" customHeight="1" x14ac:dyDescent="0.15">
      <c r="B3203" s="11"/>
      <c r="C3203" s="11"/>
      <c r="E3203" s="11"/>
      <c r="F3203" s="11"/>
      <c r="G3203" s="11"/>
      <c r="K3203" s="11"/>
      <c r="M3203" s="11"/>
      <c r="N3203" s="28"/>
      <c r="O3203" s="18"/>
      <c r="Q3203" s="11"/>
      <c r="S3203" s="11"/>
    </row>
    <row r="3204" spans="2:19" s="19" customFormat="1" ht="25" customHeight="1" x14ac:dyDescent="0.15">
      <c r="B3204" s="11"/>
      <c r="C3204" s="11"/>
      <c r="E3204" s="11"/>
      <c r="F3204" s="11"/>
      <c r="G3204" s="11"/>
      <c r="K3204" s="11"/>
      <c r="M3204" s="11"/>
      <c r="N3204" s="28"/>
      <c r="O3204" s="18"/>
      <c r="Q3204" s="11"/>
      <c r="S3204" s="11"/>
    </row>
    <row r="3205" spans="2:19" s="19" customFormat="1" ht="25" customHeight="1" x14ac:dyDescent="0.15">
      <c r="B3205" s="11"/>
      <c r="C3205" s="11"/>
      <c r="E3205" s="11"/>
      <c r="F3205" s="11"/>
      <c r="G3205" s="11"/>
      <c r="K3205" s="11"/>
      <c r="M3205" s="11"/>
      <c r="N3205" s="28"/>
      <c r="O3205" s="18"/>
      <c r="Q3205" s="11"/>
      <c r="S3205" s="11"/>
    </row>
    <row r="3206" spans="2:19" s="19" customFormat="1" ht="25" customHeight="1" x14ac:dyDescent="0.15">
      <c r="B3206" s="11"/>
      <c r="C3206" s="11"/>
      <c r="E3206" s="11"/>
      <c r="F3206" s="11"/>
      <c r="G3206" s="11"/>
      <c r="K3206" s="11"/>
      <c r="M3206" s="11"/>
      <c r="N3206" s="28"/>
      <c r="O3206" s="18"/>
      <c r="Q3206" s="11"/>
      <c r="S3206" s="11"/>
    </row>
    <row r="3207" spans="2:19" s="19" customFormat="1" ht="25" customHeight="1" x14ac:dyDescent="0.15">
      <c r="B3207" s="11"/>
      <c r="C3207" s="11"/>
      <c r="E3207" s="11"/>
      <c r="F3207" s="11"/>
      <c r="G3207" s="11"/>
      <c r="K3207" s="11"/>
      <c r="M3207" s="11"/>
      <c r="N3207" s="28"/>
      <c r="O3207" s="18"/>
      <c r="Q3207" s="11"/>
      <c r="S3207" s="11"/>
    </row>
    <row r="3208" spans="2:19" s="19" customFormat="1" ht="25" customHeight="1" x14ac:dyDescent="0.15">
      <c r="B3208" s="11"/>
      <c r="C3208" s="11"/>
      <c r="E3208" s="11"/>
      <c r="F3208" s="11"/>
      <c r="G3208" s="11"/>
      <c r="K3208" s="11"/>
      <c r="M3208" s="11"/>
      <c r="N3208" s="28"/>
      <c r="O3208" s="18"/>
      <c r="Q3208" s="11"/>
      <c r="S3208" s="11"/>
    </row>
    <row r="3209" spans="2:19" s="19" customFormat="1" ht="25" customHeight="1" x14ac:dyDescent="0.15">
      <c r="B3209" s="11"/>
      <c r="C3209" s="11"/>
      <c r="E3209" s="11"/>
      <c r="F3209" s="11"/>
      <c r="G3209" s="11"/>
      <c r="K3209" s="11"/>
      <c r="M3209" s="11"/>
      <c r="N3209" s="28"/>
      <c r="O3209" s="18"/>
      <c r="Q3209" s="11"/>
      <c r="S3209" s="11"/>
    </row>
    <row r="3210" spans="2:19" s="19" customFormat="1" ht="25" customHeight="1" x14ac:dyDescent="0.15">
      <c r="B3210" s="11"/>
      <c r="C3210" s="11"/>
      <c r="E3210" s="11"/>
      <c r="F3210" s="11"/>
      <c r="G3210" s="11"/>
      <c r="K3210" s="11"/>
      <c r="M3210" s="11"/>
      <c r="N3210" s="28"/>
      <c r="O3210" s="18"/>
      <c r="Q3210" s="11"/>
      <c r="S3210" s="11"/>
    </row>
    <row r="3211" spans="2:19" s="19" customFormat="1" ht="25" customHeight="1" x14ac:dyDescent="0.15">
      <c r="B3211" s="11"/>
      <c r="C3211" s="11"/>
      <c r="E3211" s="11"/>
      <c r="F3211" s="11"/>
      <c r="G3211" s="11"/>
      <c r="K3211" s="11"/>
      <c r="M3211" s="11"/>
      <c r="N3211" s="28"/>
      <c r="O3211" s="18"/>
      <c r="Q3211" s="11"/>
      <c r="S3211" s="11"/>
    </row>
    <row r="3212" spans="2:19" s="19" customFormat="1" ht="25" customHeight="1" x14ac:dyDescent="0.15">
      <c r="B3212" s="11"/>
      <c r="C3212" s="11"/>
      <c r="E3212" s="11"/>
      <c r="F3212" s="11"/>
      <c r="G3212" s="11"/>
      <c r="K3212" s="11"/>
      <c r="M3212" s="11"/>
      <c r="N3212" s="28"/>
      <c r="O3212" s="18"/>
      <c r="Q3212" s="11"/>
      <c r="S3212" s="11"/>
    </row>
    <row r="3213" spans="2:19" s="19" customFormat="1" ht="25" customHeight="1" x14ac:dyDescent="0.15">
      <c r="B3213" s="11"/>
      <c r="C3213" s="11"/>
      <c r="E3213" s="11"/>
      <c r="F3213" s="11"/>
      <c r="G3213" s="11"/>
      <c r="K3213" s="11"/>
      <c r="M3213" s="11"/>
      <c r="N3213" s="28"/>
      <c r="O3213" s="18"/>
      <c r="Q3213" s="11"/>
      <c r="S3213" s="11"/>
    </row>
    <row r="3214" spans="2:19" s="19" customFormat="1" ht="25" customHeight="1" x14ac:dyDescent="0.15">
      <c r="B3214" s="11"/>
      <c r="C3214" s="11"/>
      <c r="E3214" s="11"/>
      <c r="F3214" s="11"/>
      <c r="G3214" s="11"/>
      <c r="K3214" s="11"/>
      <c r="M3214" s="11"/>
      <c r="N3214" s="28"/>
      <c r="O3214" s="18"/>
      <c r="Q3214" s="11"/>
      <c r="S3214" s="11"/>
    </row>
    <row r="3215" spans="2:19" s="19" customFormat="1" ht="25" customHeight="1" x14ac:dyDescent="0.15">
      <c r="B3215" s="11"/>
      <c r="C3215" s="11"/>
      <c r="E3215" s="11"/>
      <c r="F3215" s="11"/>
      <c r="G3215" s="11"/>
      <c r="K3215" s="11"/>
      <c r="M3215" s="11"/>
      <c r="N3215" s="28"/>
      <c r="O3215" s="18"/>
      <c r="Q3215" s="11"/>
      <c r="S3215" s="11"/>
    </row>
    <row r="3216" spans="2:19" s="19" customFormat="1" ht="25" customHeight="1" x14ac:dyDescent="0.15">
      <c r="B3216" s="11"/>
      <c r="C3216" s="11"/>
      <c r="E3216" s="11"/>
      <c r="F3216" s="11"/>
      <c r="G3216" s="11"/>
      <c r="K3216" s="11"/>
      <c r="M3216" s="11"/>
      <c r="N3216" s="28"/>
      <c r="O3216" s="18"/>
      <c r="Q3216" s="11"/>
      <c r="S3216" s="11"/>
    </row>
    <row r="3217" spans="2:19" s="19" customFormat="1" ht="25" customHeight="1" x14ac:dyDescent="0.15">
      <c r="B3217" s="11"/>
      <c r="C3217" s="11"/>
      <c r="E3217" s="11"/>
      <c r="F3217" s="11"/>
      <c r="G3217" s="11"/>
      <c r="K3217" s="11"/>
      <c r="M3217" s="11"/>
      <c r="N3217" s="28"/>
      <c r="O3217" s="18"/>
      <c r="Q3217" s="11"/>
      <c r="S3217" s="11"/>
    </row>
    <row r="3218" spans="2:19" s="19" customFormat="1" ht="25" customHeight="1" x14ac:dyDescent="0.15">
      <c r="B3218" s="11"/>
      <c r="C3218" s="11"/>
      <c r="E3218" s="11"/>
      <c r="F3218" s="11"/>
      <c r="G3218" s="11"/>
      <c r="K3218" s="11"/>
      <c r="M3218" s="11"/>
      <c r="N3218" s="28"/>
      <c r="O3218" s="18"/>
      <c r="Q3218" s="11"/>
      <c r="S3218" s="11"/>
    </row>
    <row r="3219" spans="2:19" s="19" customFormat="1" ht="25" customHeight="1" x14ac:dyDescent="0.15">
      <c r="B3219" s="11"/>
      <c r="C3219" s="11"/>
      <c r="E3219" s="11"/>
      <c r="F3219" s="11"/>
      <c r="G3219" s="11"/>
      <c r="K3219" s="11"/>
      <c r="M3219" s="11"/>
      <c r="N3219" s="28"/>
      <c r="O3219" s="18"/>
      <c r="Q3219" s="11"/>
      <c r="S3219" s="11"/>
    </row>
    <row r="3220" spans="2:19" s="19" customFormat="1" ht="25" customHeight="1" x14ac:dyDescent="0.15">
      <c r="B3220" s="11"/>
      <c r="C3220" s="11"/>
      <c r="E3220" s="11"/>
      <c r="F3220" s="11"/>
      <c r="G3220" s="11"/>
      <c r="K3220" s="11"/>
      <c r="M3220" s="11"/>
      <c r="N3220" s="28"/>
      <c r="O3220" s="18"/>
      <c r="Q3220" s="11"/>
      <c r="S3220" s="11"/>
    </row>
    <row r="3221" spans="2:19" s="19" customFormat="1" ht="25" customHeight="1" x14ac:dyDescent="0.15">
      <c r="B3221" s="11"/>
      <c r="C3221" s="11"/>
      <c r="E3221" s="11"/>
      <c r="F3221" s="11"/>
      <c r="G3221" s="11"/>
      <c r="K3221" s="11"/>
      <c r="M3221" s="11"/>
      <c r="N3221" s="28"/>
      <c r="O3221" s="18"/>
      <c r="Q3221" s="11"/>
      <c r="S3221" s="11"/>
    </row>
    <row r="3222" spans="2:19" s="19" customFormat="1" ht="25" customHeight="1" x14ac:dyDescent="0.15">
      <c r="B3222" s="11"/>
      <c r="C3222" s="11"/>
      <c r="E3222" s="11"/>
      <c r="F3222" s="11"/>
      <c r="G3222" s="11"/>
      <c r="K3222" s="11"/>
      <c r="M3222" s="11"/>
      <c r="N3222" s="28"/>
      <c r="O3222" s="18"/>
      <c r="Q3222" s="11"/>
      <c r="S3222" s="11"/>
    </row>
    <row r="3223" spans="2:19" s="19" customFormat="1" ht="25" customHeight="1" x14ac:dyDescent="0.15">
      <c r="B3223" s="11"/>
      <c r="C3223" s="11"/>
      <c r="E3223" s="11"/>
      <c r="F3223" s="11"/>
      <c r="G3223" s="11"/>
      <c r="K3223" s="11"/>
      <c r="M3223" s="11"/>
      <c r="N3223" s="28"/>
      <c r="O3223" s="18"/>
      <c r="Q3223" s="11"/>
      <c r="S3223" s="11"/>
    </row>
    <row r="3224" spans="2:19" s="19" customFormat="1" ht="25" customHeight="1" x14ac:dyDescent="0.15">
      <c r="B3224" s="11"/>
      <c r="C3224" s="11"/>
      <c r="E3224" s="11"/>
      <c r="F3224" s="11"/>
      <c r="G3224" s="11"/>
      <c r="K3224" s="11"/>
      <c r="M3224" s="11"/>
      <c r="N3224" s="28"/>
      <c r="O3224" s="18"/>
      <c r="Q3224" s="11"/>
      <c r="S3224" s="11"/>
    </row>
    <row r="3225" spans="2:19" s="19" customFormat="1" ht="25" customHeight="1" x14ac:dyDescent="0.15">
      <c r="B3225" s="11"/>
      <c r="C3225" s="11"/>
      <c r="E3225" s="11"/>
      <c r="F3225" s="11"/>
      <c r="G3225" s="11"/>
      <c r="K3225" s="11"/>
      <c r="M3225" s="11"/>
      <c r="N3225" s="28"/>
      <c r="O3225" s="18"/>
      <c r="Q3225" s="11"/>
      <c r="S3225" s="11"/>
    </row>
    <row r="3226" spans="2:19" s="19" customFormat="1" ht="25" customHeight="1" x14ac:dyDescent="0.15">
      <c r="B3226" s="11"/>
      <c r="C3226" s="11"/>
      <c r="E3226" s="11"/>
      <c r="F3226" s="11"/>
      <c r="G3226" s="11"/>
      <c r="K3226" s="11"/>
      <c r="M3226" s="11"/>
      <c r="N3226" s="28"/>
      <c r="O3226" s="18"/>
      <c r="Q3226" s="11"/>
      <c r="S3226" s="11"/>
    </row>
    <row r="3227" spans="2:19" s="19" customFormat="1" ht="25" customHeight="1" x14ac:dyDescent="0.15">
      <c r="B3227" s="11"/>
      <c r="C3227" s="11"/>
      <c r="E3227" s="11"/>
      <c r="F3227" s="11"/>
      <c r="G3227" s="11"/>
      <c r="K3227" s="11"/>
      <c r="M3227" s="11"/>
      <c r="N3227" s="28"/>
      <c r="O3227" s="18"/>
      <c r="Q3227" s="11"/>
      <c r="S3227" s="11"/>
    </row>
    <row r="3228" spans="2:19" s="19" customFormat="1" ht="25" customHeight="1" x14ac:dyDescent="0.15">
      <c r="B3228" s="11"/>
      <c r="C3228" s="11"/>
      <c r="E3228" s="11"/>
      <c r="F3228" s="11"/>
      <c r="G3228" s="11"/>
      <c r="K3228" s="11"/>
      <c r="M3228" s="11"/>
      <c r="N3228" s="28"/>
      <c r="O3228" s="18"/>
      <c r="Q3228" s="11"/>
      <c r="S3228" s="11"/>
    </row>
    <row r="3229" spans="2:19" s="19" customFormat="1" ht="25" customHeight="1" x14ac:dyDescent="0.15">
      <c r="B3229" s="11"/>
      <c r="C3229" s="11"/>
      <c r="E3229" s="11"/>
      <c r="F3229" s="11"/>
      <c r="G3229" s="11"/>
      <c r="K3229" s="11"/>
      <c r="M3229" s="11"/>
      <c r="N3229" s="28"/>
      <c r="O3229" s="18"/>
      <c r="Q3229" s="11"/>
      <c r="S3229" s="11"/>
    </row>
    <row r="3230" spans="2:19" s="19" customFormat="1" ht="25" customHeight="1" x14ac:dyDescent="0.15">
      <c r="B3230" s="11"/>
      <c r="C3230" s="11"/>
      <c r="E3230" s="11"/>
      <c r="F3230" s="11"/>
      <c r="G3230" s="11"/>
      <c r="K3230" s="11"/>
      <c r="M3230" s="11"/>
      <c r="N3230" s="28"/>
      <c r="O3230" s="18"/>
      <c r="Q3230" s="11"/>
      <c r="S3230" s="11"/>
    </row>
    <row r="3231" spans="2:19" s="19" customFormat="1" ht="25" customHeight="1" x14ac:dyDescent="0.15">
      <c r="B3231" s="11"/>
      <c r="C3231" s="11"/>
      <c r="E3231" s="11"/>
      <c r="F3231" s="11"/>
      <c r="G3231" s="11"/>
      <c r="K3231" s="11"/>
      <c r="M3231" s="11"/>
      <c r="N3231" s="28"/>
      <c r="O3231" s="18"/>
      <c r="Q3231" s="11"/>
      <c r="S3231" s="11"/>
    </row>
    <row r="3232" spans="2:19" s="19" customFormat="1" ht="25" customHeight="1" x14ac:dyDescent="0.15">
      <c r="B3232" s="11"/>
      <c r="C3232" s="11"/>
      <c r="E3232" s="11"/>
      <c r="F3232" s="11"/>
      <c r="G3232" s="11"/>
      <c r="K3232" s="11"/>
      <c r="M3232" s="11"/>
      <c r="N3232" s="28"/>
      <c r="O3232" s="18"/>
      <c r="Q3232" s="11"/>
      <c r="S3232" s="11"/>
    </row>
    <row r="3233" spans="2:19" s="19" customFormat="1" ht="25" customHeight="1" x14ac:dyDescent="0.15">
      <c r="B3233" s="11"/>
      <c r="C3233" s="11"/>
      <c r="E3233" s="11"/>
      <c r="F3233" s="11"/>
      <c r="G3233" s="11"/>
      <c r="K3233" s="11"/>
      <c r="M3233" s="11"/>
      <c r="N3233" s="28"/>
      <c r="O3233" s="18"/>
      <c r="Q3233" s="11"/>
      <c r="S3233" s="11"/>
    </row>
    <row r="3234" spans="2:19" s="19" customFormat="1" ht="25" customHeight="1" x14ac:dyDescent="0.15">
      <c r="B3234" s="11"/>
      <c r="C3234" s="11"/>
      <c r="E3234" s="11"/>
      <c r="F3234" s="11"/>
      <c r="G3234" s="11"/>
      <c r="K3234" s="11"/>
      <c r="M3234" s="11"/>
      <c r="N3234" s="28"/>
      <c r="O3234" s="18"/>
      <c r="Q3234" s="11"/>
      <c r="S3234" s="11"/>
    </row>
    <row r="3235" spans="2:19" s="19" customFormat="1" ht="25" customHeight="1" x14ac:dyDescent="0.15">
      <c r="B3235" s="11"/>
      <c r="C3235" s="11"/>
      <c r="E3235" s="11"/>
      <c r="F3235" s="11"/>
      <c r="G3235" s="11"/>
      <c r="K3235" s="11"/>
      <c r="M3235" s="11"/>
      <c r="N3235" s="28"/>
      <c r="O3235" s="18"/>
      <c r="Q3235" s="11"/>
      <c r="S3235" s="11"/>
    </row>
    <row r="3236" spans="2:19" s="19" customFormat="1" ht="25" customHeight="1" x14ac:dyDescent="0.15">
      <c r="B3236" s="11"/>
      <c r="C3236" s="11"/>
      <c r="E3236" s="11"/>
      <c r="F3236" s="11"/>
      <c r="G3236" s="11"/>
      <c r="K3236" s="11"/>
      <c r="M3236" s="11"/>
      <c r="N3236" s="28"/>
      <c r="O3236" s="18"/>
      <c r="Q3236" s="11"/>
      <c r="S3236" s="11"/>
    </row>
    <row r="3237" spans="2:19" s="19" customFormat="1" ht="25" customHeight="1" x14ac:dyDescent="0.15">
      <c r="B3237" s="11"/>
      <c r="C3237" s="11"/>
      <c r="E3237" s="11"/>
      <c r="F3237" s="11"/>
      <c r="G3237" s="11"/>
      <c r="K3237" s="11"/>
      <c r="M3237" s="11"/>
      <c r="N3237" s="28"/>
      <c r="O3237" s="18"/>
      <c r="Q3237" s="11"/>
      <c r="S3237" s="11"/>
    </row>
    <row r="3238" spans="2:19" s="19" customFormat="1" ht="25" customHeight="1" x14ac:dyDescent="0.15">
      <c r="B3238" s="11"/>
      <c r="C3238" s="11"/>
      <c r="E3238" s="11"/>
      <c r="F3238" s="11"/>
      <c r="G3238" s="11"/>
      <c r="K3238" s="11"/>
      <c r="M3238" s="11"/>
      <c r="N3238" s="28"/>
      <c r="O3238" s="18"/>
      <c r="Q3238" s="11"/>
      <c r="S3238" s="11"/>
    </row>
    <row r="3239" spans="2:19" s="19" customFormat="1" ht="25" customHeight="1" x14ac:dyDescent="0.15">
      <c r="B3239" s="11"/>
      <c r="C3239" s="11"/>
      <c r="E3239" s="11"/>
      <c r="F3239" s="11"/>
      <c r="G3239" s="11"/>
      <c r="K3239" s="11"/>
      <c r="M3239" s="11"/>
      <c r="N3239" s="28"/>
      <c r="O3239" s="18"/>
      <c r="Q3239" s="11"/>
      <c r="S3239" s="11"/>
    </row>
    <row r="3240" spans="2:19" s="19" customFormat="1" ht="25" customHeight="1" x14ac:dyDescent="0.15">
      <c r="B3240" s="11"/>
      <c r="C3240" s="11"/>
      <c r="E3240" s="11"/>
      <c r="F3240" s="11"/>
      <c r="G3240" s="11"/>
      <c r="K3240" s="11"/>
      <c r="M3240" s="11"/>
      <c r="N3240" s="28"/>
      <c r="O3240" s="18"/>
      <c r="Q3240" s="11"/>
      <c r="S3240" s="11"/>
    </row>
    <row r="3241" spans="2:19" s="19" customFormat="1" ht="25" customHeight="1" x14ac:dyDescent="0.15">
      <c r="B3241" s="11"/>
      <c r="C3241" s="11"/>
      <c r="E3241" s="11"/>
      <c r="F3241" s="11"/>
      <c r="G3241" s="11"/>
      <c r="K3241" s="11"/>
      <c r="M3241" s="11"/>
      <c r="N3241" s="28"/>
      <c r="O3241" s="18"/>
      <c r="Q3241" s="11"/>
      <c r="S3241" s="11"/>
    </row>
    <row r="3242" spans="2:19" s="19" customFormat="1" ht="25" customHeight="1" x14ac:dyDescent="0.15">
      <c r="B3242" s="11"/>
      <c r="C3242" s="11"/>
      <c r="E3242" s="11"/>
      <c r="F3242" s="11"/>
      <c r="G3242" s="11"/>
      <c r="K3242" s="11"/>
      <c r="M3242" s="11"/>
      <c r="N3242" s="28"/>
      <c r="O3242" s="18"/>
      <c r="Q3242" s="11"/>
      <c r="S3242" s="11"/>
    </row>
    <row r="3243" spans="2:19" s="19" customFormat="1" ht="25" customHeight="1" x14ac:dyDescent="0.15">
      <c r="B3243" s="11"/>
      <c r="C3243" s="11"/>
      <c r="E3243" s="11"/>
      <c r="F3243" s="11"/>
      <c r="G3243" s="11"/>
      <c r="K3243" s="11"/>
      <c r="M3243" s="11"/>
      <c r="N3243" s="28"/>
      <c r="O3243" s="18"/>
      <c r="Q3243" s="11"/>
      <c r="S3243" s="11"/>
    </row>
    <row r="3244" spans="2:19" s="19" customFormat="1" ht="25" customHeight="1" x14ac:dyDescent="0.15">
      <c r="B3244" s="11"/>
      <c r="C3244" s="11"/>
      <c r="E3244" s="11"/>
      <c r="F3244" s="11"/>
      <c r="G3244" s="11"/>
      <c r="K3244" s="11"/>
      <c r="M3244" s="11"/>
      <c r="N3244" s="28"/>
      <c r="O3244" s="18"/>
      <c r="Q3244" s="11"/>
      <c r="S3244" s="11"/>
    </row>
    <row r="3245" spans="2:19" s="19" customFormat="1" ht="25" customHeight="1" x14ac:dyDescent="0.15">
      <c r="B3245" s="11"/>
      <c r="C3245" s="11"/>
      <c r="E3245" s="11"/>
      <c r="F3245" s="11"/>
      <c r="G3245" s="11"/>
      <c r="K3245" s="11"/>
      <c r="M3245" s="11"/>
      <c r="N3245" s="28"/>
      <c r="O3245" s="18"/>
      <c r="Q3245" s="11"/>
      <c r="S3245" s="11"/>
    </row>
    <row r="3246" spans="2:19" s="19" customFormat="1" ht="25" customHeight="1" x14ac:dyDescent="0.15">
      <c r="B3246" s="11"/>
      <c r="C3246" s="11"/>
      <c r="E3246" s="11"/>
      <c r="F3246" s="11"/>
      <c r="G3246" s="11"/>
      <c r="K3246" s="11"/>
      <c r="M3246" s="11"/>
      <c r="N3246" s="28"/>
      <c r="O3246" s="18"/>
      <c r="Q3246" s="11"/>
      <c r="S3246" s="11"/>
    </row>
    <row r="3247" spans="2:19" s="19" customFormat="1" ht="25" customHeight="1" x14ac:dyDescent="0.15">
      <c r="B3247" s="11"/>
      <c r="C3247" s="11"/>
      <c r="E3247" s="11"/>
      <c r="F3247" s="11"/>
      <c r="G3247" s="11"/>
      <c r="K3247" s="11"/>
      <c r="M3247" s="11"/>
      <c r="N3247" s="28"/>
      <c r="O3247" s="18"/>
      <c r="Q3247" s="11"/>
      <c r="S3247" s="11"/>
    </row>
    <row r="3248" spans="2:19" s="19" customFormat="1" ht="25" customHeight="1" x14ac:dyDescent="0.15">
      <c r="B3248" s="11"/>
      <c r="C3248" s="11"/>
      <c r="E3248" s="11"/>
      <c r="F3248" s="11"/>
      <c r="G3248" s="11"/>
      <c r="K3248" s="11"/>
      <c r="M3248" s="11"/>
      <c r="N3248" s="28"/>
      <c r="O3248" s="18"/>
      <c r="Q3248" s="11"/>
      <c r="S3248" s="11"/>
    </row>
    <row r="3249" spans="2:19" s="19" customFormat="1" ht="25" customHeight="1" x14ac:dyDescent="0.15">
      <c r="B3249" s="11"/>
      <c r="C3249" s="11"/>
      <c r="E3249" s="11"/>
      <c r="F3249" s="11"/>
      <c r="G3249" s="11"/>
      <c r="K3249" s="11"/>
      <c r="M3249" s="11"/>
      <c r="N3249" s="28"/>
      <c r="O3249" s="18"/>
      <c r="Q3249" s="11"/>
      <c r="S3249" s="11"/>
    </row>
    <row r="3250" spans="2:19" s="19" customFormat="1" ht="25" customHeight="1" x14ac:dyDescent="0.15">
      <c r="B3250" s="11"/>
      <c r="C3250" s="11"/>
      <c r="E3250" s="11"/>
      <c r="F3250" s="11"/>
      <c r="G3250" s="11"/>
      <c r="K3250" s="11"/>
      <c r="M3250" s="11"/>
      <c r="N3250" s="28"/>
      <c r="O3250" s="18"/>
      <c r="Q3250" s="11"/>
      <c r="S3250" s="11"/>
    </row>
    <row r="3251" spans="2:19" s="19" customFormat="1" ht="25" customHeight="1" x14ac:dyDescent="0.15">
      <c r="B3251" s="11"/>
      <c r="C3251" s="11"/>
      <c r="E3251" s="11"/>
      <c r="F3251" s="11"/>
      <c r="G3251" s="11"/>
      <c r="K3251" s="11"/>
      <c r="M3251" s="11"/>
      <c r="N3251" s="28"/>
      <c r="O3251" s="18"/>
      <c r="Q3251" s="11"/>
      <c r="S3251" s="11"/>
    </row>
    <row r="3252" spans="2:19" s="19" customFormat="1" ht="25" customHeight="1" x14ac:dyDescent="0.15">
      <c r="B3252" s="11"/>
      <c r="C3252" s="11"/>
      <c r="E3252" s="11"/>
      <c r="F3252" s="11"/>
      <c r="G3252" s="11"/>
      <c r="K3252" s="11"/>
      <c r="M3252" s="11"/>
      <c r="N3252" s="28"/>
      <c r="O3252" s="18"/>
      <c r="Q3252" s="11"/>
      <c r="S3252" s="11"/>
    </row>
    <row r="3253" spans="2:19" s="19" customFormat="1" ht="25" customHeight="1" x14ac:dyDescent="0.15">
      <c r="B3253" s="11"/>
      <c r="C3253" s="11"/>
      <c r="E3253" s="11"/>
      <c r="F3253" s="11"/>
      <c r="G3253" s="11"/>
      <c r="K3253" s="11"/>
      <c r="M3253" s="11"/>
      <c r="N3253" s="28"/>
      <c r="O3253" s="18"/>
      <c r="Q3253" s="11"/>
      <c r="S3253" s="11"/>
    </row>
    <row r="3254" spans="2:19" s="19" customFormat="1" ht="25" customHeight="1" x14ac:dyDescent="0.15">
      <c r="B3254" s="11"/>
      <c r="C3254" s="11"/>
      <c r="E3254" s="11"/>
      <c r="F3254" s="11"/>
      <c r="G3254" s="11"/>
      <c r="K3254" s="11"/>
      <c r="M3254" s="11"/>
      <c r="N3254" s="28"/>
      <c r="O3254" s="18"/>
      <c r="Q3254" s="11"/>
      <c r="S3254" s="11"/>
    </row>
    <row r="3255" spans="2:19" s="19" customFormat="1" ht="25" customHeight="1" x14ac:dyDescent="0.15">
      <c r="B3255" s="11"/>
      <c r="C3255" s="11"/>
      <c r="E3255" s="11"/>
      <c r="F3255" s="11"/>
      <c r="G3255" s="11"/>
      <c r="K3255" s="11"/>
      <c r="M3255" s="11"/>
      <c r="N3255" s="28"/>
      <c r="O3255" s="18"/>
      <c r="Q3255" s="11"/>
      <c r="S3255" s="11"/>
    </row>
    <row r="3256" spans="2:19" s="19" customFormat="1" ht="25" customHeight="1" x14ac:dyDescent="0.15">
      <c r="B3256" s="11"/>
      <c r="C3256" s="11"/>
      <c r="E3256" s="11"/>
      <c r="F3256" s="11"/>
      <c r="G3256" s="11"/>
      <c r="K3256" s="11"/>
      <c r="M3256" s="11"/>
      <c r="N3256" s="28"/>
      <c r="O3256" s="18"/>
      <c r="Q3256" s="11"/>
      <c r="S3256" s="11"/>
    </row>
    <row r="3257" spans="2:19" s="19" customFormat="1" ht="25" customHeight="1" x14ac:dyDescent="0.15">
      <c r="B3257" s="11"/>
      <c r="C3257" s="11"/>
      <c r="E3257" s="11"/>
      <c r="F3257" s="11"/>
      <c r="G3257" s="11"/>
      <c r="K3257" s="11"/>
      <c r="M3257" s="11"/>
      <c r="N3257" s="28"/>
      <c r="O3257" s="18"/>
      <c r="Q3257" s="11"/>
      <c r="S3257" s="11"/>
    </row>
    <row r="3258" spans="2:19" s="19" customFormat="1" ht="25" customHeight="1" x14ac:dyDescent="0.15">
      <c r="B3258" s="11"/>
      <c r="C3258" s="11"/>
      <c r="E3258" s="11"/>
      <c r="F3258" s="11"/>
      <c r="G3258" s="11"/>
      <c r="K3258" s="11"/>
      <c r="M3258" s="11"/>
      <c r="N3258" s="28"/>
      <c r="O3258" s="18"/>
      <c r="Q3258" s="11"/>
      <c r="S3258" s="11"/>
    </row>
    <row r="3259" spans="2:19" s="19" customFormat="1" ht="25" customHeight="1" x14ac:dyDescent="0.15">
      <c r="B3259" s="11"/>
      <c r="C3259" s="11"/>
      <c r="E3259" s="11"/>
      <c r="F3259" s="11"/>
      <c r="G3259" s="11"/>
      <c r="K3259" s="11"/>
      <c r="M3259" s="11"/>
      <c r="N3259" s="28"/>
      <c r="O3259" s="18"/>
      <c r="Q3259" s="11"/>
      <c r="S3259" s="11"/>
    </row>
    <row r="3260" spans="2:19" s="19" customFormat="1" ht="25" customHeight="1" x14ac:dyDescent="0.15">
      <c r="B3260" s="11"/>
      <c r="C3260" s="11"/>
      <c r="E3260" s="11"/>
      <c r="F3260" s="11"/>
      <c r="G3260" s="11"/>
      <c r="K3260" s="11"/>
      <c r="M3260" s="11"/>
      <c r="N3260" s="28"/>
      <c r="O3260" s="18"/>
      <c r="Q3260" s="11"/>
      <c r="S3260" s="11"/>
    </row>
    <row r="3261" spans="2:19" s="19" customFormat="1" ht="25" customHeight="1" x14ac:dyDescent="0.15">
      <c r="B3261" s="11"/>
      <c r="C3261" s="11"/>
      <c r="E3261" s="11"/>
      <c r="F3261" s="11"/>
      <c r="G3261" s="11"/>
      <c r="K3261" s="11"/>
      <c r="M3261" s="11"/>
      <c r="N3261" s="28"/>
      <c r="O3261" s="18"/>
      <c r="Q3261" s="11"/>
      <c r="S3261" s="11"/>
    </row>
    <row r="3262" spans="2:19" s="19" customFormat="1" ht="25" customHeight="1" x14ac:dyDescent="0.15">
      <c r="B3262" s="11"/>
      <c r="C3262" s="11"/>
      <c r="E3262" s="11"/>
      <c r="F3262" s="11"/>
      <c r="G3262" s="11"/>
      <c r="K3262" s="11"/>
      <c r="M3262" s="11"/>
      <c r="N3262" s="28"/>
      <c r="O3262" s="18"/>
      <c r="Q3262" s="11"/>
      <c r="S3262" s="11"/>
    </row>
    <row r="3263" spans="2:19" s="19" customFormat="1" ht="25" customHeight="1" x14ac:dyDescent="0.15">
      <c r="B3263" s="11"/>
      <c r="C3263" s="11"/>
      <c r="E3263" s="11"/>
      <c r="F3263" s="11"/>
      <c r="G3263" s="11"/>
      <c r="K3263" s="11"/>
      <c r="M3263" s="11"/>
      <c r="N3263" s="28"/>
      <c r="O3263" s="18"/>
      <c r="Q3263" s="11"/>
      <c r="S3263" s="11"/>
    </row>
    <row r="3264" spans="2:19" s="19" customFormat="1" ht="25" customHeight="1" x14ac:dyDescent="0.15">
      <c r="B3264" s="11"/>
      <c r="C3264" s="11"/>
      <c r="E3264" s="11"/>
      <c r="F3264" s="11"/>
      <c r="G3264" s="11"/>
      <c r="K3264" s="11"/>
      <c r="M3264" s="11"/>
      <c r="N3264" s="28"/>
      <c r="O3264" s="18"/>
      <c r="Q3264" s="11"/>
      <c r="S3264" s="11"/>
    </row>
    <row r="3265" spans="2:19" s="19" customFormat="1" ht="25" customHeight="1" x14ac:dyDescent="0.15">
      <c r="B3265" s="11"/>
      <c r="C3265" s="11"/>
      <c r="E3265" s="11"/>
      <c r="F3265" s="11"/>
      <c r="G3265" s="11"/>
      <c r="K3265" s="11"/>
      <c r="M3265" s="11"/>
      <c r="N3265" s="28"/>
      <c r="O3265" s="18"/>
      <c r="Q3265" s="11"/>
      <c r="S3265" s="11"/>
    </row>
    <row r="3266" spans="2:19" s="19" customFormat="1" ht="25" customHeight="1" x14ac:dyDescent="0.15">
      <c r="B3266" s="11"/>
      <c r="C3266" s="11"/>
      <c r="E3266" s="11"/>
      <c r="F3266" s="11"/>
      <c r="G3266" s="11"/>
      <c r="K3266" s="11"/>
      <c r="M3266" s="11"/>
      <c r="N3266" s="28"/>
      <c r="O3266" s="18"/>
      <c r="Q3266" s="11"/>
      <c r="S3266" s="11"/>
    </row>
    <row r="3267" spans="2:19" s="19" customFormat="1" ht="25" customHeight="1" x14ac:dyDescent="0.15">
      <c r="B3267" s="11"/>
      <c r="C3267" s="11"/>
      <c r="E3267" s="11"/>
      <c r="F3267" s="11"/>
      <c r="G3267" s="11"/>
      <c r="K3267" s="11"/>
      <c r="M3267" s="11"/>
      <c r="N3267" s="28"/>
      <c r="O3267" s="18"/>
      <c r="Q3267" s="11"/>
      <c r="S3267" s="11"/>
    </row>
    <row r="3268" spans="2:19" s="19" customFormat="1" ht="25" customHeight="1" x14ac:dyDescent="0.15">
      <c r="B3268" s="11"/>
      <c r="C3268" s="11"/>
      <c r="E3268" s="11"/>
      <c r="F3268" s="11"/>
      <c r="G3268" s="11"/>
      <c r="K3268" s="11"/>
      <c r="M3268" s="11"/>
      <c r="N3268" s="28"/>
      <c r="O3268" s="18"/>
      <c r="Q3268" s="11"/>
      <c r="S3268" s="11"/>
    </row>
    <row r="3269" spans="2:19" s="19" customFormat="1" ht="25" customHeight="1" x14ac:dyDescent="0.15">
      <c r="B3269" s="11"/>
      <c r="C3269" s="11"/>
      <c r="E3269" s="11"/>
      <c r="F3269" s="11"/>
      <c r="G3269" s="11"/>
      <c r="K3269" s="11"/>
      <c r="M3269" s="11"/>
      <c r="N3269" s="28"/>
      <c r="O3269" s="18"/>
      <c r="Q3269" s="11"/>
      <c r="S3269" s="11"/>
    </row>
    <row r="3270" spans="2:19" s="19" customFormat="1" ht="25" customHeight="1" x14ac:dyDescent="0.15">
      <c r="B3270" s="11"/>
      <c r="C3270" s="11"/>
      <c r="E3270" s="11"/>
      <c r="F3270" s="11"/>
      <c r="G3270" s="11"/>
      <c r="K3270" s="11"/>
      <c r="M3270" s="11"/>
      <c r="N3270" s="28"/>
      <c r="O3270" s="18"/>
      <c r="Q3270" s="11"/>
      <c r="S3270" s="11"/>
    </row>
    <row r="3271" spans="2:19" s="19" customFormat="1" ht="25" customHeight="1" x14ac:dyDescent="0.15">
      <c r="B3271" s="11"/>
      <c r="C3271" s="11"/>
      <c r="E3271" s="11"/>
      <c r="F3271" s="11"/>
      <c r="G3271" s="11"/>
      <c r="K3271" s="11"/>
      <c r="M3271" s="11"/>
      <c r="N3271" s="28"/>
      <c r="O3271" s="18"/>
      <c r="Q3271" s="11"/>
      <c r="S3271" s="11"/>
    </row>
    <row r="3272" spans="2:19" s="19" customFormat="1" ht="25" customHeight="1" x14ac:dyDescent="0.15">
      <c r="B3272" s="11"/>
      <c r="C3272" s="11"/>
      <c r="E3272" s="11"/>
      <c r="F3272" s="11"/>
      <c r="G3272" s="11"/>
      <c r="K3272" s="11"/>
      <c r="M3272" s="11"/>
      <c r="N3272" s="28"/>
      <c r="O3272" s="18"/>
      <c r="Q3272" s="11"/>
      <c r="S3272" s="11"/>
    </row>
    <row r="3273" spans="2:19" s="19" customFormat="1" ht="25" customHeight="1" x14ac:dyDescent="0.15">
      <c r="B3273" s="11"/>
      <c r="C3273" s="11"/>
      <c r="E3273" s="11"/>
      <c r="F3273" s="11"/>
      <c r="G3273" s="11"/>
      <c r="K3273" s="11"/>
      <c r="M3273" s="11"/>
      <c r="N3273" s="28"/>
      <c r="O3273" s="18"/>
      <c r="Q3273" s="11"/>
      <c r="S3273" s="11"/>
    </row>
    <row r="3274" spans="2:19" s="19" customFormat="1" ht="25" customHeight="1" x14ac:dyDescent="0.15">
      <c r="B3274" s="11"/>
      <c r="C3274" s="11"/>
      <c r="E3274" s="11"/>
      <c r="F3274" s="11"/>
      <c r="G3274" s="11"/>
      <c r="K3274" s="11"/>
      <c r="M3274" s="11"/>
      <c r="N3274" s="28"/>
      <c r="O3274" s="18"/>
      <c r="Q3274" s="11"/>
      <c r="S3274" s="11"/>
    </row>
    <row r="3275" spans="2:19" s="19" customFormat="1" ht="25" customHeight="1" x14ac:dyDescent="0.15">
      <c r="B3275" s="11"/>
      <c r="C3275" s="11"/>
      <c r="E3275" s="11"/>
      <c r="F3275" s="11"/>
      <c r="G3275" s="11"/>
      <c r="K3275" s="11"/>
      <c r="M3275" s="11"/>
      <c r="N3275" s="28"/>
      <c r="O3275" s="18"/>
      <c r="Q3275" s="11"/>
      <c r="S3275" s="11"/>
    </row>
    <row r="3276" spans="2:19" s="19" customFormat="1" ht="25" customHeight="1" x14ac:dyDescent="0.15">
      <c r="B3276" s="11"/>
      <c r="C3276" s="11"/>
      <c r="E3276" s="11"/>
      <c r="F3276" s="11"/>
      <c r="G3276" s="11"/>
      <c r="K3276" s="11"/>
      <c r="M3276" s="11"/>
      <c r="N3276" s="28"/>
      <c r="O3276" s="18"/>
      <c r="Q3276" s="11"/>
      <c r="S3276" s="11"/>
    </row>
    <row r="3277" spans="2:19" s="19" customFormat="1" ht="25" customHeight="1" x14ac:dyDescent="0.15">
      <c r="B3277" s="11"/>
      <c r="C3277" s="11"/>
      <c r="E3277" s="11"/>
      <c r="F3277" s="11"/>
      <c r="G3277" s="11"/>
      <c r="K3277" s="11"/>
      <c r="M3277" s="11"/>
      <c r="N3277" s="28"/>
      <c r="O3277" s="18"/>
      <c r="Q3277" s="11"/>
      <c r="S3277" s="11"/>
    </row>
    <row r="3278" spans="2:19" s="19" customFormat="1" ht="25" customHeight="1" x14ac:dyDescent="0.15">
      <c r="B3278" s="11"/>
      <c r="C3278" s="11"/>
      <c r="E3278" s="11"/>
      <c r="F3278" s="11"/>
      <c r="G3278" s="11"/>
      <c r="K3278" s="11"/>
      <c r="M3278" s="11"/>
      <c r="N3278" s="28"/>
      <c r="O3278" s="18"/>
      <c r="Q3278" s="11"/>
      <c r="S3278" s="11"/>
    </row>
    <row r="3279" spans="2:19" s="19" customFormat="1" ht="25" customHeight="1" x14ac:dyDescent="0.15">
      <c r="B3279" s="11"/>
      <c r="C3279" s="11"/>
      <c r="E3279" s="11"/>
      <c r="F3279" s="11"/>
      <c r="G3279" s="11"/>
      <c r="K3279" s="11"/>
      <c r="M3279" s="11"/>
      <c r="N3279" s="28"/>
      <c r="O3279" s="18"/>
      <c r="Q3279" s="11"/>
      <c r="S3279" s="11"/>
    </row>
    <row r="3280" spans="2:19" s="19" customFormat="1" ht="25" customHeight="1" x14ac:dyDescent="0.15">
      <c r="B3280" s="11"/>
      <c r="C3280" s="11"/>
      <c r="E3280" s="11"/>
      <c r="F3280" s="11"/>
      <c r="G3280" s="11"/>
      <c r="K3280" s="11"/>
      <c r="M3280" s="11"/>
      <c r="N3280" s="28"/>
      <c r="O3280" s="18"/>
      <c r="Q3280" s="11"/>
      <c r="S3280" s="11"/>
    </row>
    <row r="3281" spans="2:19" s="19" customFormat="1" ht="25" customHeight="1" x14ac:dyDescent="0.15">
      <c r="B3281" s="11"/>
      <c r="C3281" s="11"/>
      <c r="E3281" s="11"/>
      <c r="F3281" s="11"/>
      <c r="G3281" s="11"/>
      <c r="K3281" s="11"/>
      <c r="M3281" s="11"/>
      <c r="N3281" s="28"/>
      <c r="O3281" s="18"/>
      <c r="Q3281" s="11"/>
      <c r="S3281" s="11"/>
    </row>
    <row r="3282" spans="2:19" s="19" customFormat="1" ht="25" customHeight="1" x14ac:dyDescent="0.15">
      <c r="B3282" s="11"/>
      <c r="C3282" s="11"/>
      <c r="E3282" s="11"/>
      <c r="F3282" s="11"/>
      <c r="G3282" s="11"/>
      <c r="K3282" s="11"/>
      <c r="M3282" s="11"/>
      <c r="N3282" s="28"/>
      <c r="O3282" s="18"/>
      <c r="Q3282" s="11"/>
      <c r="S3282" s="11"/>
    </row>
    <row r="3283" spans="2:19" s="19" customFormat="1" ht="25" customHeight="1" x14ac:dyDescent="0.15">
      <c r="B3283" s="11"/>
      <c r="C3283" s="11"/>
      <c r="E3283" s="11"/>
      <c r="F3283" s="11"/>
      <c r="G3283" s="11"/>
      <c r="K3283" s="11"/>
      <c r="M3283" s="11"/>
      <c r="N3283" s="28"/>
      <c r="O3283" s="18"/>
      <c r="Q3283" s="11"/>
      <c r="S3283" s="11"/>
    </row>
    <row r="3284" spans="2:19" s="19" customFormat="1" ht="25" customHeight="1" x14ac:dyDescent="0.15">
      <c r="B3284" s="11"/>
      <c r="C3284" s="11"/>
      <c r="E3284" s="11"/>
      <c r="F3284" s="11"/>
      <c r="G3284" s="11"/>
      <c r="K3284" s="11"/>
      <c r="M3284" s="11"/>
      <c r="N3284" s="28"/>
      <c r="O3284" s="18"/>
      <c r="Q3284" s="11"/>
      <c r="S3284" s="11"/>
    </row>
    <row r="3285" spans="2:19" s="19" customFormat="1" ht="25" customHeight="1" x14ac:dyDescent="0.15">
      <c r="B3285" s="11"/>
      <c r="C3285" s="11"/>
      <c r="E3285" s="11"/>
      <c r="F3285" s="11"/>
      <c r="G3285" s="11"/>
      <c r="K3285" s="11"/>
      <c r="M3285" s="11"/>
      <c r="N3285" s="28"/>
      <c r="O3285" s="18"/>
      <c r="Q3285" s="11"/>
      <c r="S3285" s="11"/>
    </row>
    <row r="3286" spans="2:19" s="19" customFormat="1" ht="25" customHeight="1" x14ac:dyDescent="0.15">
      <c r="B3286" s="11"/>
      <c r="C3286" s="11"/>
      <c r="E3286" s="11"/>
      <c r="F3286" s="11"/>
      <c r="G3286" s="11"/>
      <c r="K3286" s="11"/>
      <c r="M3286" s="11"/>
      <c r="N3286" s="28"/>
      <c r="O3286" s="18"/>
      <c r="Q3286" s="11"/>
      <c r="S3286" s="11"/>
    </row>
    <row r="3287" spans="2:19" s="19" customFormat="1" ht="25" customHeight="1" x14ac:dyDescent="0.15">
      <c r="B3287" s="11"/>
      <c r="C3287" s="11"/>
      <c r="E3287" s="11"/>
      <c r="F3287" s="11"/>
      <c r="G3287" s="11"/>
      <c r="K3287" s="11"/>
      <c r="M3287" s="11"/>
      <c r="N3287" s="28"/>
      <c r="O3287" s="18"/>
      <c r="Q3287" s="11"/>
      <c r="S3287" s="11"/>
    </row>
    <row r="3288" spans="2:19" s="19" customFormat="1" ht="25" customHeight="1" x14ac:dyDescent="0.15">
      <c r="B3288" s="11"/>
      <c r="C3288" s="11"/>
      <c r="E3288" s="11"/>
      <c r="F3288" s="11"/>
      <c r="G3288" s="11"/>
      <c r="K3288" s="11"/>
      <c r="M3288" s="11"/>
      <c r="N3288" s="28"/>
      <c r="O3288" s="18"/>
      <c r="Q3288" s="11"/>
      <c r="S3288" s="11"/>
    </row>
    <row r="3289" spans="2:19" s="19" customFormat="1" ht="25" customHeight="1" x14ac:dyDescent="0.15">
      <c r="B3289" s="11"/>
      <c r="C3289" s="11"/>
      <c r="E3289" s="11"/>
      <c r="F3289" s="11"/>
      <c r="G3289" s="11"/>
      <c r="K3289" s="11"/>
      <c r="M3289" s="11"/>
      <c r="N3289" s="28"/>
      <c r="O3289" s="18"/>
      <c r="Q3289" s="11"/>
      <c r="S3289" s="11"/>
    </row>
    <row r="3290" spans="2:19" s="19" customFormat="1" ht="25" customHeight="1" x14ac:dyDescent="0.15">
      <c r="B3290" s="11"/>
      <c r="C3290" s="11"/>
      <c r="E3290" s="11"/>
      <c r="F3290" s="11"/>
      <c r="G3290" s="11"/>
      <c r="K3290" s="11"/>
      <c r="M3290" s="11"/>
      <c r="N3290" s="28"/>
      <c r="O3290" s="18"/>
      <c r="Q3290" s="11"/>
      <c r="S3290" s="11"/>
    </row>
    <row r="3291" spans="2:19" s="19" customFormat="1" ht="25" customHeight="1" x14ac:dyDescent="0.15">
      <c r="B3291" s="11"/>
      <c r="C3291" s="11"/>
      <c r="E3291" s="11"/>
      <c r="F3291" s="11"/>
      <c r="G3291" s="11"/>
      <c r="K3291" s="11"/>
      <c r="M3291" s="11"/>
      <c r="N3291" s="28"/>
      <c r="O3291" s="18"/>
      <c r="Q3291" s="11"/>
      <c r="S3291" s="11"/>
    </row>
    <row r="3292" spans="2:19" s="19" customFormat="1" ht="25" customHeight="1" x14ac:dyDescent="0.15">
      <c r="B3292" s="11"/>
      <c r="C3292" s="11"/>
      <c r="E3292" s="11"/>
      <c r="F3292" s="11"/>
      <c r="G3292" s="11"/>
      <c r="K3292" s="11"/>
      <c r="M3292" s="11"/>
      <c r="N3292" s="28"/>
      <c r="O3292" s="18"/>
      <c r="Q3292" s="11"/>
      <c r="S3292" s="11"/>
    </row>
    <row r="3293" spans="2:19" s="19" customFormat="1" ht="25" customHeight="1" x14ac:dyDescent="0.15">
      <c r="B3293" s="11"/>
      <c r="C3293" s="11"/>
      <c r="E3293" s="11"/>
      <c r="F3293" s="11"/>
      <c r="G3293" s="11"/>
      <c r="K3293" s="11"/>
      <c r="M3293" s="11"/>
      <c r="N3293" s="28"/>
      <c r="O3293" s="18"/>
      <c r="Q3293" s="11"/>
      <c r="S3293" s="11"/>
    </row>
    <row r="3294" spans="2:19" s="19" customFormat="1" ht="25" customHeight="1" x14ac:dyDescent="0.15">
      <c r="B3294" s="11"/>
      <c r="C3294" s="11"/>
      <c r="E3294" s="11"/>
      <c r="F3294" s="11"/>
      <c r="G3294" s="11"/>
      <c r="K3294" s="11"/>
      <c r="M3294" s="11"/>
      <c r="N3294" s="28"/>
      <c r="O3294" s="18"/>
      <c r="Q3294" s="11"/>
      <c r="S3294" s="11"/>
    </row>
    <row r="3295" spans="2:19" s="19" customFormat="1" ht="25" customHeight="1" x14ac:dyDescent="0.15">
      <c r="B3295" s="11"/>
      <c r="C3295" s="11"/>
      <c r="E3295" s="11"/>
      <c r="F3295" s="11"/>
      <c r="G3295" s="11"/>
      <c r="K3295" s="11"/>
      <c r="M3295" s="11"/>
      <c r="N3295" s="28"/>
      <c r="O3295" s="18"/>
      <c r="Q3295" s="11"/>
      <c r="S3295" s="11"/>
    </row>
    <row r="3296" spans="2:19" s="19" customFormat="1" ht="25" customHeight="1" x14ac:dyDescent="0.15">
      <c r="B3296" s="11"/>
      <c r="C3296" s="11"/>
      <c r="E3296" s="11"/>
      <c r="F3296" s="11"/>
      <c r="G3296" s="11"/>
      <c r="K3296" s="11"/>
      <c r="M3296" s="11"/>
      <c r="N3296" s="28"/>
      <c r="O3296" s="18"/>
      <c r="Q3296" s="11"/>
      <c r="S3296" s="11"/>
    </row>
    <row r="3297" spans="2:19" s="19" customFormat="1" ht="25" customHeight="1" x14ac:dyDescent="0.15">
      <c r="B3297" s="11"/>
      <c r="C3297" s="11"/>
      <c r="E3297" s="11"/>
      <c r="F3297" s="11"/>
      <c r="G3297" s="11"/>
      <c r="K3297" s="11"/>
      <c r="M3297" s="11"/>
      <c r="N3297" s="28"/>
      <c r="O3297" s="18"/>
      <c r="Q3297" s="11"/>
      <c r="S3297" s="11"/>
    </row>
    <row r="3298" spans="2:19" s="19" customFormat="1" ht="25" customHeight="1" x14ac:dyDescent="0.15">
      <c r="B3298" s="11"/>
      <c r="C3298" s="11"/>
      <c r="E3298" s="11"/>
      <c r="F3298" s="11"/>
      <c r="G3298" s="11"/>
      <c r="K3298" s="11"/>
      <c r="M3298" s="11"/>
      <c r="N3298" s="28"/>
      <c r="O3298" s="18"/>
      <c r="Q3298" s="11"/>
      <c r="S3298" s="11"/>
    </row>
    <row r="3299" spans="2:19" s="19" customFormat="1" ht="25" customHeight="1" x14ac:dyDescent="0.15">
      <c r="B3299" s="11"/>
      <c r="C3299" s="11"/>
      <c r="E3299" s="11"/>
      <c r="F3299" s="11"/>
      <c r="G3299" s="11"/>
      <c r="K3299" s="11"/>
      <c r="M3299" s="11"/>
      <c r="N3299" s="28"/>
      <c r="O3299" s="18"/>
      <c r="Q3299" s="11"/>
      <c r="S3299" s="11"/>
    </row>
    <row r="3300" spans="2:19" s="19" customFormat="1" ht="25" customHeight="1" x14ac:dyDescent="0.15">
      <c r="B3300" s="11"/>
      <c r="C3300" s="11"/>
      <c r="E3300" s="11"/>
      <c r="F3300" s="11"/>
      <c r="G3300" s="11"/>
      <c r="K3300" s="11"/>
      <c r="M3300" s="11"/>
      <c r="N3300" s="28"/>
      <c r="O3300" s="18"/>
      <c r="Q3300" s="11"/>
      <c r="S3300" s="11"/>
    </row>
    <row r="3301" spans="2:19" s="19" customFormat="1" ht="25" customHeight="1" x14ac:dyDescent="0.15">
      <c r="B3301" s="11"/>
      <c r="C3301" s="11"/>
      <c r="E3301" s="11"/>
      <c r="F3301" s="11"/>
      <c r="G3301" s="11"/>
      <c r="K3301" s="11"/>
      <c r="M3301" s="11"/>
      <c r="N3301" s="28"/>
      <c r="O3301" s="18"/>
      <c r="Q3301" s="11"/>
      <c r="S3301" s="11"/>
    </row>
    <row r="3302" spans="2:19" s="19" customFormat="1" ht="25" customHeight="1" x14ac:dyDescent="0.15">
      <c r="B3302" s="11"/>
      <c r="C3302" s="11"/>
      <c r="E3302" s="11"/>
      <c r="F3302" s="11"/>
      <c r="G3302" s="11"/>
      <c r="K3302" s="11"/>
      <c r="M3302" s="11"/>
      <c r="N3302" s="28"/>
      <c r="O3302" s="18"/>
      <c r="Q3302" s="11"/>
      <c r="S3302" s="11"/>
    </row>
    <row r="3303" spans="2:19" s="19" customFormat="1" ht="25" customHeight="1" x14ac:dyDescent="0.15">
      <c r="B3303" s="11"/>
      <c r="C3303" s="11"/>
      <c r="E3303" s="11"/>
      <c r="F3303" s="11"/>
      <c r="G3303" s="11"/>
      <c r="K3303" s="11"/>
      <c r="M3303" s="11"/>
      <c r="N3303" s="28"/>
      <c r="O3303" s="18"/>
      <c r="Q3303" s="11"/>
      <c r="S3303" s="11"/>
    </row>
    <row r="3304" spans="2:19" s="19" customFormat="1" ht="25" customHeight="1" x14ac:dyDescent="0.15">
      <c r="B3304" s="11"/>
      <c r="C3304" s="11"/>
      <c r="E3304" s="11"/>
      <c r="F3304" s="11"/>
      <c r="G3304" s="11"/>
      <c r="K3304" s="11"/>
      <c r="M3304" s="11"/>
      <c r="N3304" s="28"/>
      <c r="O3304" s="18"/>
      <c r="Q3304" s="11"/>
      <c r="S3304" s="11"/>
    </row>
    <row r="3305" spans="2:19" s="19" customFormat="1" ht="25" customHeight="1" x14ac:dyDescent="0.15">
      <c r="B3305" s="11"/>
      <c r="C3305" s="11"/>
      <c r="E3305" s="11"/>
      <c r="F3305" s="11"/>
      <c r="G3305" s="11"/>
      <c r="K3305" s="11"/>
      <c r="M3305" s="11"/>
      <c r="N3305" s="28"/>
      <c r="O3305" s="18"/>
      <c r="Q3305" s="11"/>
      <c r="S3305" s="11"/>
    </row>
    <row r="3306" spans="2:19" s="19" customFormat="1" ht="25" customHeight="1" x14ac:dyDescent="0.15">
      <c r="B3306" s="11"/>
      <c r="C3306" s="11"/>
      <c r="E3306" s="11"/>
      <c r="F3306" s="11"/>
      <c r="G3306" s="11"/>
      <c r="K3306" s="11"/>
      <c r="M3306" s="11"/>
      <c r="N3306" s="28"/>
      <c r="O3306" s="18"/>
      <c r="Q3306" s="11"/>
      <c r="S3306" s="11"/>
    </row>
    <row r="3307" spans="2:19" s="19" customFormat="1" ht="25" customHeight="1" x14ac:dyDescent="0.15">
      <c r="B3307" s="11"/>
      <c r="C3307" s="11"/>
      <c r="E3307" s="11"/>
      <c r="F3307" s="11"/>
      <c r="G3307" s="11"/>
      <c r="K3307" s="11"/>
      <c r="M3307" s="11"/>
      <c r="N3307" s="28"/>
      <c r="O3307" s="18"/>
      <c r="Q3307" s="11"/>
      <c r="S3307" s="11"/>
    </row>
    <row r="3308" spans="2:19" s="19" customFormat="1" ht="25" customHeight="1" x14ac:dyDescent="0.15">
      <c r="B3308" s="11"/>
      <c r="C3308" s="11"/>
      <c r="E3308" s="11"/>
      <c r="F3308" s="11"/>
      <c r="G3308" s="11"/>
      <c r="K3308" s="11"/>
      <c r="M3308" s="11"/>
      <c r="N3308" s="28"/>
      <c r="O3308" s="18"/>
      <c r="Q3308" s="11"/>
      <c r="S3308" s="11"/>
    </row>
    <row r="3309" spans="2:19" s="19" customFormat="1" ht="25" customHeight="1" x14ac:dyDescent="0.15">
      <c r="B3309" s="11"/>
      <c r="C3309" s="11"/>
      <c r="E3309" s="11"/>
      <c r="F3309" s="11"/>
      <c r="G3309" s="11"/>
      <c r="K3309" s="11"/>
      <c r="M3309" s="11"/>
      <c r="N3309" s="28"/>
      <c r="O3309" s="18"/>
      <c r="Q3309" s="11"/>
      <c r="S3309" s="11"/>
    </row>
    <row r="3310" spans="2:19" s="19" customFormat="1" ht="25" customHeight="1" x14ac:dyDescent="0.15">
      <c r="B3310" s="11"/>
      <c r="C3310" s="11"/>
      <c r="E3310" s="11"/>
      <c r="F3310" s="11"/>
      <c r="G3310" s="11"/>
      <c r="K3310" s="11"/>
      <c r="M3310" s="11"/>
      <c r="N3310" s="28"/>
      <c r="O3310" s="18"/>
      <c r="Q3310" s="11"/>
      <c r="S3310" s="11"/>
    </row>
    <row r="3311" spans="2:19" s="19" customFormat="1" ht="25" customHeight="1" x14ac:dyDescent="0.15">
      <c r="B3311" s="11"/>
      <c r="C3311" s="11"/>
      <c r="E3311" s="11"/>
      <c r="F3311" s="11"/>
      <c r="G3311" s="11"/>
      <c r="K3311" s="11"/>
      <c r="M3311" s="11"/>
      <c r="N3311" s="28"/>
      <c r="O3311" s="18"/>
      <c r="Q3311" s="11"/>
      <c r="S3311" s="11"/>
    </row>
    <row r="3312" spans="2:19" s="19" customFormat="1" ht="25" customHeight="1" x14ac:dyDescent="0.15">
      <c r="B3312" s="11"/>
      <c r="C3312" s="11"/>
      <c r="E3312" s="11"/>
      <c r="F3312" s="11"/>
      <c r="G3312" s="11"/>
      <c r="K3312" s="11"/>
      <c r="M3312" s="11"/>
      <c r="N3312" s="28"/>
      <c r="O3312" s="18"/>
      <c r="Q3312" s="11"/>
      <c r="S3312" s="11"/>
    </row>
    <row r="3313" spans="2:19" s="19" customFormat="1" ht="25" customHeight="1" x14ac:dyDescent="0.15">
      <c r="B3313" s="11"/>
      <c r="C3313" s="11"/>
      <c r="E3313" s="11"/>
      <c r="F3313" s="11"/>
      <c r="G3313" s="11"/>
      <c r="K3313" s="11"/>
      <c r="M3313" s="11"/>
      <c r="N3313" s="28"/>
      <c r="O3313" s="18"/>
      <c r="Q3313" s="11"/>
      <c r="S3313" s="11"/>
    </row>
    <row r="3314" spans="2:19" s="19" customFormat="1" ht="25" customHeight="1" x14ac:dyDescent="0.15">
      <c r="B3314" s="11"/>
      <c r="C3314" s="11"/>
      <c r="E3314" s="11"/>
      <c r="F3314" s="11"/>
      <c r="G3314" s="11"/>
      <c r="K3314" s="11"/>
      <c r="M3314" s="11"/>
      <c r="N3314" s="28"/>
      <c r="O3314" s="18"/>
      <c r="Q3314" s="11"/>
      <c r="S3314" s="11"/>
    </row>
    <row r="3315" spans="2:19" s="19" customFormat="1" ht="25" customHeight="1" x14ac:dyDescent="0.15">
      <c r="B3315" s="11"/>
      <c r="C3315" s="11"/>
      <c r="E3315" s="11"/>
      <c r="F3315" s="11"/>
      <c r="G3315" s="11"/>
      <c r="K3315" s="11"/>
      <c r="M3315" s="11"/>
      <c r="N3315" s="28"/>
      <c r="O3315" s="18"/>
      <c r="Q3315" s="11"/>
      <c r="S3315" s="11"/>
    </row>
    <row r="3316" spans="2:19" s="19" customFormat="1" ht="25" customHeight="1" x14ac:dyDescent="0.15">
      <c r="B3316" s="11"/>
      <c r="C3316" s="11"/>
      <c r="E3316" s="11"/>
      <c r="F3316" s="11"/>
      <c r="G3316" s="11"/>
      <c r="K3316" s="11"/>
      <c r="M3316" s="11"/>
      <c r="N3316" s="28"/>
      <c r="O3316" s="18"/>
      <c r="Q3316" s="11"/>
      <c r="S3316" s="11"/>
    </row>
    <row r="3317" spans="2:19" s="19" customFormat="1" ht="25" customHeight="1" x14ac:dyDescent="0.15">
      <c r="B3317" s="11"/>
      <c r="C3317" s="11"/>
      <c r="E3317" s="11"/>
      <c r="F3317" s="11"/>
      <c r="G3317" s="11"/>
      <c r="K3317" s="11"/>
      <c r="M3317" s="11"/>
      <c r="N3317" s="28"/>
      <c r="O3317" s="18"/>
      <c r="Q3317" s="11"/>
      <c r="S3317" s="11"/>
    </row>
    <row r="3318" spans="2:19" s="19" customFormat="1" ht="25" customHeight="1" x14ac:dyDescent="0.15">
      <c r="B3318" s="11"/>
      <c r="C3318" s="11"/>
      <c r="E3318" s="11"/>
      <c r="F3318" s="11"/>
      <c r="G3318" s="11"/>
      <c r="K3318" s="11"/>
      <c r="M3318" s="11"/>
      <c r="N3318" s="28"/>
      <c r="O3318" s="18"/>
      <c r="Q3318" s="11"/>
      <c r="S3318" s="11"/>
    </row>
    <row r="3319" spans="2:19" s="19" customFormat="1" ht="25" customHeight="1" x14ac:dyDescent="0.15">
      <c r="B3319" s="11"/>
      <c r="C3319" s="11"/>
      <c r="E3319" s="11"/>
      <c r="F3319" s="11"/>
      <c r="G3319" s="11"/>
      <c r="K3319" s="11"/>
      <c r="M3319" s="11"/>
      <c r="N3319" s="28"/>
      <c r="O3319" s="18"/>
      <c r="Q3319" s="11"/>
      <c r="S3319" s="11"/>
    </row>
    <row r="3320" spans="2:19" s="19" customFormat="1" ht="25" customHeight="1" x14ac:dyDescent="0.15">
      <c r="B3320" s="11"/>
      <c r="C3320" s="11"/>
      <c r="E3320" s="11"/>
      <c r="F3320" s="11"/>
      <c r="G3320" s="11"/>
      <c r="K3320" s="11"/>
      <c r="M3320" s="11"/>
      <c r="N3320" s="28"/>
      <c r="O3320" s="18"/>
      <c r="Q3320" s="11"/>
      <c r="S3320" s="11"/>
    </row>
    <row r="3321" spans="2:19" s="19" customFormat="1" ht="25" customHeight="1" x14ac:dyDescent="0.15">
      <c r="B3321" s="11"/>
      <c r="C3321" s="11"/>
      <c r="E3321" s="11"/>
      <c r="F3321" s="11"/>
      <c r="G3321" s="11"/>
      <c r="K3321" s="11"/>
      <c r="M3321" s="11"/>
      <c r="N3321" s="28"/>
      <c r="O3321" s="18"/>
      <c r="Q3321" s="11"/>
      <c r="S3321" s="11"/>
    </row>
    <row r="3322" spans="2:19" s="19" customFormat="1" ht="25" customHeight="1" x14ac:dyDescent="0.15">
      <c r="B3322" s="11"/>
      <c r="C3322" s="11"/>
      <c r="E3322" s="11"/>
      <c r="F3322" s="11"/>
      <c r="G3322" s="11"/>
      <c r="K3322" s="11"/>
      <c r="M3322" s="11"/>
      <c r="N3322" s="28"/>
      <c r="O3322" s="18"/>
      <c r="Q3322" s="11"/>
      <c r="S3322" s="11"/>
    </row>
    <row r="3323" spans="2:19" s="19" customFormat="1" ht="25" customHeight="1" x14ac:dyDescent="0.15">
      <c r="B3323" s="11"/>
      <c r="C3323" s="11"/>
      <c r="E3323" s="11"/>
      <c r="F3323" s="11"/>
      <c r="G3323" s="11"/>
      <c r="K3323" s="11"/>
      <c r="M3323" s="11"/>
      <c r="N3323" s="28"/>
      <c r="O3323" s="18"/>
      <c r="Q3323" s="11"/>
      <c r="S3323" s="11"/>
    </row>
    <row r="3324" spans="2:19" s="19" customFormat="1" ht="25" customHeight="1" x14ac:dyDescent="0.15">
      <c r="B3324" s="11"/>
      <c r="C3324" s="11"/>
      <c r="E3324" s="11"/>
      <c r="F3324" s="11"/>
      <c r="G3324" s="11"/>
      <c r="K3324" s="11"/>
      <c r="M3324" s="11"/>
      <c r="N3324" s="28"/>
      <c r="O3324" s="18"/>
      <c r="Q3324" s="11"/>
      <c r="S3324" s="11"/>
    </row>
    <row r="3325" spans="2:19" s="19" customFormat="1" ht="25" customHeight="1" x14ac:dyDescent="0.15">
      <c r="B3325" s="11"/>
      <c r="C3325" s="11"/>
      <c r="E3325" s="11"/>
      <c r="F3325" s="11"/>
      <c r="G3325" s="11"/>
      <c r="K3325" s="11"/>
      <c r="M3325" s="11"/>
      <c r="N3325" s="28"/>
      <c r="O3325" s="18"/>
      <c r="Q3325" s="11"/>
      <c r="S3325" s="11"/>
    </row>
    <row r="3326" spans="2:19" s="19" customFormat="1" ht="25" customHeight="1" x14ac:dyDescent="0.15">
      <c r="B3326" s="11"/>
      <c r="C3326" s="11"/>
      <c r="E3326" s="11"/>
      <c r="F3326" s="11"/>
      <c r="G3326" s="11"/>
      <c r="K3326" s="11"/>
      <c r="M3326" s="11"/>
      <c r="N3326" s="28"/>
      <c r="O3326" s="18"/>
      <c r="Q3326" s="11"/>
      <c r="S3326" s="11"/>
    </row>
    <row r="3327" spans="2:19" s="19" customFormat="1" ht="25" customHeight="1" x14ac:dyDescent="0.15">
      <c r="B3327" s="11"/>
      <c r="C3327" s="11"/>
      <c r="E3327" s="11"/>
      <c r="F3327" s="11"/>
      <c r="G3327" s="11"/>
      <c r="K3327" s="11"/>
      <c r="M3327" s="11"/>
      <c r="N3327" s="28"/>
      <c r="O3327" s="18"/>
      <c r="Q3327" s="11"/>
      <c r="S3327" s="11"/>
    </row>
    <row r="3328" spans="2:19" s="19" customFormat="1" ht="25" customHeight="1" x14ac:dyDescent="0.15">
      <c r="B3328" s="11"/>
      <c r="C3328" s="11"/>
      <c r="E3328" s="11"/>
      <c r="F3328" s="11"/>
      <c r="G3328" s="11"/>
      <c r="K3328" s="11"/>
      <c r="M3328" s="11"/>
      <c r="N3328" s="28"/>
      <c r="O3328" s="18"/>
      <c r="Q3328" s="11"/>
      <c r="S3328" s="11"/>
    </row>
    <row r="3329" spans="2:19" s="19" customFormat="1" ht="25" customHeight="1" x14ac:dyDescent="0.15">
      <c r="B3329" s="11"/>
      <c r="C3329" s="11"/>
      <c r="E3329" s="11"/>
      <c r="F3329" s="11"/>
      <c r="G3329" s="11"/>
      <c r="K3329" s="11"/>
      <c r="M3329" s="11"/>
      <c r="N3329" s="28"/>
      <c r="O3329" s="18"/>
      <c r="Q3329" s="11"/>
      <c r="S3329" s="11"/>
    </row>
    <row r="3330" spans="2:19" s="19" customFormat="1" ht="25" customHeight="1" x14ac:dyDescent="0.15">
      <c r="B3330" s="11"/>
      <c r="C3330" s="11"/>
      <c r="E3330" s="11"/>
      <c r="F3330" s="11"/>
      <c r="G3330" s="11"/>
      <c r="K3330" s="11"/>
      <c r="M3330" s="11"/>
      <c r="N3330" s="28"/>
      <c r="O3330" s="18"/>
      <c r="Q3330" s="11"/>
      <c r="S3330" s="11"/>
    </row>
    <row r="3331" spans="2:19" s="19" customFormat="1" ht="25" customHeight="1" x14ac:dyDescent="0.15">
      <c r="B3331" s="11"/>
      <c r="C3331" s="11"/>
      <c r="E3331" s="11"/>
      <c r="F3331" s="11"/>
      <c r="G3331" s="11"/>
      <c r="K3331" s="11"/>
      <c r="M3331" s="11"/>
      <c r="N3331" s="28"/>
      <c r="O3331" s="18"/>
      <c r="Q3331" s="11"/>
      <c r="S3331" s="11"/>
    </row>
    <row r="3332" spans="2:19" s="19" customFormat="1" ht="25" customHeight="1" x14ac:dyDescent="0.15">
      <c r="B3332" s="11"/>
      <c r="C3332" s="11"/>
      <c r="E3332" s="11"/>
      <c r="F3332" s="11"/>
      <c r="G3332" s="11"/>
      <c r="K3332" s="11"/>
      <c r="M3332" s="11"/>
      <c r="N3332" s="28"/>
      <c r="O3332" s="18"/>
      <c r="Q3332" s="11"/>
      <c r="S3332" s="11"/>
    </row>
    <row r="3333" spans="2:19" s="19" customFormat="1" ht="25" customHeight="1" x14ac:dyDescent="0.15">
      <c r="B3333" s="11"/>
      <c r="C3333" s="11"/>
      <c r="E3333" s="11"/>
      <c r="F3333" s="11"/>
      <c r="G3333" s="11"/>
      <c r="K3333" s="11"/>
      <c r="M3333" s="11"/>
      <c r="N3333" s="28"/>
      <c r="O3333" s="18"/>
      <c r="Q3333" s="11"/>
      <c r="S3333" s="11"/>
    </row>
    <row r="3334" spans="2:19" s="19" customFormat="1" ht="25" customHeight="1" x14ac:dyDescent="0.15">
      <c r="B3334" s="11"/>
      <c r="C3334" s="11"/>
      <c r="E3334" s="11"/>
      <c r="F3334" s="11"/>
      <c r="G3334" s="11"/>
      <c r="K3334" s="11"/>
      <c r="M3334" s="11"/>
      <c r="N3334" s="28"/>
      <c r="O3334" s="18"/>
      <c r="Q3334" s="11"/>
      <c r="S3334" s="11"/>
    </row>
    <row r="3335" spans="2:19" s="19" customFormat="1" ht="25" customHeight="1" x14ac:dyDescent="0.15">
      <c r="B3335" s="11"/>
      <c r="C3335" s="11"/>
      <c r="E3335" s="11"/>
      <c r="F3335" s="11"/>
      <c r="G3335" s="11"/>
      <c r="K3335" s="11"/>
      <c r="M3335" s="11"/>
      <c r="N3335" s="28"/>
      <c r="O3335" s="18"/>
      <c r="Q3335" s="11"/>
      <c r="S3335" s="11"/>
    </row>
    <row r="3336" spans="2:19" s="19" customFormat="1" ht="25" customHeight="1" x14ac:dyDescent="0.15">
      <c r="B3336" s="11"/>
      <c r="C3336" s="11"/>
      <c r="E3336" s="11"/>
      <c r="F3336" s="11"/>
      <c r="G3336" s="11"/>
      <c r="K3336" s="11"/>
      <c r="M3336" s="11"/>
      <c r="N3336" s="28"/>
      <c r="O3336" s="18"/>
      <c r="Q3336" s="11"/>
      <c r="S3336" s="11"/>
    </row>
    <row r="3337" spans="2:19" s="19" customFormat="1" ht="25" customHeight="1" x14ac:dyDescent="0.15">
      <c r="B3337" s="11"/>
      <c r="C3337" s="11"/>
      <c r="E3337" s="11"/>
      <c r="F3337" s="11"/>
      <c r="G3337" s="11"/>
      <c r="K3337" s="11"/>
      <c r="M3337" s="11"/>
      <c r="N3337" s="28"/>
      <c r="O3337" s="18"/>
      <c r="Q3337" s="11"/>
      <c r="S3337" s="11"/>
    </row>
    <row r="3338" spans="2:19" s="19" customFormat="1" ht="25" customHeight="1" x14ac:dyDescent="0.15">
      <c r="B3338" s="11"/>
      <c r="C3338" s="11"/>
      <c r="E3338" s="11"/>
      <c r="F3338" s="11"/>
      <c r="G3338" s="11"/>
      <c r="K3338" s="11"/>
      <c r="M3338" s="11"/>
      <c r="N3338" s="28"/>
      <c r="O3338" s="18"/>
      <c r="Q3338" s="11"/>
      <c r="S3338" s="11"/>
    </row>
    <row r="3339" spans="2:19" s="19" customFormat="1" ht="25" customHeight="1" x14ac:dyDescent="0.15">
      <c r="B3339" s="11"/>
      <c r="C3339" s="11"/>
      <c r="E3339" s="11"/>
      <c r="F3339" s="11"/>
      <c r="G3339" s="11"/>
      <c r="K3339" s="11"/>
      <c r="M3339" s="11"/>
      <c r="N3339" s="28"/>
      <c r="O3339" s="18"/>
      <c r="Q3339" s="11"/>
      <c r="S3339" s="11"/>
    </row>
    <row r="3340" spans="2:19" s="19" customFormat="1" ht="25" customHeight="1" x14ac:dyDescent="0.15">
      <c r="B3340" s="11"/>
      <c r="C3340" s="11"/>
      <c r="E3340" s="11"/>
      <c r="F3340" s="11"/>
      <c r="G3340" s="11"/>
      <c r="K3340" s="11"/>
      <c r="M3340" s="11"/>
      <c r="N3340" s="28"/>
      <c r="O3340" s="18"/>
      <c r="Q3340" s="11"/>
      <c r="S3340" s="11"/>
    </row>
    <row r="3341" spans="2:19" s="19" customFormat="1" ht="25" customHeight="1" x14ac:dyDescent="0.15">
      <c r="B3341" s="11"/>
      <c r="C3341" s="11"/>
      <c r="E3341" s="11"/>
      <c r="F3341" s="11"/>
      <c r="G3341" s="11"/>
      <c r="K3341" s="11"/>
      <c r="M3341" s="11"/>
      <c r="N3341" s="28"/>
      <c r="O3341" s="18"/>
      <c r="Q3341" s="11"/>
      <c r="S3341" s="11"/>
    </row>
    <row r="3342" spans="2:19" s="19" customFormat="1" ht="25" customHeight="1" x14ac:dyDescent="0.15">
      <c r="B3342" s="11"/>
      <c r="C3342" s="11"/>
      <c r="E3342" s="11"/>
      <c r="F3342" s="11"/>
      <c r="G3342" s="11"/>
      <c r="K3342" s="11"/>
      <c r="M3342" s="11"/>
      <c r="N3342" s="28"/>
      <c r="O3342" s="18"/>
      <c r="Q3342" s="11"/>
      <c r="S3342" s="11"/>
    </row>
    <row r="3343" spans="2:19" s="19" customFormat="1" ht="25" customHeight="1" x14ac:dyDescent="0.15">
      <c r="B3343" s="11"/>
      <c r="C3343" s="11"/>
      <c r="E3343" s="11"/>
      <c r="F3343" s="11"/>
      <c r="G3343" s="11"/>
      <c r="K3343" s="11"/>
      <c r="M3343" s="11"/>
      <c r="N3343" s="28"/>
      <c r="O3343" s="18"/>
      <c r="Q3343" s="11"/>
      <c r="S3343" s="11"/>
    </row>
    <row r="3344" spans="2:19" s="19" customFormat="1" ht="25" customHeight="1" x14ac:dyDescent="0.15">
      <c r="B3344" s="11"/>
      <c r="C3344" s="11"/>
      <c r="E3344" s="11"/>
      <c r="F3344" s="11"/>
      <c r="G3344" s="11"/>
      <c r="K3344" s="11"/>
      <c r="M3344" s="11"/>
      <c r="N3344" s="28"/>
      <c r="O3344" s="18"/>
      <c r="Q3344" s="11"/>
      <c r="S3344" s="11"/>
    </row>
    <row r="3345" spans="2:19" s="19" customFormat="1" ht="25" customHeight="1" x14ac:dyDescent="0.15">
      <c r="B3345" s="11"/>
      <c r="C3345" s="11"/>
      <c r="E3345" s="11"/>
      <c r="F3345" s="11"/>
      <c r="G3345" s="11"/>
      <c r="K3345" s="11"/>
      <c r="M3345" s="11"/>
      <c r="N3345" s="28"/>
      <c r="O3345" s="18"/>
      <c r="Q3345" s="11"/>
      <c r="S3345" s="11"/>
    </row>
    <row r="3346" spans="2:19" s="19" customFormat="1" ht="25" customHeight="1" x14ac:dyDescent="0.15">
      <c r="B3346" s="11"/>
      <c r="C3346" s="11"/>
      <c r="E3346" s="11"/>
      <c r="F3346" s="11"/>
      <c r="G3346" s="11"/>
      <c r="K3346" s="11"/>
      <c r="M3346" s="11"/>
      <c r="N3346" s="28"/>
      <c r="O3346" s="18"/>
      <c r="Q3346" s="11"/>
      <c r="S3346" s="11"/>
    </row>
    <row r="3347" spans="2:19" s="19" customFormat="1" ht="25" customHeight="1" x14ac:dyDescent="0.15">
      <c r="B3347" s="11"/>
      <c r="C3347" s="11"/>
      <c r="E3347" s="11"/>
      <c r="F3347" s="11"/>
      <c r="G3347" s="11"/>
      <c r="K3347" s="11"/>
      <c r="M3347" s="11"/>
      <c r="N3347" s="28"/>
      <c r="O3347" s="18"/>
      <c r="Q3347" s="11"/>
      <c r="S3347" s="11"/>
    </row>
    <row r="3348" spans="2:19" s="19" customFormat="1" ht="25" customHeight="1" x14ac:dyDescent="0.15">
      <c r="B3348" s="11"/>
      <c r="C3348" s="11"/>
      <c r="E3348" s="11"/>
      <c r="F3348" s="11"/>
      <c r="G3348" s="11"/>
      <c r="K3348" s="11"/>
      <c r="M3348" s="11"/>
      <c r="N3348" s="28"/>
      <c r="O3348" s="18"/>
      <c r="Q3348" s="11"/>
      <c r="S3348" s="11"/>
    </row>
    <row r="3349" spans="2:19" s="19" customFormat="1" ht="25" customHeight="1" x14ac:dyDescent="0.15">
      <c r="B3349" s="11"/>
      <c r="C3349" s="11"/>
      <c r="E3349" s="11"/>
      <c r="F3349" s="11"/>
      <c r="G3349" s="11"/>
      <c r="K3349" s="11"/>
      <c r="M3349" s="11"/>
      <c r="N3349" s="28"/>
      <c r="O3349" s="18"/>
      <c r="Q3349" s="11"/>
      <c r="S3349" s="11"/>
    </row>
    <row r="3350" spans="2:19" s="19" customFormat="1" ht="25" customHeight="1" x14ac:dyDescent="0.15">
      <c r="B3350" s="11"/>
      <c r="C3350" s="11"/>
      <c r="E3350" s="11"/>
      <c r="F3350" s="11"/>
      <c r="G3350" s="11"/>
      <c r="K3350" s="11"/>
      <c r="M3350" s="11"/>
      <c r="N3350" s="28"/>
      <c r="O3350" s="18"/>
      <c r="Q3350" s="11"/>
      <c r="S3350" s="11"/>
    </row>
    <row r="3351" spans="2:19" s="19" customFormat="1" ht="25" customHeight="1" x14ac:dyDescent="0.15">
      <c r="B3351" s="11"/>
      <c r="C3351" s="11"/>
      <c r="E3351" s="11"/>
      <c r="F3351" s="11"/>
      <c r="G3351" s="11"/>
      <c r="K3351" s="11"/>
      <c r="M3351" s="11"/>
      <c r="N3351" s="28"/>
      <c r="O3351" s="18"/>
      <c r="Q3351" s="11"/>
      <c r="S3351" s="11"/>
    </row>
    <row r="3352" spans="2:19" s="19" customFormat="1" ht="25" customHeight="1" x14ac:dyDescent="0.15">
      <c r="B3352" s="11"/>
      <c r="C3352" s="11"/>
      <c r="E3352" s="11"/>
      <c r="F3352" s="11"/>
      <c r="G3352" s="11"/>
      <c r="K3352" s="11"/>
      <c r="M3352" s="11"/>
      <c r="N3352" s="28"/>
      <c r="O3352" s="18"/>
      <c r="Q3352" s="11"/>
      <c r="S3352" s="11"/>
    </row>
    <row r="3353" spans="2:19" s="19" customFormat="1" ht="25" customHeight="1" x14ac:dyDescent="0.15">
      <c r="B3353" s="11"/>
      <c r="C3353" s="11"/>
      <c r="E3353" s="11"/>
      <c r="F3353" s="11"/>
      <c r="G3353" s="11"/>
      <c r="K3353" s="11"/>
      <c r="M3353" s="11"/>
      <c r="N3353" s="28"/>
      <c r="O3353" s="18"/>
      <c r="Q3353" s="11"/>
      <c r="S3353" s="11"/>
    </row>
    <row r="3354" spans="2:19" s="19" customFormat="1" ht="25" customHeight="1" x14ac:dyDescent="0.15">
      <c r="B3354" s="11"/>
      <c r="C3354" s="11"/>
      <c r="E3354" s="11"/>
      <c r="F3354" s="11"/>
      <c r="G3354" s="11"/>
      <c r="K3354" s="11"/>
      <c r="M3354" s="11"/>
      <c r="N3354" s="28"/>
      <c r="O3354" s="18"/>
      <c r="Q3354" s="11"/>
      <c r="S3354" s="11"/>
    </row>
    <row r="3355" spans="2:19" s="19" customFormat="1" ht="25" customHeight="1" x14ac:dyDescent="0.15">
      <c r="B3355" s="11"/>
      <c r="C3355" s="11"/>
      <c r="E3355" s="11"/>
      <c r="F3355" s="11"/>
      <c r="G3355" s="11"/>
      <c r="K3355" s="11"/>
      <c r="M3355" s="11"/>
      <c r="N3355" s="28"/>
      <c r="O3355" s="18"/>
      <c r="Q3355" s="11"/>
      <c r="S3355" s="11"/>
    </row>
    <row r="3356" spans="2:19" s="19" customFormat="1" ht="25" customHeight="1" x14ac:dyDescent="0.15">
      <c r="B3356" s="11"/>
      <c r="C3356" s="11"/>
      <c r="E3356" s="11"/>
      <c r="F3356" s="11"/>
      <c r="G3356" s="11"/>
      <c r="K3356" s="11"/>
      <c r="M3356" s="11"/>
      <c r="N3356" s="28"/>
      <c r="O3356" s="18"/>
      <c r="Q3356" s="11"/>
      <c r="S3356" s="11"/>
    </row>
    <row r="3357" spans="2:19" s="19" customFormat="1" ht="25" customHeight="1" x14ac:dyDescent="0.15">
      <c r="B3357" s="11"/>
      <c r="C3357" s="11"/>
      <c r="E3357" s="11"/>
      <c r="F3357" s="11"/>
      <c r="G3357" s="11"/>
      <c r="K3357" s="11"/>
      <c r="M3357" s="11"/>
      <c r="N3357" s="28"/>
      <c r="O3357" s="18"/>
      <c r="Q3357" s="11"/>
      <c r="S3357" s="11"/>
    </row>
    <row r="3358" spans="2:19" s="19" customFormat="1" ht="25" customHeight="1" x14ac:dyDescent="0.15">
      <c r="B3358" s="11"/>
      <c r="C3358" s="11"/>
      <c r="E3358" s="11"/>
      <c r="F3358" s="11"/>
      <c r="G3358" s="11"/>
      <c r="K3358" s="11"/>
      <c r="M3358" s="11"/>
      <c r="N3358" s="28"/>
      <c r="O3358" s="18"/>
      <c r="Q3358" s="11"/>
      <c r="S3358" s="11"/>
    </row>
    <row r="3359" spans="2:19" s="19" customFormat="1" ht="25" customHeight="1" x14ac:dyDescent="0.15">
      <c r="B3359" s="11"/>
      <c r="C3359" s="11"/>
      <c r="E3359" s="11"/>
      <c r="F3359" s="11"/>
      <c r="G3359" s="11"/>
      <c r="K3359" s="11"/>
      <c r="M3359" s="11"/>
      <c r="N3359" s="28"/>
      <c r="O3359" s="18"/>
      <c r="Q3359" s="11"/>
      <c r="S3359" s="11"/>
    </row>
    <row r="3360" spans="2:19" s="19" customFormat="1" ht="25" customHeight="1" x14ac:dyDescent="0.15">
      <c r="B3360" s="11"/>
      <c r="C3360" s="11"/>
      <c r="E3360" s="11"/>
      <c r="F3360" s="11"/>
      <c r="G3360" s="11"/>
      <c r="K3360" s="11"/>
      <c r="M3360" s="11"/>
      <c r="N3360" s="28"/>
      <c r="O3360" s="18"/>
      <c r="Q3360" s="11"/>
      <c r="S3360" s="11"/>
    </row>
    <row r="3361" spans="2:19" s="19" customFormat="1" ht="25" customHeight="1" x14ac:dyDescent="0.15">
      <c r="B3361" s="11"/>
      <c r="C3361" s="11"/>
      <c r="E3361" s="11"/>
      <c r="F3361" s="11"/>
      <c r="G3361" s="11"/>
      <c r="K3361" s="11"/>
      <c r="M3361" s="11"/>
      <c r="N3361" s="28"/>
      <c r="O3361" s="18"/>
      <c r="Q3361" s="11"/>
      <c r="S3361" s="11"/>
    </row>
    <row r="3362" spans="2:19" s="19" customFormat="1" ht="25" customHeight="1" x14ac:dyDescent="0.15">
      <c r="B3362" s="11"/>
      <c r="C3362" s="11"/>
      <c r="E3362" s="11"/>
      <c r="F3362" s="11"/>
      <c r="G3362" s="11"/>
      <c r="K3362" s="11"/>
      <c r="M3362" s="11"/>
      <c r="N3362" s="28"/>
      <c r="O3362" s="18"/>
      <c r="Q3362" s="11"/>
      <c r="S3362" s="11"/>
    </row>
    <row r="3363" spans="2:19" s="19" customFormat="1" ht="25" customHeight="1" x14ac:dyDescent="0.15">
      <c r="B3363" s="11"/>
      <c r="C3363" s="11"/>
      <c r="E3363" s="11"/>
      <c r="F3363" s="11"/>
      <c r="G3363" s="11"/>
      <c r="K3363" s="11"/>
      <c r="M3363" s="11"/>
      <c r="N3363" s="28"/>
      <c r="O3363" s="18"/>
      <c r="Q3363" s="11"/>
      <c r="S3363" s="11"/>
    </row>
    <row r="3364" spans="2:19" s="19" customFormat="1" ht="25" customHeight="1" x14ac:dyDescent="0.15">
      <c r="B3364" s="11"/>
      <c r="C3364" s="11"/>
      <c r="E3364" s="11"/>
      <c r="F3364" s="11"/>
      <c r="G3364" s="11"/>
      <c r="K3364" s="11"/>
      <c r="M3364" s="11"/>
      <c r="N3364" s="28"/>
      <c r="O3364" s="18"/>
      <c r="Q3364" s="11"/>
      <c r="S3364" s="11"/>
    </row>
    <row r="3365" spans="2:19" s="19" customFormat="1" ht="25" customHeight="1" x14ac:dyDescent="0.15">
      <c r="B3365" s="11"/>
      <c r="C3365" s="11"/>
      <c r="E3365" s="11"/>
      <c r="F3365" s="11"/>
      <c r="G3365" s="11"/>
      <c r="K3365" s="11"/>
      <c r="M3365" s="11"/>
      <c r="N3365" s="28"/>
      <c r="O3365" s="18"/>
      <c r="Q3365" s="11"/>
      <c r="S3365" s="11"/>
    </row>
    <row r="3366" spans="2:19" s="19" customFormat="1" ht="25" customHeight="1" x14ac:dyDescent="0.15">
      <c r="B3366" s="11"/>
      <c r="C3366" s="11"/>
      <c r="E3366" s="11"/>
      <c r="F3366" s="11"/>
      <c r="G3366" s="11"/>
      <c r="K3366" s="11"/>
      <c r="M3366" s="11"/>
      <c r="N3366" s="28"/>
      <c r="O3366" s="18"/>
      <c r="Q3366" s="11"/>
      <c r="S3366" s="11"/>
    </row>
    <row r="3367" spans="2:19" s="19" customFormat="1" ht="25" customHeight="1" x14ac:dyDescent="0.15">
      <c r="B3367" s="11"/>
      <c r="C3367" s="11"/>
      <c r="E3367" s="11"/>
      <c r="F3367" s="11"/>
      <c r="G3367" s="11"/>
      <c r="K3367" s="11"/>
      <c r="M3367" s="11"/>
      <c r="N3367" s="28"/>
      <c r="O3367" s="18"/>
      <c r="Q3367" s="11"/>
      <c r="S3367" s="11"/>
    </row>
    <row r="3368" spans="2:19" s="19" customFormat="1" ht="25" customHeight="1" x14ac:dyDescent="0.15">
      <c r="B3368" s="11"/>
      <c r="C3368" s="11"/>
      <c r="E3368" s="11"/>
      <c r="F3368" s="11"/>
      <c r="G3368" s="11"/>
      <c r="K3368" s="11"/>
      <c r="M3368" s="11"/>
      <c r="N3368" s="28"/>
      <c r="O3368" s="18"/>
      <c r="Q3368" s="11"/>
      <c r="S3368" s="11"/>
    </row>
    <row r="3369" spans="2:19" s="19" customFormat="1" ht="25" customHeight="1" x14ac:dyDescent="0.15">
      <c r="B3369" s="11"/>
      <c r="C3369" s="11"/>
      <c r="E3369" s="11"/>
      <c r="F3369" s="11"/>
      <c r="G3369" s="11"/>
      <c r="K3369" s="11"/>
      <c r="M3369" s="11"/>
      <c r="N3369" s="28"/>
      <c r="O3369" s="18"/>
      <c r="Q3369" s="11"/>
      <c r="S3369" s="11"/>
    </row>
    <row r="3370" spans="2:19" s="19" customFormat="1" ht="25" customHeight="1" x14ac:dyDescent="0.15">
      <c r="B3370" s="11"/>
      <c r="C3370" s="11"/>
      <c r="E3370" s="11"/>
      <c r="F3370" s="11"/>
      <c r="G3370" s="11"/>
      <c r="K3370" s="11"/>
      <c r="M3370" s="11"/>
      <c r="N3370" s="28"/>
      <c r="O3370" s="18"/>
      <c r="Q3370" s="11"/>
      <c r="S3370" s="11"/>
    </row>
    <row r="3371" spans="2:19" s="19" customFormat="1" ht="25" customHeight="1" x14ac:dyDescent="0.15">
      <c r="B3371" s="11"/>
      <c r="C3371" s="11"/>
      <c r="E3371" s="11"/>
      <c r="F3371" s="11"/>
      <c r="G3371" s="11"/>
      <c r="K3371" s="11"/>
      <c r="M3371" s="11"/>
      <c r="N3371" s="28"/>
      <c r="O3371" s="18"/>
      <c r="Q3371" s="11"/>
      <c r="S3371" s="11"/>
    </row>
    <row r="3372" spans="2:19" s="19" customFormat="1" ht="25" customHeight="1" x14ac:dyDescent="0.15">
      <c r="B3372" s="11"/>
      <c r="C3372" s="11"/>
      <c r="E3372" s="11"/>
      <c r="F3372" s="11"/>
      <c r="G3372" s="11"/>
      <c r="K3372" s="11"/>
      <c r="M3372" s="11"/>
      <c r="N3372" s="28"/>
      <c r="O3372" s="18"/>
      <c r="Q3372" s="11"/>
      <c r="S3372" s="11"/>
    </row>
    <row r="3373" spans="2:19" s="19" customFormat="1" ht="25" customHeight="1" x14ac:dyDescent="0.15">
      <c r="B3373" s="11"/>
      <c r="C3373" s="11"/>
      <c r="E3373" s="11"/>
      <c r="F3373" s="11"/>
      <c r="G3373" s="11"/>
      <c r="K3373" s="11"/>
      <c r="M3373" s="11"/>
      <c r="N3373" s="28"/>
      <c r="O3373" s="18"/>
      <c r="Q3373" s="11"/>
      <c r="S3373" s="11"/>
    </row>
    <row r="3374" spans="2:19" s="19" customFormat="1" ht="25" customHeight="1" x14ac:dyDescent="0.15">
      <c r="B3374" s="11"/>
      <c r="C3374" s="11"/>
      <c r="E3374" s="11"/>
      <c r="F3374" s="11"/>
      <c r="G3374" s="11"/>
      <c r="K3374" s="11"/>
      <c r="M3374" s="11"/>
      <c r="N3374" s="28"/>
      <c r="O3374" s="18"/>
      <c r="Q3374" s="11"/>
      <c r="S3374" s="11"/>
    </row>
    <row r="3375" spans="2:19" s="19" customFormat="1" ht="25" customHeight="1" x14ac:dyDescent="0.15">
      <c r="B3375" s="11"/>
      <c r="C3375" s="11"/>
      <c r="E3375" s="11"/>
      <c r="F3375" s="11"/>
      <c r="G3375" s="11"/>
      <c r="K3375" s="11"/>
      <c r="M3375" s="11"/>
      <c r="N3375" s="28"/>
      <c r="O3375" s="18"/>
      <c r="Q3375" s="11"/>
      <c r="S3375" s="11"/>
    </row>
    <row r="3376" spans="2:19" s="19" customFormat="1" ht="25" customHeight="1" x14ac:dyDescent="0.15">
      <c r="B3376" s="11"/>
      <c r="C3376" s="11"/>
      <c r="E3376" s="11"/>
      <c r="F3376" s="11"/>
      <c r="G3376" s="11"/>
      <c r="K3376" s="11"/>
      <c r="M3376" s="11"/>
      <c r="N3376" s="28"/>
      <c r="O3376" s="18"/>
      <c r="Q3376" s="11"/>
      <c r="S3376" s="11"/>
    </row>
    <row r="3377" spans="2:19" s="19" customFormat="1" ht="25" customHeight="1" x14ac:dyDescent="0.15">
      <c r="B3377" s="11"/>
      <c r="C3377" s="11"/>
      <c r="E3377" s="11"/>
      <c r="F3377" s="11"/>
      <c r="G3377" s="11"/>
      <c r="K3377" s="11"/>
      <c r="M3377" s="11"/>
      <c r="N3377" s="28"/>
      <c r="O3377" s="18"/>
      <c r="Q3377" s="11"/>
      <c r="S3377" s="11"/>
    </row>
    <row r="3378" spans="2:19" s="19" customFormat="1" ht="25" customHeight="1" x14ac:dyDescent="0.15">
      <c r="B3378" s="11"/>
      <c r="C3378" s="11"/>
      <c r="E3378" s="11"/>
      <c r="F3378" s="11"/>
      <c r="G3378" s="11"/>
      <c r="K3378" s="11"/>
      <c r="M3378" s="11"/>
      <c r="N3378" s="28"/>
      <c r="O3378" s="18"/>
      <c r="Q3378" s="11"/>
      <c r="S3378" s="11"/>
    </row>
    <row r="3379" spans="2:19" s="19" customFormat="1" ht="25" customHeight="1" x14ac:dyDescent="0.15">
      <c r="B3379" s="11"/>
      <c r="C3379" s="11"/>
      <c r="E3379" s="11"/>
      <c r="F3379" s="11"/>
      <c r="G3379" s="11"/>
      <c r="K3379" s="11"/>
      <c r="M3379" s="11"/>
      <c r="N3379" s="28"/>
      <c r="O3379" s="18"/>
      <c r="Q3379" s="11"/>
      <c r="S3379" s="11"/>
    </row>
    <row r="3380" spans="2:19" s="19" customFormat="1" ht="25" customHeight="1" x14ac:dyDescent="0.15">
      <c r="B3380" s="11"/>
      <c r="C3380" s="11"/>
      <c r="E3380" s="11"/>
      <c r="F3380" s="11"/>
      <c r="G3380" s="11"/>
      <c r="K3380" s="11"/>
      <c r="M3380" s="11"/>
      <c r="N3380" s="28"/>
      <c r="O3380" s="18"/>
      <c r="Q3380" s="11"/>
      <c r="S3380" s="11"/>
    </row>
    <row r="3381" spans="2:19" s="19" customFormat="1" ht="25" customHeight="1" x14ac:dyDescent="0.15">
      <c r="B3381" s="11"/>
      <c r="C3381" s="11"/>
      <c r="E3381" s="11"/>
      <c r="F3381" s="11"/>
      <c r="G3381" s="11"/>
      <c r="K3381" s="11"/>
      <c r="M3381" s="11"/>
      <c r="N3381" s="28"/>
      <c r="O3381" s="18"/>
      <c r="Q3381" s="11"/>
      <c r="S3381" s="11"/>
    </row>
    <row r="3382" spans="2:19" s="19" customFormat="1" ht="25" customHeight="1" x14ac:dyDescent="0.15">
      <c r="B3382" s="11"/>
      <c r="C3382" s="11"/>
      <c r="E3382" s="11"/>
      <c r="F3382" s="11"/>
      <c r="G3382" s="11"/>
      <c r="K3382" s="11"/>
      <c r="M3382" s="11"/>
      <c r="N3382" s="28"/>
      <c r="O3382" s="18"/>
      <c r="Q3382" s="11"/>
      <c r="S3382" s="11"/>
    </row>
    <row r="3383" spans="2:19" s="19" customFormat="1" ht="25" customHeight="1" x14ac:dyDescent="0.15">
      <c r="B3383" s="11"/>
      <c r="C3383" s="11"/>
      <c r="E3383" s="11"/>
      <c r="F3383" s="11"/>
      <c r="G3383" s="11"/>
      <c r="K3383" s="11"/>
      <c r="M3383" s="11"/>
      <c r="N3383" s="28"/>
      <c r="O3383" s="18"/>
      <c r="Q3383" s="11"/>
      <c r="S3383" s="11"/>
    </row>
    <row r="3384" spans="2:19" s="19" customFormat="1" ht="25" customHeight="1" x14ac:dyDescent="0.15">
      <c r="B3384" s="11"/>
      <c r="C3384" s="11"/>
      <c r="E3384" s="11"/>
      <c r="F3384" s="11"/>
      <c r="G3384" s="11"/>
      <c r="K3384" s="11"/>
      <c r="M3384" s="11"/>
      <c r="N3384" s="28"/>
      <c r="O3384" s="18"/>
      <c r="Q3384" s="11"/>
      <c r="S3384" s="11"/>
    </row>
    <row r="3385" spans="2:19" s="19" customFormat="1" ht="25" customHeight="1" x14ac:dyDescent="0.15">
      <c r="B3385" s="11"/>
      <c r="C3385" s="11"/>
      <c r="E3385" s="11"/>
      <c r="F3385" s="11"/>
      <c r="G3385" s="11"/>
      <c r="K3385" s="11"/>
      <c r="M3385" s="11"/>
      <c r="N3385" s="28"/>
      <c r="O3385" s="18"/>
      <c r="Q3385" s="11"/>
      <c r="S3385" s="11"/>
    </row>
    <row r="3386" spans="2:19" s="19" customFormat="1" ht="25" customHeight="1" x14ac:dyDescent="0.15">
      <c r="B3386" s="11"/>
      <c r="C3386" s="11"/>
      <c r="E3386" s="11"/>
      <c r="F3386" s="11"/>
      <c r="G3386" s="11"/>
      <c r="K3386" s="11"/>
      <c r="M3386" s="11"/>
      <c r="N3386" s="28"/>
      <c r="O3386" s="18"/>
      <c r="Q3386" s="11"/>
      <c r="S3386" s="11"/>
    </row>
    <row r="3387" spans="2:19" s="19" customFormat="1" ht="25" customHeight="1" x14ac:dyDescent="0.15">
      <c r="B3387" s="11"/>
      <c r="C3387" s="11"/>
      <c r="E3387" s="11"/>
      <c r="F3387" s="11"/>
      <c r="G3387" s="11"/>
      <c r="K3387" s="11"/>
      <c r="M3387" s="11"/>
      <c r="N3387" s="28"/>
      <c r="O3387" s="18"/>
      <c r="Q3387" s="11"/>
      <c r="S3387" s="11"/>
    </row>
    <row r="3388" spans="2:19" s="19" customFormat="1" ht="25" customHeight="1" x14ac:dyDescent="0.15">
      <c r="B3388" s="11"/>
      <c r="C3388" s="11"/>
      <c r="E3388" s="11"/>
      <c r="F3388" s="11"/>
      <c r="G3388" s="11"/>
      <c r="K3388" s="11"/>
      <c r="M3388" s="11"/>
      <c r="N3388" s="28"/>
      <c r="O3388" s="18"/>
      <c r="Q3388" s="11"/>
      <c r="S3388" s="11"/>
    </row>
    <row r="3389" spans="2:19" s="19" customFormat="1" ht="25" customHeight="1" x14ac:dyDescent="0.15">
      <c r="B3389" s="11"/>
      <c r="C3389" s="11"/>
      <c r="E3389" s="11"/>
      <c r="F3389" s="11"/>
      <c r="G3389" s="11"/>
      <c r="K3389" s="11"/>
      <c r="M3389" s="11"/>
      <c r="N3389" s="28"/>
      <c r="O3389" s="18"/>
      <c r="Q3389" s="11"/>
      <c r="S3389" s="11"/>
    </row>
    <row r="3390" spans="2:19" s="19" customFormat="1" ht="25" customHeight="1" x14ac:dyDescent="0.15">
      <c r="B3390" s="11"/>
      <c r="C3390" s="11"/>
      <c r="E3390" s="11"/>
      <c r="F3390" s="11"/>
      <c r="G3390" s="11"/>
      <c r="K3390" s="11"/>
      <c r="M3390" s="11"/>
      <c r="N3390" s="28"/>
      <c r="O3390" s="18"/>
      <c r="Q3390" s="11"/>
      <c r="S3390" s="11"/>
    </row>
    <row r="3391" spans="2:19" s="19" customFormat="1" ht="25" customHeight="1" x14ac:dyDescent="0.15">
      <c r="B3391" s="11"/>
      <c r="C3391" s="11"/>
      <c r="E3391" s="11"/>
      <c r="F3391" s="11"/>
      <c r="G3391" s="11"/>
      <c r="K3391" s="11"/>
      <c r="M3391" s="11"/>
      <c r="N3391" s="28"/>
      <c r="O3391" s="18"/>
      <c r="Q3391" s="11"/>
      <c r="S3391" s="11"/>
    </row>
    <row r="3392" spans="2:19" s="19" customFormat="1" ht="25" customHeight="1" x14ac:dyDescent="0.15">
      <c r="B3392" s="11"/>
      <c r="C3392" s="11"/>
      <c r="E3392" s="11"/>
      <c r="F3392" s="11"/>
      <c r="G3392" s="11"/>
      <c r="K3392" s="11"/>
      <c r="M3392" s="11"/>
      <c r="N3392" s="28"/>
      <c r="O3392" s="18"/>
      <c r="Q3392" s="11"/>
      <c r="S3392" s="11"/>
    </row>
    <row r="3393" spans="2:19" s="19" customFormat="1" ht="25" customHeight="1" x14ac:dyDescent="0.15">
      <c r="B3393" s="11"/>
      <c r="C3393" s="11"/>
      <c r="E3393" s="11"/>
      <c r="F3393" s="11"/>
      <c r="G3393" s="11"/>
      <c r="K3393" s="11"/>
      <c r="M3393" s="11"/>
      <c r="N3393" s="28"/>
      <c r="O3393" s="18"/>
      <c r="Q3393" s="11"/>
      <c r="S3393" s="11"/>
    </row>
    <row r="3394" spans="2:19" s="19" customFormat="1" ht="25" customHeight="1" x14ac:dyDescent="0.15">
      <c r="B3394" s="11"/>
      <c r="C3394" s="11"/>
      <c r="E3394" s="11"/>
      <c r="F3394" s="11"/>
      <c r="G3394" s="11"/>
      <c r="K3394" s="11"/>
      <c r="M3394" s="11"/>
      <c r="N3394" s="28"/>
      <c r="O3394" s="18"/>
      <c r="Q3394" s="11"/>
      <c r="S3394" s="11"/>
    </row>
    <row r="3395" spans="2:19" s="19" customFormat="1" ht="25" customHeight="1" x14ac:dyDescent="0.15">
      <c r="B3395" s="11"/>
      <c r="C3395" s="11"/>
      <c r="E3395" s="11"/>
      <c r="F3395" s="11"/>
      <c r="G3395" s="11"/>
      <c r="K3395" s="11"/>
      <c r="M3395" s="11"/>
      <c r="N3395" s="28"/>
      <c r="O3395" s="18"/>
      <c r="Q3395" s="11"/>
      <c r="S3395" s="11"/>
    </row>
    <row r="3396" spans="2:19" s="19" customFormat="1" ht="25" customHeight="1" x14ac:dyDescent="0.15">
      <c r="B3396" s="11"/>
      <c r="C3396" s="11"/>
      <c r="E3396" s="11"/>
      <c r="F3396" s="11"/>
      <c r="G3396" s="11"/>
      <c r="K3396" s="11"/>
      <c r="M3396" s="11"/>
      <c r="N3396" s="28"/>
      <c r="O3396" s="18"/>
      <c r="Q3396" s="11"/>
      <c r="S3396" s="11"/>
    </row>
    <row r="3397" spans="2:19" s="19" customFormat="1" ht="25" customHeight="1" x14ac:dyDescent="0.15">
      <c r="B3397" s="11"/>
      <c r="C3397" s="11"/>
      <c r="E3397" s="11"/>
      <c r="F3397" s="11"/>
      <c r="G3397" s="11"/>
      <c r="K3397" s="11"/>
      <c r="M3397" s="11"/>
      <c r="N3397" s="28"/>
      <c r="O3397" s="18"/>
      <c r="Q3397" s="11"/>
      <c r="S3397" s="11"/>
    </row>
    <row r="3398" spans="2:19" s="19" customFormat="1" ht="25" customHeight="1" x14ac:dyDescent="0.15">
      <c r="B3398" s="11"/>
      <c r="C3398" s="11"/>
      <c r="E3398" s="11"/>
      <c r="F3398" s="11"/>
      <c r="G3398" s="11"/>
      <c r="K3398" s="11"/>
      <c r="M3398" s="11"/>
      <c r="N3398" s="28"/>
      <c r="O3398" s="18"/>
      <c r="Q3398" s="11"/>
      <c r="S3398" s="11"/>
    </row>
    <row r="3399" spans="2:19" s="19" customFormat="1" ht="25" customHeight="1" x14ac:dyDescent="0.15">
      <c r="B3399" s="11"/>
      <c r="C3399" s="11"/>
      <c r="E3399" s="11"/>
      <c r="F3399" s="11"/>
      <c r="G3399" s="11"/>
      <c r="K3399" s="11"/>
      <c r="M3399" s="11"/>
      <c r="N3399" s="28"/>
      <c r="O3399" s="18"/>
      <c r="Q3399" s="11"/>
      <c r="S3399" s="11"/>
    </row>
    <row r="3400" spans="2:19" s="19" customFormat="1" ht="25" customHeight="1" x14ac:dyDescent="0.15">
      <c r="B3400" s="11"/>
      <c r="C3400" s="11"/>
      <c r="E3400" s="11"/>
      <c r="F3400" s="11"/>
      <c r="G3400" s="11"/>
      <c r="K3400" s="11"/>
      <c r="M3400" s="11"/>
      <c r="N3400" s="28"/>
      <c r="O3400" s="18"/>
      <c r="Q3400" s="11"/>
      <c r="S3400" s="11"/>
    </row>
    <row r="3401" spans="2:19" s="19" customFormat="1" ht="25" customHeight="1" x14ac:dyDescent="0.15">
      <c r="B3401" s="11"/>
      <c r="C3401" s="11"/>
      <c r="E3401" s="11"/>
      <c r="F3401" s="11"/>
      <c r="G3401" s="11"/>
      <c r="K3401" s="11"/>
      <c r="M3401" s="11"/>
      <c r="N3401" s="28"/>
      <c r="O3401" s="18"/>
      <c r="Q3401" s="11"/>
      <c r="S3401" s="11"/>
    </row>
    <row r="3402" spans="2:19" s="19" customFormat="1" ht="25" customHeight="1" x14ac:dyDescent="0.15">
      <c r="B3402" s="11"/>
      <c r="C3402" s="11"/>
      <c r="E3402" s="11"/>
      <c r="F3402" s="11"/>
      <c r="G3402" s="11"/>
      <c r="K3402" s="11"/>
      <c r="M3402" s="11"/>
      <c r="N3402" s="28"/>
      <c r="O3402" s="18"/>
      <c r="Q3402" s="11"/>
      <c r="S3402" s="11"/>
    </row>
    <row r="3403" spans="2:19" s="19" customFormat="1" ht="25" customHeight="1" x14ac:dyDescent="0.15">
      <c r="B3403" s="11"/>
      <c r="C3403" s="11"/>
      <c r="E3403" s="11"/>
      <c r="F3403" s="11"/>
      <c r="G3403" s="11"/>
      <c r="K3403" s="11"/>
      <c r="M3403" s="11"/>
      <c r="N3403" s="28"/>
      <c r="O3403" s="18"/>
      <c r="Q3403" s="11"/>
      <c r="S3403" s="11"/>
    </row>
    <row r="3404" spans="2:19" s="19" customFormat="1" ht="25" customHeight="1" x14ac:dyDescent="0.15">
      <c r="B3404" s="11"/>
      <c r="C3404" s="11"/>
      <c r="E3404" s="11"/>
      <c r="F3404" s="11"/>
      <c r="G3404" s="11"/>
      <c r="K3404" s="11"/>
      <c r="M3404" s="11"/>
      <c r="N3404" s="28"/>
      <c r="O3404" s="18"/>
      <c r="Q3404" s="11"/>
      <c r="S3404" s="11"/>
    </row>
    <row r="3405" spans="2:19" s="19" customFormat="1" ht="25" customHeight="1" x14ac:dyDescent="0.15">
      <c r="B3405" s="11"/>
      <c r="C3405" s="11"/>
      <c r="E3405" s="11"/>
      <c r="F3405" s="11"/>
      <c r="G3405" s="11"/>
      <c r="K3405" s="11"/>
      <c r="M3405" s="11"/>
      <c r="N3405" s="28"/>
      <c r="O3405" s="18"/>
      <c r="Q3405" s="11"/>
      <c r="S3405" s="11"/>
    </row>
    <row r="3406" spans="2:19" s="19" customFormat="1" ht="25" customHeight="1" x14ac:dyDescent="0.15">
      <c r="B3406" s="11"/>
      <c r="C3406" s="11"/>
      <c r="E3406" s="11"/>
      <c r="F3406" s="11"/>
      <c r="G3406" s="11"/>
      <c r="K3406" s="11"/>
      <c r="M3406" s="11"/>
      <c r="N3406" s="28"/>
      <c r="O3406" s="18"/>
      <c r="Q3406" s="11"/>
      <c r="S3406" s="11"/>
    </row>
    <row r="3407" spans="2:19" s="19" customFormat="1" ht="25" customHeight="1" x14ac:dyDescent="0.15">
      <c r="B3407" s="11"/>
      <c r="C3407" s="11"/>
      <c r="E3407" s="11"/>
      <c r="F3407" s="11"/>
      <c r="G3407" s="11"/>
      <c r="K3407" s="11"/>
      <c r="M3407" s="11"/>
      <c r="N3407" s="28"/>
      <c r="O3407" s="18"/>
      <c r="Q3407" s="11"/>
      <c r="S3407" s="11"/>
    </row>
    <row r="3408" spans="2:19" s="19" customFormat="1" ht="25" customHeight="1" x14ac:dyDescent="0.15">
      <c r="B3408" s="11"/>
      <c r="C3408" s="11"/>
      <c r="E3408" s="11"/>
      <c r="F3408" s="11"/>
      <c r="G3408" s="11"/>
      <c r="K3408" s="11"/>
      <c r="M3408" s="11"/>
      <c r="N3408" s="28"/>
      <c r="O3408" s="18"/>
      <c r="Q3408" s="11"/>
      <c r="S3408" s="11"/>
    </row>
    <row r="3409" spans="2:19" s="19" customFormat="1" ht="25" customHeight="1" x14ac:dyDescent="0.15">
      <c r="B3409" s="11"/>
      <c r="C3409" s="11"/>
      <c r="E3409" s="11"/>
      <c r="F3409" s="11"/>
      <c r="G3409" s="11"/>
      <c r="K3409" s="11"/>
      <c r="M3409" s="11"/>
      <c r="N3409" s="28"/>
      <c r="O3409" s="18"/>
      <c r="Q3409" s="11"/>
      <c r="S3409" s="11"/>
    </row>
    <row r="3410" spans="2:19" s="19" customFormat="1" ht="25" customHeight="1" x14ac:dyDescent="0.15">
      <c r="B3410" s="11"/>
      <c r="C3410" s="11"/>
      <c r="E3410" s="11"/>
      <c r="F3410" s="11"/>
      <c r="G3410" s="11"/>
      <c r="K3410" s="11"/>
      <c r="M3410" s="11"/>
      <c r="N3410" s="28"/>
      <c r="O3410" s="18"/>
      <c r="Q3410" s="11"/>
      <c r="S3410" s="11"/>
    </row>
    <row r="3411" spans="2:19" s="19" customFormat="1" ht="25" customHeight="1" x14ac:dyDescent="0.15">
      <c r="B3411" s="11"/>
      <c r="C3411" s="11"/>
      <c r="E3411" s="11"/>
      <c r="F3411" s="11"/>
      <c r="G3411" s="11"/>
      <c r="K3411" s="11"/>
      <c r="M3411" s="11"/>
      <c r="N3411" s="28"/>
      <c r="O3411" s="18"/>
      <c r="Q3411" s="11"/>
      <c r="S3411" s="11"/>
    </row>
    <row r="3412" spans="2:19" s="19" customFormat="1" ht="25" customHeight="1" x14ac:dyDescent="0.15">
      <c r="B3412" s="11"/>
      <c r="C3412" s="11"/>
      <c r="E3412" s="11"/>
      <c r="F3412" s="11"/>
      <c r="G3412" s="11"/>
      <c r="K3412" s="11"/>
      <c r="M3412" s="11"/>
      <c r="N3412" s="28"/>
      <c r="O3412" s="18"/>
      <c r="Q3412" s="11"/>
      <c r="S3412" s="11"/>
    </row>
    <row r="3413" spans="2:19" s="19" customFormat="1" ht="25" customHeight="1" x14ac:dyDescent="0.15">
      <c r="B3413" s="11"/>
      <c r="C3413" s="11"/>
      <c r="E3413" s="11"/>
      <c r="F3413" s="11"/>
      <c r="G3413" s="11"/>
      <c r="K3413" s="11"/>
      <c r="M3413" s="11"/>
      <c r="N3413" s="28"/>
      <c r="O3413" s="18"/>
      <c r="Q3413" s="11"/>
      <c r="S3413" s="11"/>
    </row>
    <row r="3414" spans="2:19" s="19" customFormat="1" ht="25" customHeight="1" x14ac:dyDescent="0.15">
      <c r="B3414" s="11"/>
      <c r="C3414" s="11"/>
      <c r="E3414" s="11"/>
      <c r="F3414" s="11"/>
      <c r="G3414" s="11"/>
      <c r="K3414" s="11"/>
      <c r="M3414" s="11"/>
      <c r="N3414" s="28"/>
      <c r="O3414" s="18"/>
      <c r="Q3414" s="11"/>
      <c r="S3414" s="11"/>
    </row>
    <row r="3415" spans="2:19" s="19" customFormat="1" ht="25" customHeight="1" x14ac:dyDescent="0.15">
      <c r="B3415" s="11"/>
      <c r="C3415" s="11"/>
      <c r="E3415" s="11"/>
      <c r="F3415" s="11"/>
      <c r="G3415" s="11"/>
      <c r="K3415" s="11"/>
      <c r="M3415" s="11"/>
      <c r="N3415" s="28"/>
      <c r="O3415" s="18"/>
      <c r="Q3415" s="11"/>
      <c r="S3415" s="11"/>
    </row>
    <row r="3416" spans="2:19" s="19" customFormat="1" ht="25" customHeight="1" x14ac:dyDescent="0.15">
      <c r="B3416" s="11"/>
      <c r="C3416" s="11"/>
      <c r="E3416" s="11"/>
      <c r="F3416" s="11"/>
      <c r="G3416" s="11"/>
      <c r="K3416" s="11"/>
      <c r="M3416" s="11"/>
      <c r="N3416" s="28"/>
      <c r="O3416" s="18"/>
      <c r="Q3416" s="11"/>
      <c r="S3416" s="11"/>
    </row>
    <row r="3417" spans="2:19" s="19" customFormat="1" ht="25" customHeight="1" x14ac:dyDescent="0.15">
      <c r="B3417" s="11"/>
      <c r="C3417" s="11"/>
      <c r="E3417" s="11"/>
      <c r="F3417" s="11"/>
      <c r="G3417" s="11"/>
      <c r="K3417" s="11"/>
      <c r="M3417" s="11"/>
      <c r="N3417" s="28"/>
      <c r="O3417" s="18"/>
      <c r="Q3417" s="11"/>
      <c r="S3417" s="11"/>
    </row>
    <row r="3418" spans="2:19" s="19" customFormat="1" ht="25" customHeight="1" x14ac:dyDescent="0.15">
      <c r="B3418" s="11"/>
      <c r="C3418" s="11"/>
      <c r="E3418" s="11"/>
      <c r="F3418" s="11"/>
      <c r="G3418" s="11"/>
      <c r="K3418" s="11"/>
      <c r="M3418" s="11"/>
      <c r="N3418" s="28"/>
      <c r="O3418" s="18"/>
      <c r="Q3418" s="11"/>
      <c r="S3418" s="11"/>
    </row>
    <row r="3419" spans="2:19" s="19" customFormat="1" ht="25" customHeight="1" x14ac:dyDescent="0.15">
      <c r="B3419" s="11"/>
      <c r="C3419" s="11"/>
      <c r="E3419" s="11"/>
      <c r="F3419" s="11"/>
      <c r="G3419" s="11"/>
      <c r="K3419" s="11"/>
      <c r="M3419" s="11"/>
      <c r="N3419" s="28"/>
      <c r="O3419" s="18"/>
      <c r="Q3419" s="11"/>
      <c r="S3419" s="11"/>
    </row>
    <row r="3420" spans="2:19" s="19" customFormat="1" ht="25" customHeight="1" x14ac:dyDescent="0.15">
      <c r="B3420" s="11"/>
      <c r="C3420" s="11"/>
      <c r="E3420" s="11"/>
      <c r="F3420" s="11"/>
      <c r="G3420" s="11"/>
      <c r="K3420" s="11"/>
      <c r="M3420" s="11"/>
      <c r="N3420" s="28"/>
      <c r="O3420" s="18"/>
      <c r="Q3420" s="11"/>
      <c r="S3420" s="11"/>
    </row>
    <row r="3421" spans="2:19" s="19" customFormat="1" ht="25" customHeight="1" x14ac:dyDescent="0.15">
      <c r="B3421" s="11"/>
      <c r="C3421" s="11"/>
      <c r="E3421" s="11"/>
      <c r="F3421" s="11"/>
      <c r="G3421" s="11"/>
      <c r="K3421" s="11"/>
      <c r="M3421" s="11"/>
      <c r="N3421" s="28"/>
      <c r="O3421" s="18"/>
      <c r="Q3421" s="11"/>
      <c r="S3421" s="11"/>
    </row>
    <row r="3422" spans="2:19" s="19" customFormat="1" ht="25" customHeight="1" x14ac:dyDescent="0.15">
      <c r="B3422" s="11"/>
      <c r="C3422" s="11"/>
      <c r="E3422" s="11"/>
      <c r="F3422" s="11"/>
      <c r="G3422" s="11"/>
      <c r="K3422" s="11"/>
      <c r="M3422" s="11"/>
      <c r="N3422" s="28"/>
      <c r="O3422" s="18"/>
      <c r="Q3422" s="11"/>
      <c r="S3422" s="11"/>
    </row>
    <row r="3423" spans="2:19" s="19" customFormat="1" ht="25" customHeight="1" x14ac:dyDescent="0.15">
      <c r="B3423" s="11"/>
      <c r="C3423" s="11"/>
      <c r="E3423" s="11"/>
      <c r="F3423" s="11"/>
      <c r="G3423" s="11"/>
      <c r="K3423" s="11"/>
      <c r="M3423" s="11"/>
      <c r="N3423" s="28"/>
      <c r="O3423" s="18"/>
      <c r="Q3423" s="11"/>
      <c r="S3423" s="11"/>
    </row>
    <row r="3424" spans="2:19" s="19" customFormat="1" ht="25" customHeight="1" x14ac:dyDescent="0.15">
      <c r="B3424" s="11"/>
      <c r="C3424" s="11"/>
      <c r="E3424" s="11"/>
      <c r="F3424" s="11"/>
      <c r="G3424" s="11"/>
      <c r="K3424" s="11"/>
      <c r="M3424" s="11"/>
      <c r="N3424" s="28"/>
      <c r="O3424" s="18"/>
      <c r="Q3424" s="11"/>
      <c r="S3424" s="11"/>
    </row>
    <row r="3425" spans="2:19" s="19" customFormat="1" ht="25" customHeight="1" x14ac:dyDescent="0.15">
      <c r="B3425" s="11"/>
      <c r="C3425" s="11"/>
      <c r="E3425" s="11"/>
      <c r="F3425" s="11"/>
      <c r="G3425" s="11"/>
      <c r="K3425" s="11"/>
      <c r="M3425" s="11"/>
      <c r="N3425" s="28"/>
      <c r="O3425" s="18"/>
      <c r="Q3425" s="11"/>
      <c r="S3425" s="11"/>
    </row>
    <row r="3426" spans="2:19" s="19" customFormat="1" ht="25" customHeight="1" x14ac:dyDescent="0.15">
      <c r="B3426" s="11"/>
      <c r="C3426" s="11"/>
      <c r="E3426" s="11"/>
      <c r="F3426" s="11"/>
      <c r="G3426" s="11"/>
      <c r="K3426" s="11"/>
      <c r="M3426" s="11"/>
      <c r="N3426" s="28"/>
      <c r="O3426" s="18"/>
      <c r="Q3426" s="11"/>
      <c r="S3426" s="11"/>
    </row>
    <row r="3427" spans="2:19" s="19" customFormat="1" ht="25" customHeight="1" x14ac:dyDescent="0.15">
      <c r="B3427" s="11"/>
      <c r="C3427" s="11"/>
      <c r="E3427" s="11"/>
      <c r="F3427" s="11"/>
      <c r="G3427" s="11"/>
      <c r="K3427" s="11"/>
      <c r="M3427" s="11"/>
      <c r="N3427" s="28"/>
      <c r="O3427" s="18"/>
      <c r="Q3427" s="11"/>
      <c r="S3427" s="11"/>
    </row>
    <row r="3428" spans="2:19" s="19" customFormat="1" ht="25" customHeight="1" x14ac:dyDescent="0.15">
      <c r="B3428" s="11"/>
      <c r="C3428" s="11"/>
      <c r="E3428" s="11"/>
      <c r="F3428" s="11"/>
      <c r="G3428" s="11"/>
      <c r="K3428" s="11"/>
      <c r="M3428" s="11"/>
      <c r="N3428" s="28"/>
      <c r="O3428" s="18"/>
      <c r="Q3428" s="11"/>
      <c r="S3428" s="11"/>
    </row>
    <row r="3429" spans="2:19" s="19" customFormat="1" ht="25" customHeight="1" x14ac:dyDescent="0.15">
      <c r="B3429" s="11"/>
      <c r="C3429" s="11"/>
      <c r="E3429" s="11"/>
      <c r="F3429" s="11"/>
      <c r="G3429" s="11"/>
      <c r="K3429" s="11"/>
      <c r="M3429" s="11"/>
      <c r="N3429" s="28"/>
      <c r="O3429" s="18"/>
      <c r="Q3429" s="11"/>
      <c r="S3429" s="11"/>
    </row>
    <row r="3430" spans="2:19" s="19" customFormat="1" ht="25" customHeight="1" x14ac:dyDescent="0.15">
      <c r="B3430" s="11"/>
      <c r="C3430" s="11"/>
      <c r="E3430" s="11"/>
      <c r="F3430" s="11"/>
      <c r="G3430" s="11"/>
      <c r="K3430" s="11"/>
      <c r="M3430" s="11"/>
      <c r="N3430" s="28"/>
      <c r="O3430" s="18"/>
      <c r="Q3430" s="11"/>
      <c r="S3430" s="11"/>
    </row>
    <row r="3431" spans="2:19" s="19" customFormat="1" ht="25" customHeight="1" x14ac:dyDescent="0.15">
      <c r="B3431" s="11"/>
      <c r="C3431" s="11"/>
      <c r="E3431" s="11"/>
      <c r="F3431" s="11"/>
      <c r="G3431" s="11"/>
      <c r="K3431" s="11"/>
      <c r="M3431" s="11"/>
      <c r="N3431" s="28"/>
      <c r="O3431" s="18"/>
      <c r="Q3431" s="11"/>
      <c r="S3431" s="11"/>
    </row>
    <row r="3432" spans="2:19" s="19" customFormat="1" ht="25" customHeight="1" x14ac:dyDescent="0.15">
      <c r="B3432" s="11"/>
      <c r="C3432" s="11"/>
      <c r="E3432" s="11"/>
      <c r="F3432" s="11"/>
      <c r="G3432" s="11"/>
      <c r="K3432" s="11"/>
      <c r="M3432" s="11"/>
      <c r="N3432" s="28"/>
      <c r="O3432" s="18"/>
      <c r="Q3432" s="11"/>
      <c r="S3432" s="11"/>
    </row>
    <row r="3433" spans="2:19" s="19" customFormat="1" ht="25" customHeight="1" x14ac:dyDescent="0.15">
      <c r="B3433" s="11"/>
      <c r="C3433" s="11"/>
      <c r="E3433" s="11"/>
      <c r="F3433" s="11"/>
      <c r="G3433" s="11"/>
      <c r="K3433" s="11"/>
      <c r="M3433" s="11"/>
      <c r="N3433" s="28"/>
      <c r="O3433" s="18"/>
      <c r="Q3433" s="11"/>
      <c r="S3433" s="11"/>
    </row>
    <row r="3434" spans="2:19" s="19" customFormat="1" ht="25" customHeight="1" x14ac:dyDescent="0.15">
      <c r="B3434" s="11"/>
      <c r="C3434" s="11"/>
      <c r="E3434" s="11"/>
      <c r="F3434" s="11"/>
      <c r="G3434" s="11"/>
      <c r="K3434" s="11"/>
      <c r="M3434" s="11"/>
      <c r="N3434" s="28"/>
      <c r="O3434" s="18"/>
      <c r="Q3434" s="11"/>
      <c r="S3434" s="11"/>
    </row>
    <row r="3435" spans="2:19" s="19" customFormat="1" ht="25" customHeight="1" x14ac:dyDescent="0.15">
      <c r="B3435" s="11"/>
      <c r="C3435" s="11"/>
      <c r="E3435" s="11"/>
      <c r="F3435" s="11"/>
      <c r="G3435" s="11"/>
      <c r="K3435" s="11"/>
      <c r="M3435" s="11"/>
      <c r="N3435" s="28"/>
      <c r="O3435" s="18"/>
      <c r="Q3435" s="11"/>
      <c r="S3435" s="11"/>
    </row>
    <row r="3436" spans="2:19" s="19" customFormat="1" ht="25" customHeight="1" x14ac:dyDescent="0.15">
      <c r="B3436" s="11"/>
      <c r="C3436" s="11"/>
      <c r="E3436" s="11"/>
      <c r="F3436" s="11"/>
      <c r="G3436" s="11"/>
      <c r="K3436" s="11"/>
      <c r="M3436" s="11"/>
      <c r="N3436" s="28"/>
      <c r="O3436" s="18"/>
      <c r="Q3436" s="11"/>
      <c r="S3436" s="11"/>
    </row>
    <row r="3437" spans="2:19" s="19" customFormat="1" ht="25" customHeight="1" x14ac:dyDescent="0.15">
      <c r="B3437" s="11"/>
      <c r="C3437" s="11"/>
      <c r="E3437" s="11"/>
      <c r="F3437" s="11"/>
      <c r="G3437" s="11"/>
      <c r="K3437" s="11"/>
      <c r="M3437" s="11"/>
      <c r="N3437" s="28"/>
      <c r="O3437" s="18"/>
      <c r="Q3437" s="11"/>
      <c r="S3437" s="11"/>
    </row>
    <row r="3438" spans="2:19" s="19" customFormat="1" ht="25" customHeight="1" x14ac:dyDescent="0.15">
      <c r="B3438" s="11"/>
      <c r="C3438" s="11"/>
      <c r="E3438" s="11"/>
      <c r="F3438" s="11"/>
      <c r="G3438" s="11"/>
      <c r="K3438" s="11"/>
      <c r="M3438" s="11"/>
      <c r="N3438" s="28"/>
      <c r="O3438" s="18"/>
      <c r="Q3438" s="11"/>
      <c r="S3438" s="11"/>
    </row>
    <row r="3439" spans="2:19" s="19" customFormat="1" ht="25" customHeight="1" x14ac:dyDescent="0.15">
      <c r="B3439" s="11"/>
      <c r="C3439" s="11"/>
      <c r="E3439" s="11"/>
      <c r="F3439" s="11"/>
      <c r="G3439" s="11"/>
      <c r="K3439" s="11"/>
      <c r="M3439" s="11"/>
      <c r="N3439" s="28"/>
      <c r="O3439" s="18"/>
      <c r="Q3439" s="11"/>
      <c r="S3439" s="11"/>
    </row>
    <row r="3440" spans="2:19" s="19" customFormat="1" ht="25" customHeight="1" x14ac:dyDescent="0.15">
      <c r="B3440" s="11"/>
      <c r="C3440" s="11"/>
      <c r="E3440" s="11"/>
      <c r="F3440" s="11"/>
      <c r="G3440" s="11"/>
      <c r="K3440" s="11"/>
      <c r="M3440" s="11"/>
      <c r="N3440" s="28"/>
      <c r="O3440" s="18"/>
      <c r="Q3440" s="11"/>
      <c r="S3440" s="11"/>
    </row>
    <row r="3441" spans="2:19" s="19" customFormat="1" ht="25" customHeight="1" x14ac:dyDescent="0.15">
      <c r="B3441" s="11"/>
      <c r="C3441" s="11"/>
      <c r="E3441" s="11"/>
      <c r="F3441" s="11"/>
      <c r="G3441" s="11"/>
      <c r="K3441" s="11"/>
      <c r="M3441" s="11"/>
      <c r="N3441" s="28"/>
      <c r="O3441" s="18"/>
      <c r="Q3441" s="11"/>
      <c r="S3441" s="11"/>
    </row>
    <row r="3442" spans="2:19" s="19" customFormat="1" ht="25" customHeight="1" x14ac:dyDescent="0.15">
      <c r="B3442" s="11"/>
      <c r="C3442" s="11"/>
      <c r="E3442" s="11"/>
      <c r="F3442" s="11"/>
      <c r="G3442" s="11"/>
      <c r="K3442" s="11"/>
      <c r="M3442" s="11"/>
      <c r="N3442" s="28"/>
      <c r="O3442" s="18"/>
      <c r="Q3442" s="11"/>
      <c r="S3442" s="11"/>
    </row>
    <row r="3443" spans="2:19" s="19" customFormat="1" ht="25" customHeight="1" x14ac:dyDescent="0.15">
      <c r="B3443" s="11"/>
      <c r="C3443" s="11"/>
      <c r="E3443" s="11"/>
      <c r="F3443" s="11"/>
      <c r="G3443" s="11"/>
      <c r="K3443" s="11"/>
      <c r="M3443" s="11"/>
      <c r="N3443" s="28"/>
      <c r="O3443" s="18"/>
      <c r="Q3443" s="11"/>
      <c r="S3443" s="11"/>
    </row>
    <row r="3444" spans="2:19" s="19" customFormat="1" ht="25" customHeight="1" x14ac:dyDescent="0.15">
      <c r="B3444" s="11"/>
      <c r="C3444" s="11"/>
      <c r="E3444" s="11"/>
      <c r="F3444" s="11"/>
      <c r="G3444" s="11"/>
      <c r="K3444" s="11"/>
      <c r="M3444" s="11"/>
      <c r="N3444" s="28"/>
      <c r="O3444" s="18"/>
      <c r="Q3444" s="11"/>
      <c r="S3444" s="11"/>
    </row>
    <row r="3445" spans="2:19" s="19" customFormat="1" ht="25" customHeight="1" x14ac:dyDescent="0.15">
      <c r="B3445" s="11"/>
      <c r="C3445" s="11"/>
      <c r="E3445" s="11"/>
      <c r="F3445" s="11"/>
      <c r="G3445" s="11"/>
      <c r="K3445" s="11"/>
      <c r="M3445" s="11"/>
      <c r="N3445" s="28"/>
      <c r="O3445" s="18"/>
      <c r="Q3445" s="11"/>
      <c r="S3445" s="11"/>
    </row>
    <row r="3446" spans="2:19" s="19" customFormat="1" ht="25" customHeight="1" x14ac:dyDescent="0.15">
      <c r="B3446" s="11"/>
      <c r="C3446" s="11"/>
      <c r="E3446" s="11"/>
      <c r="F3446" s="11"/>
      <c r="G3446" s="11"/>
      <c r="K3446" s="11"/>
      <c r="M3446" s="11"/>
      <c r="N3446" s="28"/>
      <c r="O3446" s="18"/>
      <c r="Q3446" s="11"/>
      <c r="S3446" s="11"/>
    </row>
    <row r="3447" spans="2:19" s="19" customFormat="1" ht="25" customHeight="1" x14ac:dyDescent="0.15">
      <c r="B3447" s="11"/>
      <c r="C3447" s="11"/>
      <c r="E3447" s="11"/>
      <c r="F3447" s="11"/>
      <c r="G3447" s="11"/>
      <c r="K3447" s="11"/>
      <c r="M3447" s="11"/>
      <c r="N3447" s="28"/>
      <c r="O3447" s="18"/>
      <c r="Q3447" s="11"/>
      <c r="S3447" s="11"/>
    </row>
    <row r="3448" spans="2:19" s="19" customFormat="1" ht="25" customHeight="1" x14ac:dyDescent="0.15">
      <c r="B3448" s="11"/>
      <c r="C3448" s="11"/>
      <c r="E3448" s="11"/>
      <c r="F3448" s="11"/>
      <c r="G3448" s="11"/>
      <c r="K3448" s="11"/>
      <c r="M3448" s="11"/>
      <c r="N3448" s="28"/>
      <c r="O3448" s="18"/>
      <c r="Q3448" s="11"/>
      <c r="S3448" s="11"/>
    </row>
    <row r="3449" spans="2:19" s="19" customFormat="1" ht="25" customHeight="1" x14ac:dyDescent="0.15">
      <c r="B3449" s="11"/>
      <c r="C3449" s="11"/>
      <c r="E3449" s="11"/>
      <c r="F3449" s="11"/>
      <c r="G3449" s="11"/>
      <c r="K3449" s="11"/>
      <c r="M3449" s="11"/>
      <c r="N3449" s="28"/>
      <c r="O3449" s="18"/>
      <c r="Q3449" s="11"/>
      <c r="S3449" s="11"/>
    </row>
    <row r="3450" spans="2:19" s="19" customFormat="1" ht="25" customHeight="1" x14ac:dyDescent="0.15">
      <c r="B3450" s="11"/>
      <c r="C3450" s="11"/>
      <c r="E3450" s="11"/>
      <c r="F3450" s="11"/>
      <c r="G3450" s="11"/>
      <c r="K3450" s="11"/>
      <c r="M3450" s="11"/>
      <c r="N3450" s="28"/>
      <c r="O3450" s="18"/>
      <c r="Q3450" s="11"/>
      <c r="S3450" s="11"/>
    </row>
    <row r="3451" spans="2:19" s="19" customFormat="1" ht="25" customHeight="1" x14ac:dyDescent="0.15">
      <c r="B3451" s="11"/>
      <c r="C3451" s="11"/>
      <c r="E3451" s="11"/>
      <c r="F3451" s="11"/>
      <c r="G3451" s="11"/>
      <c r="K3451" s="11"/>
      <c r="M3451" s="11"/>
      <c r="N3451" s="28"/>
      <c r="O3451" s="18"/>
      <c r="Q3451" s="11"/>
      <c r="S3451" s="11"/>
    </row>
    <row r="3452" spans="2:19" s="19" customFormat="1" ht="25" customHeight="1" x14ac:dyDescent="0.15">
      <c r="B3452" s="11"/>
      <c r="C3452" s="11"/>
      <c r="E3452" s="11"/>
      <c r="F3452" s="11"/>
      <c r="G3452" s="11"/>
      <c r="K3452" s="11"/>
      <c r="M3452" s="11"/>
      <c r="N3452" s="28"/>
      <c r="O3452" s="18"/>
      <c r="Q3452" s="11"/>
      <c r="S3452" s="11"/>
    </row>
    <row r="3453" spans="2:19" s="19" customFormat="1" ht="25" customHeight="1" x14ac:dyDescent="0.15">
      <c r="B3453" s="11"/>
      <c r="C3453" s="11"/>
      <c r="E3453" s="11"/>
      <c r="F3453" s="11"/>
      <c r="G3453" s="11"/>
      <c r="K3453" s="11"/>
      <c r="M3453" s="11"/>
      <c r="N3453" s="28"/>
      <c r="O3453" s="18"/>
      <c r="Q3453" s="11"/>
      <c r="S3453" s="11"/>
    </row>
    <row r="3454" spans="2:19" s="19" customFormat="1" ht="25" customHeight="1" x14ac:dyDescent="0.15">
      <c r="B3454" s="11"/>
      <c r="C3454" s="11"/>
      <c r="E3454" s="11"/>
      <c r="F3454" s="11"/>
      <c r="G3454" s="11"/>
      <c r="K3454" s="11"/>
      <c r="M3454" s="11"/>
      <c r="N3454" s="28"/>
      <c r="O3454" s="18"/>
      <c r="Q3454" s="11"/>
      <c r="S3454" s="11"/>
    </row>
    <row r="3455" spans="2:19" s="19" customFormat="1" ht="25" customHeight="1" x14ac:dyDescent="0.15">
      <c r="B3455" s="11"/>
      <c r="C3455" s="11"/>
      <c r="E3455" s="11"/>
      <c r="F3455" s="11"/>
      <c r="G3455" s="11"/>
      <c r="K3455" s="11"/>
      <c r="M3455" s="11"/>
      <c r="N3455" s="28"/>
      <c r="O3455" s="18"/>
      <c r="Q3455" s="11"/>
      <c r="S3455" s="11"/>
    </row>
    <row r="3456" spans="2:19" s="19" customFormat="1" ht="25" customHeight="1" x14ac:dyDescent="0.15">
      <c r="B3456" s="11"/>
      <c r="C3456" s="11"/>
      <c r="E3456" s="11"/>
      <c r="F3456" s="11"/>
      <c r="G3456" s="11"/>
      <c r="K3456" s="11"/>
      <c r="M3456" s="11"/>
      <c r="N3456" s="28"/>
      <c r="O3456" s="18"/>
      <c r="Q3456" s="11"/>
      <c r="S3456" s="11"/>
    </row>
    <row r="3457" spans="2:19" s="19" customFormat="1" ht="25" customHeight="1" x14ac:dyDescent="0.15">
      <c r="B3457" s="11"/>
      <c r="C3457" s="11"/>
      <c r="E3457" s="11"/>
      <c r="F3457" s="11"/>
      <c r="G3457" s="11"/>
      <c r="K3457" s="11"/>
      <c r="M3457" s="11"/>
      <c r="N3457" s="28"/>
      <c r="O3457" s="18"/>
      <c r="Q3457" s="11"/>
      <c r="S3457" s="11"/>
    </row>
    <row r="3458" spans="2:19" s="19" customFormat="1" ht="25" customHeight="1" x14ac:dyDescent="0.15">
      <c r="B3458" s="11"/>
      <c r="C3458" s="11"/>
      <c r="E3458" s="11"/>
      <c r="F3458" s="11"/>
      <c r="G3458" s="11"/>
      <c r="K3458" s="11"/>
      <c r="M3458" s="11"/>
      <c r="N3458" s="28"/>
      <c r="O3458" s="18"/>
      <c r="Q3458" s="11"/>
      <c r="S3458" s="11"/>
    </row>
    <row r="3459" spans="2:19" s="19" customFormat="1" ht="25" customHeight="1" x14ac:dyDescent="0.15">
      <c r="B3459" s="11"/>
      <c r="C3459" s="11"/>
      <c r="E3459" s="11"/>
      <c r="F3459" s="11"/>
      <c r="G3459" s="11"/>
      <c r="K3459" s="11"/>
      <c r="M3459" s="11"/>
      <c r="N3459" s="28"/>
      <c r="O3459" s="18"/>
      <c r="Q3459" s="11"/>
      <c r="S3459" s="11"/>
    </row>
    <row r="3460" spans="2:19" s="19" customFormat="1" ht="25" customHeight="1" x14ac:dyDescent="0.15">
      <c r="B3460" s="11"/>
      <c r="C3460" s="11"/>
      <c r="E3460" s="11"/>
      <c r="F3460" s="11"/>
      <c r="G3460" s="11"/>
      <c r="K3460" s="11"/>
      <c r="M3460" s="11"/>
      <c r="N3460" s="28"/>
      <c r="O3460" s="18"/>
      <c r="Q3460" s="11"/>
      <c r="S3460" s="11"/>
    </row>
    <row r="3461" spans="2:19" s="19" customFormat="1" ht="25" customHeight="1" x14ac:dyDescent="0.15">
      <c r="B3461" s="11"/>
      <c r="C3461" s="11"/>
      <c r="E3461" s="11"/>
      <c r="F3461" s="11"/>
      <c r="G3461" s="11"/>
      <c r="K3461" s="11"/>
      <c r="M3461" s="11"/>
      <c r="N3461" s="28"/>
      <c r="O3461" s="18"/>
      <c r="Q3461" s="11"/>
      <c r="S3461" s="11"/>
    </row>
    <row r="3462" spans="2:19" s="19" customFormat="1" ht="25" customHeight="1" x14ac:dyDescent="0.15">
      <c r="B3462" s="11"/>
      <c r="C3462" s="11"/>
      <c r="E3462" s="11"/>
      <c r="F3462" s="11"/>
      <c r="G3462" s="11"/>
      <c r="K3462" s="11"/>
      <c r="M3462" s="11"/>
      <c r="N3462" s="28"/>
      <c r="O3462" s="18"/>
      <c r="Q3462" s="11"/>
      <c r="S3462" s="11"/>
    </row>
    <row r="3463" spans="2:19" s="19" customFormat="1" ht="25" customHeight="1" x14ac:dyDescent="0.15">
      <c r="B3463" s="11"/>
      <c r="C3463" s="11"/>
      <c r="E3463" s="11"/>
      <c r="F3463" s="11"/>
      <c r="G3463" s="11"/>
      <c r="K3463" s="11"/>
      <c r="M3463" s="11"/>
      <c r="N3463" s="28"/>
      <c r="O3463" s="18"/>
      <c r="Q3463" s="11"/>
      <c r="S3463" s="11"/>
    </row>
    <row r="3464" spans="2:19" s="19" customFormat="1" ht="25" customHeight="1" x14ac:dyDescent="0.15">
      <c r="B3464" s="11"/>
      <c r="C3464" s="11"/>
      <c r="E3464" s="11"/>
      <c r="F3464" s="11"/>
      <c r="G3464" s="11"/>
      <c r="K3464" s="11"/>
      <c r="M3464" s="11"/>
      <c r="N3464" s="28"/>
      <c r="O3464" s="18"/>
      <c r="Q3464" s="11"/>
      <c r="S3464" s="11"/>
    </row>
    <row r="3465" spans="2:19" s="19" customFormat="1" ht="25" customHeight="1" x14ac:dyDescent="0.15">
      <c r="B3465" s="11"/>
      <c r="C3465" s="11"/>
      <c r="E3465" s="11"/>
      <c r="F3465" s="11"/>
      <c r="G3465" s="11"/>
      <c r="K3465" s="11"/>
      <c r="M3465" s="11"/>
      <c r="N3465" s="28"/>
      <c r="O3465" s="18"/>
      <c r="Q3465" s="11"/>
      <c r="S3465" s="11"/>
    </row>
    <row r="3466" spans="2:19" s="19" customFormat="1" ht="25" customHeight="1" x14ac:dyDescent="0.15">
      <c r="B3466" s="11"/>
      <c r="C3466" s="11"/>
      <c r="E3466" s="11"/>
      <c r="F3466" s="11"/>
      <c r="G3466" s="11"/>
      <c r="K3466" s="11"/>
      <c r="M3466" s="11"/>
      <c r="N3466" s="28"/>
      <c r="O3466" s="18"/>
      <c r="Q3466" s="11"/>
      <c r="S3466" s="11"/>
    </row>
    <row r="3467" spans="2:19" s="19" customFormat="1" ht="25" customHeight="1" x14ac:dyDescent="0.15">
      <c r="B3467" s="11"/>
      <c r="C3467" s="11"/>
      <c r="E3467" s="11"/>
      <c r="F3467" s="11"/>
      <c r="G3467" s="11"/>
      <c r="K3467" s="11"/>
      <c r="M3467" s="11"/>
      <c r="N3467" s="28"/>
      <c r="O3467" s="18"/>
      <c r="Q3467" s="11"/>
      <c r="S3467" s="11"/>
    </row>
    <row r="3468" spans="2:19" s="19" customFormat="1" ht="25" customHeight="1" x14ac:dyDescent="0.15">
      <c r="B3468" s="11"/>
      <c r="C3468" s="11"/>
      <c r="E3468" s="11"/>
      <c r="F3468" s="11"/>
      <c r="G3468" s="11"/>
      <c r="K3468" s="11"/>
      <c r="M3468" s="11"/>
      <c r="N3468" s="28"/>
      <c r="O3468" s="18"/>
      <c r="Q3468" s="11"/>
      <c r="S3468" s="11"/>
    </row>
    <row r="3469" spans="2:19" s="19" customFormat="1" ht="25" customHeight="1" x14ac:dyDescent="0.15">
      <c r="B3469" s="11"/>
      <c r="C3469" s="11"/>
      <c r="E3469" s="11"/>
      <c r="F3469" s="11"/>
      <c r="G3469" s="11"/>
      <c r="K3469" s="11"/>
      <c r="M3469" s="11"/>
      <c r="N3469" s="28"/>
      <c r="O3469" s="18"/>
      <c r="Q3469" s="11"/>
      <c r="S3469" s="11"/>
    </row>
    <row r="3470" spans="2:19" s="19" customFormat="1" ht="25" customHeight="1" x14ac:dyDescent="0.15">
      <c r="B3470" s="11"/>
      <c r="C3470" s="11"/>
      <c r="E3470" s="11"/>
      <c r="F3470" s="11"/>
      <c r="G3470" s="11"/>
      <c r="K3470" s="11"/>
      <c r="M3470" s="11"/>
      <c r="N3470" s="28"/>
      <c r="O3470" s="18"/>
      <c r="Q3470" s="11"/>
      <c r="S3470" s="11"/>
    </row>
    <row r="3471" spans="2:19" s="19" customFormat="1" ht="25" customHeight="1" x14ac:dyDescent="0.15">
      <c r="B3471" s="11"/>
      <c r="C3471" s="11"/>
      <c r="E3471" s="11"/>
      <c r="F3471" s="11"/>
      <c r="G3471" s="11"/>
      <c r="K3471" s="11"/>
      <c r="M3471" s="11"/>
      <c r="N3471" s="28"/>
      <c r="O3471" s="18"/>
      <c r="Q3471" s="11"/>
      <c r="S3471" s="11"/>
    </row>
    <row r="3472" spans="2:19" s="19" customFormat="1" ht="25" customHeight="1" x14ac:dyDescent="0.15">
      <c r="B3472" s="11"/>
      <c r="C3472" s="11"/>
      <c r="E3472" s="11"/>
      <c r="F3472" s="11"/>
      <c r="G3472" s="11"/>
      <c r="K3472" s="11"/>
      <c r="M3472" s="11"/>
      <c r="N3472" s="28"/>
      <c r="O3472" s="18"/>
      <c r="Q3472" s="11"/>
      <c r="S3472" s="11"/>
    </row>
    <row r="3473" spans="2:19" s="19" customFormat="1" ht="25" customHeight="1" x14ac:dyDescent="0.15">
      <c r="B3473" s="11"/>
      <c r="C3473" s="11"/>
      <c r="E3473" s="11"/>
      <c r="F3473" s="11"/>
      <c r="G3473" s="11"/>
      <c r="K3473" s="11"/>
      <c r="M3473" s="11"/>
      <c r="N3473" s="28"/>
      <c r="O3473" s="18"/>
      <c r="Q3473" s="11"/>
      <c r="S3473" s="11"/>
    </row>
    <row r="3474" spans="2:19" s="19" customFormat="1" ht="25" customHeight="1" x14ac:dyDescent="0.15">
      <c r="B3474" s="11"/>
      <c r="C3474" s="11"/>
      <c r="E3474" s="11"/>
      <c r="F3474" s="11"/>
      <c r="G3474" s="11"/>
      <c r="K3474" s="11"/>
      <c r="M3474" s="11"/>
      <c r="N3474" s="28"/>
      <c r="O3474" s="18"/>
      <c r="Q3474" s="11"/>
      <c r="S3474" s="11"/>
    </row>
    <row r="3475" spans="2:19" s="19" customFormat="1" ht="25" customHeight="1" x14ac:dyDescent="0.15">
      <c r="B3475" s="11"/>
      <c r="C3475" s="11"/>
      <c r="E3475" s="11"/>
      <c r="F3475" s="11"/>
      <c r="G3475" s="11"/>
      <c r="K3475" s="11"/>
      <c r="M3475" s="11"/>
      <c r="N3475" s="28"/>
      <c r="O3475" s="18"/>
      <c r="Q3475" s="11"/>
      <c r="S3475" s="11"/>
    </row>
    <row r="3476" spans="2:19" s="19" customFormat="1" ht="25" customHeight="1" x14ac:dyDescent="0.15">
      <c r="B3476" s="11"/>
      <c r="C3476" s="11"/>
      <c r="E3476" s="11"/>
      <c r="F3476" s="11"/>
      <c r="G3476" s="11"/>
      <c r="K3476" s="11"/>
      <c r="M3476" s="11"/>
      <c r="N3476" s="28"/>
      <c r="O3476" s="18"/>
      <c r="Q3476" s="11"/>
      <c r="S3476" s="11"/>
    </row>
    <row r="3477" spans="2:19" s="19" customFormat="1" ht="25" customHeight="1" x14ac:dyDescent="0.15">
      <c r="B3477" s="11"/>
      <c r="C3477" s="11"/>
      <c r="E3477" s="11"/>
      <c r="F3477" s="11"/>
      <c r="G3477" s="11"/>
      <c r="K3477" s="11"/>
      <c r="M3477" s="11"/>
      <c r="N3477" s="28"/>
      <c r="O3477" s="18"/>
      <c r="Q3477" s="11"/>
      <c r="S3477" s="11"/>
    </row>
    <row r="3478" spans="2:19" s="19" customFormat="1" ht="25" customHeight="1" x14ac:dyDescent="0.15">
      <c r="B3478" s="11"/>
      <c r="C3478" s="11"/>
      <c r="E3478" s="11"/>
      <c r="F3478" s="11"/>
      <c r="G3478" s="11"/>
      <c r="K3478" s="11"/>
      <c r="M3478" s="11"/>
      <c r="N3478" s="28"/>
      <c r="O3478" s="18"/>
      <c r="Q3478" s="11"/>
      <c r="S3478" s="11"/>
    </row>
    <row r="3479" spans="2:19" s="19" customFormat="1" ht="25" customHeight="1" x14ac:dyDescent="0.15">
      <c r="B3479" s="11"/>
      <c r="C3479" s="11"/>
      <c r="E3479" s="11"/>
      <c r="F3479" s="11"/>
      <c r="G3479" s="11"/>
      <c r="K3479" s="11"/>
      <c r="M3479" s="11"/>
      <c r="N3479" s="28"/>
      <c r="O3479" s="18"/>
      <c r="Q3479" s="11"/>
      <c r="S3479" s="11"/>
    </row>
    <row r="3480" spans="2:19" s="19" customFormat="1" ht="25" customHeight="1" x14ac:dyDescent="0.15">
      <c r="B3480" s="11"/>
      <c r="C3480" s="11"/>
      <c r="E3480" s="11"/>
      <c r="F3480" s="11"/>
      <c r="G3480" s="11"/>
      <c r="K3480" s="11"/>
      <c r="M3480" s="11"/>
      <c r="N3480" s="28"/>
      <c r="O3480" s="18"/>
      <c r="Q3480" s="11"/>
      <c r="S3480" s="11"/>
    </row>
    <row r="3481" spans="2:19" s="19" customFormat="1" ht="25" customHeight="1" x14ac:dyDescent="0.15">
      <c r="B3481" s="11"/>
      <c r="C3481" s="11"/>
      <c r="E3481" s="11"/>
      <c r="F3481" s="11"/>
      <c r="G3481" s="11"/>
      <c r="K3481" s="11"/>
      <c r="M3481" s="11"/>
      <c r="N3481" s="28"/>
      <c r="O3481" s="18"/>
      <c r="Q3481" s="11"/>
      <c r="S3481" s="11"/>
    </row>
    <row r="3482" spans="2:19" s="19" customFormat="1" ht="25" customHeight="1" x14ac:dyDescent="0.15">
      <c r="B3482" s="11"/>
      <c r="C3482" s="11"/>
      <c r="E3482" s="11"/>
      <c r="F3482" s="11"/>
      <c r="G3482" s="11"/>
      <c r="K3482" s="11"/>
      <c r="M3482" s="11"/>
      <c r="N3482" s="28"/>
      <c r="O3482" s="18"/>
      <c r="Q3482" s="11"/>
      <c r="S3482" s="11"/>
    </row>
    <row r="3483" spans="2:19" s="19" customFormat="1" ht="25" customHeight="1" x14ac:dyDescent="0.15">
      <c r="B3483" s="11"/>
      <c r="C3483" s="11"/>
      <c r="E3483" s="11"/>
      <c r="F3483" s="11"/>
      <c r="G3483" s="11"/>
      <c r="K3483" s="11"/>
      <c r="M3483" s="11"/>
      <c r="N3483" s="28"/>
      <c r="O3483" s="18"/>
      <c r="Q3483" s="11"/>
      <c r="S3483" s="11"/>
    </row>
    <row r="3484" spans="2:19" s="19" customFormat="1" ht="25" customHeight="1" x14ac:dyDescent="0.15">
      <c r="B3484" s="11"/>
      <c r="C3484" s="11"/>
      <c r="E3484" s="11"/>
      <c r="F3484" s="11"/>
      <c r="G3484" s="11"/>
      <c r="K3484" s="11"/>
      <c r="M3484" s="11"/>
      <c r="N3484" s="28"/>
      <c r="O3484" s="18"/>
      <c r="Q3484" s="11"/>
      <c r="S3484" s="11"/>
    </row>
    <row r="3485" spans="2:19" s="19" customFormat="1" ht="25" customHeight="1" x14ac:dyDescent="0.15">
      <c r="B3485" s="11"/>
      <c r="C3485" s="11"/>
      <c r="E3485" s="11"/>
      <c r="F3485" s="11"/>
      <c r="G3485" s="11"/>
      <c r="K3485" s="11"/>
      <c r="M3485" s="11"/>
      <c r="N3485" s="28"/>
      <c r="O3485" s="18"/>
      <c r="Q3485" s="11"/>
      <c r="S3485" s="11"/>
    </row>
    <row r="3486" spans="2:19" s="19" customFormat="1" ht="25" customHeight="1" x14ac:dyDescent="0.15">
      <c r="B3486" s="11"/>
      <c r="C3486" s="11"/>
      <c r="E3486" s="11"/>
      <c r="F3486" s="11"/>
      <c r="G3486" s="11"/>
      <c r="K3486" s="11"/>
      <c r="M3486" s="11"/>
      <c r="N3486" s="28"/>
      <c r="O3486" s="18"/>
      <c r="Q3486" s="11"/>
      <c r="S3486" s="11"/>
    </row>
    <row r="3487" spans="2:19" s="19" customFormat="1" ht="25" customHeight="1" x14ac:dyDescent="0.15">
      <c r="B3487" s="11"/>
      <c r="C3487" s="11"/>
      <c r="E3487" s="11"/>
      <c r="F3487" s="11"/>
      <c r="G3487" s="11"/>
      <c r="K3487" s="11"/>
      <c r="M3487" s="11"/>
      <c r="N3487" s="28"/>
      <c r="O3487" s="18"/>
      <c r="Q3487" s="11"/>
      <c r="S3487" s="11"/>
    </row>
    <row r="3488" spans="2:19" s="19" customFormat="1" ht="25" customHeight="1" x14ac:dyDescent="0.15">
      <c r="B3488" s="11"/>
      <c r="C3488" s="11"/>
      <c r="E3488" s="11"/>
      <c r="F3488" s="11"/>
      <c r="G3488" s="11"/>
      <c r="K3488" s="11"/>
      <c r="M3488" s="11"/>
      <c r="N3488" s="28"/>
      <c r="O3488" s="18"/>
      <c r="Q3488" s="11"/>
      <c r="S3488" s="11"/>
    </row>
    <row r="3489" spans="2:19" s="19" customFormat="1" ht="25" customHeight="1" x14ac:dyDescent="0.15">
      <c r="B3489" s="11"/>
      <c r="C3489" s="11"/>
      <c r="E3489" s="11"/>
      <c r="F3489" s="11"/>
      <c r="G3489" s="11"/>
      <c r="K3489" s="11"/>
      <c r="M3489" s="11"/>
      <c r="N3489" s="28"/>
      <c r="O3489" s="18"/>
      <c r="Q3489" s="11"/>
      <c r="S3489" s="11"/>
    </row>
    <row r="3490" spans="2:19" s="19" customFormat="1" ht="25" customHeight="1" x14ac:dyDescent="0.15">
      <c r="B3490" s="11"/>
      <c r="C3490" s="11"/>
      <c r="E3490" s="11"/>
      <c r="F3490" s="11"/>
      <c r="G3490" s="11"/>
      <c r="K3490" s="11"/>
      <c r="M3490" s="11"/>
      <c r="N3490" s="28"/>
      <c r="O3490" s="18"/>
      <c r="Q3490" s="11"/>
      <c r="S3490" s="11"/>
    </row>
    <row r="3491" spans="2:19" s="19" customFormat="1" ht="25" customHeight="1" x14ac:dyDescent="0.15">
      <c r="B3491" s="11"/>
      <c r="C3491" s="11"/>
      <c r="E3491" s="11"/>
      <c r="F3491" s="11"/>
      <c r="G3491" s="11"/>
      <c r="K3491" s="11"/>
      <c r="M3491" s="11"/>
      <c r="N3491" s="28"/>
      <c r="O3491" s="18"/>
      <c r="Q3491" s="11"/>
      <c r="S3491" s="11"/>
    </row>
    <row r="3492" spans="2:19" s="19" customFormat="1" ht="25" customHeight="1" x14ac:dyDescent="0.15">
      <c r="B3492" s="11"/>
      <c r="C3492" s="11"/>
      <c r="E3492" s="11"/>
      <c r="F3492" s="11"/>
      <c r="G3492" s="11"/>
      <c r="K3492" s="11"/>
      <c r="M3492" s="11"/>
      <c r="N3492" s="28"/>
      <c r="O3492" s="18"/>
      <c r="Q3492" s="11"/>
      <c r="S3492" s="11"/>
    </row>
    <row r="3493" spans="2:19" s="19" customFormat="1" ht="25" customHeight="1" x14ac:dyDescent="0.15">
      <c r="B3493" s="11"/>
      <c r="C3493" s="11"/>
      <c r="E3493" s="11"/>
      <c r="F3493" s="11"/>
      <c r="G3493" s="11"/>
      <c r="K3493" s="11"/>
      <c r="M3493" s="11"/>
      <c r="N3493" s="28"/>
      <c r="O3493" s="18"/>
      <c r="Q3493" s="11"/>
      <c r="S3493" s="11"/>
    </row>
    <row r="3494" spans="2:19" s="19" customFormat="1" ht="25" customHeight="1" x14ac:dyDescent="0.15">
      <c r="B3494" s="11"/>
      <c r="C3494" s="11"/>
      <c r="E3494" s="11"/>
      <c r="F3494" s="11"/>
      <c r="G3494" s="11"/>
      <c r="K3494" s="11"/>
      <c r="M3494" s="11"/>
      <c r="N3494" s="28"/>
      <c r="O3494" s="18"/>
      <c r="Q3494" s="11"/>
      <c r="S3494" s="11"/>
    </row>
    <row r="3495" spans="2:19" s="19" customFormat="1" ht="25" customHeight="1" x14ac:dyDescent="0.15">
      <c r="B3495" s="11"/>
      <c r="C3495" s="11"/>
      <c r="E3495" s="11"/>
      <c r="F3495" s="11"/>
      <c r="G3495" s="11"/>
      <c r="K3495" s="11"/>
      <c r="M3495" s="11"/>
      <c r="N3495" s="28"/>
      <c r="O3495" s="18"/>
      <c r="Q3495" s="11"/>
      <c r="S3495" s="11"/>
    </row>
    <row r="3496" spans="2:19" s="19" customFormat="1" ht="25" customHeight="1" x14ac:dyDescent="0.15">
      <c r="B3496" s="11"/>
      <c r="C3496" s="11"/>
      <c r="E3496" s="11"/>
      <c r="F3496" s="11"/>
      <c r="G3496" s="11"/>
      <c r="K3496" s="11"/>
      <c r="M3496" s="11"/>
      <c r="N3496" s="28"/>
      <c r="O3496" s="18"/>
      <c r="Q3496" s="11"/>
      <c r="S3496" s="11"/>
    </row>
    <row r="3497" spans="2:19" s="19" customFormat="1" ht="25" customHeight="1" x14ac:dyDescent="0.15">
      <c r="B3497" s="11"/>
      <c r="C3497" s="11"/>
      <c r="E3497" s="11"/>
      <c r="F3497" s="11"/>
      <c r="G3497" s="11"/>
      <c r="K3497" s="11"/>
      <c r="M3497" s="11"/>
      <c r="N3497" s="28"/>
      <c r="O3497" s="18"/>
      <c r="Q3497" s="11"/>
      <c r="S3497" s="11"/>
    </row>
    <row r="3498" spans="2:19" s="19" customFormat="1" ht="25" customHeight="1" x14ac:dyDescent="0.15">
      <c r="B3498" s="11"/>
      <c r="C3498" s="11"/>
      <c r="E3498" s="11"/>
      <c r="F3498" s="11"/>
      <c r="G3498" s="11"/>
      <c r="K3498" s="11"/>
      <c r="M3498" s="11"/>
      <c r="N3498" s="28"/>
      <c r="O3498" s="18"/>
      <c r="Q3498" s="11"/>
      <c r="S3498" s="11"/>
    </row>
    <row r="3499" spans="2:19" s="19" customFormat="1" ht="25" customHeight="1" x14ac:dyDescent="0.15">
      <c r="B3499" s="11"/>
      <c r="C3499" s="11"/>
      <c r="E3499" s="11"/>
      <c r="F3499" s="11"/>
      <c r="G3499" s="11"/>
      <c r="K3499" s="11"/>
      <c r="M3499" s="11"/>
      <c r="N3499" s="28"/>
      <c r="O3499" s="18"/>
      <c r="Q3499" s="11"/>
      <c r="S3499" s="11"/>
    </row>
    <row r="3500" spans="2:19" s="19" customFormat="1" ht="25" customHeight="1" x14ac:dyDescent="0.15">
      <c r="B3500" s="11"/>
      <c r="C3500" s="11"/>
      <c r="E3500" s="11"/>
      <c r="F3500" s="11"/>
      <c r="G3500" s="11"/>
      <c r="K3500" s="11"/>
      <c r="M3500" s="11"/>
      <c r="N3500" s="28"/>
      <c r="O3500" s="18"/>
      <c r="Q3500" s="11"/>
      <c r="S3500" s="11"/>
    </row>
    <row r="3501" spans="2:19" s="19" customFormat="1" ht="25" customHeight="1" x14ac:dyDescent="0.15">
      <c r="B3501" s="11"/>
      <c r="C3501" s="11"/>
      <c r="E3501" s="11"/>
      <c r="F3501" s="11"/>
      <c r="G3501" s="11"/>
      <c r="K3501" s="11"/>
      <c r="M3501" s="11"/>
      <c r="N3501" s="28"/>
      <c r="O3501" s="18"/>
      <c r="Q3501" s="11"/>
      <c r="S3501" s="11"/>
    </row>
    <row r="3502" spans="2:19" s="19" customFormat="1" ht="25" customHeight="1" x14ac:dyDescent="0.15">
      <c r="B3502" s="11"/>
      <c r="C3502" s="11"/>
      <c r="E3502" s="11"/>
      <c r="F3502" s="11"/>
      <c r="G3502" s="11"/>
      <c r="K3502" s="11"/>
      <c r="M3502" s="11"/>
      <c r="N3502" s="28"/>
      <c r="O3502" s="18"/>
      <c r="Q3502" s="11"/>
      <c r="S3502" s="11"/>
    </row>
    <row r="3503" spans="2:19" s="19" customFormat="1" ht="25" customHeight="1" x14ac:dyDescent="0.15">
      <c r="B3503" s="11"/>
      <c r="C3503" s="11"/>
      <c r="E3503" s="11"/>
      <c r="F3503" s="11"/>
      <c r="G3503" s="11"/>
      <c r="K3503" s="11"/>
      <c r="M3503" s="11"/>
      <c r="N3503" s="28"/>
      <c r="O3503" s="18"/>
      <c r="Q3503" s="11"/>
      <c r="S3503" s="11"/>
    </row>
    <row r="3504" spans="2:19" s="19" customFormat="1" ht="25" customHeight="1" x14ac:dyDescent="0.15">
      <c r="B3504" s="11"/>
      <c r="C3504" s="11"/>
      <c r="E3504" s="11"/>
      <c r="F3504" s="11"/>
      <c r="G3504" s="11"/>
      <c r="K3504" s="11"/>
      <c r="M3504" s="11"/>
      <c r="N3504" s="28"/>
      <c r="O3504" s="18"/>
      <c r="Q3504" s="11"/>
      <c r="S3504" s="11"/>
    </row>
    <row r="3505" spans="2:19" s="19" customFormat="1" ht="25" customHeight="1" x14ac:dyDescent="0.15">
      <c r="B3505" s="11"/>
      <c r="C3505" s="11"/>
      <c r="E3505" s="11"/>
      <c r="F3505" s="11"/>
      <c r="G3505" s="11"/>
      <c r="K3505" s="11"/>
      <c r="M3505" s="11"/>
      <c r="N3505" s="28"/>
      <c r="O3505" s="18"/>
      <c r="Q3505" s="11"/>
      <c r="S3505" s="11"/>
    </row>
    <row r="3506" spans="2:19" s="19" customFormat="1" ht="25" customHeight="1" x14ac:dyDescent="0.15">
      <c r="B3506" s="11"/>
      <c r="C3506" s="11"/>
      <c r="E3506" s="11"/>
      <c r="F3506" s="11"/>
      <c r="G3506" s="11"/>
      <c r="K3506" s="11"/>
      <c r="M3506" s="11"/>
      <c r="N3506" s="28"/>
      <c r="O3506" s="18"/>
      <c r="Q3506" s="11"/>
      <c r="S3506" s="11"/>
    </row>
    <row r="3507" spans="2:19" s="19" customFormat="1" ht="25" customHeight="1" x14ac:dyDescent="0.15">
      <c r="B3507" s="11"/>
      <c r="C3507" s="11"/>
      <c r="E3507" s="11"/>
      <c r="F3507" s="11"/>
      <c r="G3507" s="11"/>
      <c r="K3507" s="11"/>
      <c r="M3507" s="11"/>
      <c r="N3507" s="28"/>
      <c r="O3507" s="18"/>
      <c r="Q3507" s="11"/>
      <c r="S3507" s="11"/>
    </row>
    <row r="3508" spans="2:19" s="19" customFormat="1" ht="25" customHeight="1" x14ac:dyDescent="0.15">
      <c r="B3508" s="11"/>
      <c r="C3508" s="11"/>
      <c r="E3508" s="11"/>
      <c r="F3508" s="11"/>
      <c r="G3508" s="11"/>
      <c r="K3508" s="11"/>
      <c r="M3508" s="11"/>
      <c r="N3508" s="28"/>
      <c r="O3508" s="18"/>
      <c r="Q3508" s="11"/>
      <c r="S3508" s="11"/>
    </row>
    <row r="3509" spans="2:19" s="19" customFormat="1" ht="25" customHeight="1" x14ac:dyDescent="0.15">
      <c r="B3509" s="11"/>
      <c r="C3509" s="11"/>
      <c r="E3509" s="11"/>
      <c r="F3509" s="11"/>
      <c r="G3509" s="11"/>
      <c r="K3509" s="11"/>
      <c r="M3509" s="11"/>
      <c r="N3509" s="28"/>
      <c r="O3509" s="18"/>
      <c r="Q3509" s="11"/>
      <c r="S3509" s="11"/>
    </row>
    <row r="3510" spans="2:19" s="19" customFormat="1" ht="25" customHeight="1" x14ac:dyDescent="0.15">
      <c r="B3510" s="11"/>
      <c r="C3510" s="11"/>
      <c r="E3510" s="11"/>
      <c r="F3510" s="11"/>
      <c r="G3510" s="11"/>
      <c r="K3510" s="11"/>
      <c r="M3510" s="11"/>
      <c r="N3510" s="28"/>
      <c r="O3510" s="18"/>
      <c r="Q3510" s="11"/>
      <c r="S3510" s="11"/>
    </row>
    <row r="3511" spans="2:19" s="19" customFormat="1" ht="25" customHeight="1" x14ac:dyDescent="0.15">
      <c r="B3511" s="11"/>
      <c r="C3511" s="11"/>
      <c r="E3511" s="11"/>
      <c r="F3511" s="11"/>
      <c r="G3511" s="11"/>
      <c r="K3511" s="11"/>
      <c r="M3511" s="11"/>
      <c r="N3511" s="28"/>
      <c r="O3511" s="18"/>
      <c r="Q3511" s="11"/>
      <c r="S3511" s="11"/>
    </row>
    <row r="3512" spans="2:19" s="19" customFormat="1" ht="25" customHeight="1" x14ac:dyDescent="0.15">
      <c r="B3512" s="11"/>
      <c r="C3512" s="11"/>
      <c r="E3512" s="11"/>
      <c r="F3512" s="11"/>
      <c r="G3512" s="11"/>
      <c r="K3512" s="11"/>
      <c r="M3512" s="11"/>
      <c r="N3512" s="28"/>
      <c r="O3512" s="18"/>
      <c r="Q3512" s="11"/>
      <c r="S3512" s="11"/>
    </row>
    <row r="3513" spans="2:19" s="19" customFormat="1" ht="25" customHeight="1" x14ac:dyDescent="0.15">
      <c r="B3513" s="11"/>
      <c r="C3513" s="11"/>
      <c r="E3513" s="11"/>
      <c r="F3513" s="11"/>
      <c r="G3513" s="11"/>
      <c r="K3513" s="11"/>
      <c r="M3513" s="11"/>
      <c r="N3513" s="28"/>
      <c r="O3513" s="18"/>
      <c r="Q3513" s="11"/>
      <c r="S3513" s="11"/>
    </row>
    <row r="3514" spans="2:19" s="19" customFormat="1" ht="25" customHeight="1" x14ac:dyDescent="0.15">
      <c r="B3514" s="11"/>
      <c r="C3514" s="11"/>
      <c r="E3514" s="11"/>
      <c r="F3514" s="11"/>
      <c r="G3514" s="11"/>
      <c r="K3514" s="11"/>
      <c r="M3514" s="11"/>
      <c r="N3514" s="28"/>
      <c r="O3514" s="18"/>
      <c r="Q3514" s="11"/>
      <c r="S3514" s="11"/>
    </row>
    <row r="3515" spans="2:19" s="19" customFormat="1" ht="25" customHeight="1" x14ac:dyDescent="0.15">
      <c r="B3515" s="11"/>
      <c r="C3515" s="11"/>
      <c r="E3515" s="11"/>
      <c r="F3515" s="11"/>
      <c r="G3515" s="11"/>
      <c r="K3515" s="11"/>
      <c r="M3515" s="11"/>
      <c r="N3515" s="28"/>
      <c r="O3515" s="18"/>
      <c r="Q3515" s="11"/>
      <c r="S3515" s="11"/>
    </row>
    <row r="3516" spans="2:19" s="19" customFormat="1" ht="25" customHeight="1" x14ac:dyDescent="0.15">
      <c r="B3516" s="11"/>
      <c r="C3516" s="11"/>
      <c r="E3516" s="11"/>
      <c r="F3516" s="11"/>
      <c r="G3516" s="11"/>
      <c r="K3516" s="11"/>
      <c r="M3516" s="11"/>
      <c r="N3516" s="28"/>
      <c r="O3516" s="18"/>
      <c r="Q3516" s="11"/>
      <c r="S3516" s="11"/>
    </row>
    <row r="3517" spans="2:19" s="19" customFormat="1" ht="25" customHeight="1" x14ac:dyDescent="0.15">
      <c r="B3517" s="11"/>
      <c r="C3517" s="11"/>
      <c r="E3517" s="11"/>
      <c r="F3517" s="11"/>
      <c r="G3517" s="11"/>
      <c r="K3517" s="11"/>
      <c r="M3517" s="11"/>
      <c r="N3517" s="28"/>
      <c r="O3517" s="18"/>
      <c r="Q3517" s="11"/>
      <c r="S3517" s="11"/>
    </row>
    <row r="3518" spans="2:19" s="19" customFormat="1" ht="25" customHeight="1" x14ac:dyDescent="0.15">
      <c r="B3518" s="11"/>
      <c r="C3518" s="11"/>
      <c r="E3518" s="11"/>
      <c r="F3518" s="11"/>
      <c r="G3518" s="11"/>
      <c r="K3518" s="11"/>
      <c r="M3518" s="11"/>
      <c r="N3518" s="28"/>
      <c r="O3518" s="18"/>
      <c r="Q3518" s="11"/>
      <c r="S3518" s="11"/>
    </row>
    <row r="3519" spans="2:19" s="19" customFormat="1" ht="25" customHeight="1" x14ac:dyDescent="0.15">
      <c r="B3519" s="11"/>
      <c r="C3519" s="11"/>
      <c r="E3519" s="11"/>
      <c r="F3519" s="11"/>
      <c r="G3519" s="11"/>
      <c r="K3519" s="11"/>
      <c r="M3519" s="11"/>
      <c r="N3519" s="28"/>
      <c r="O3519" s="18"/>
      <c r="Q3519" s="11"/>
      <c r="S3519" s="11"/>
    </row>
    <row r="3520" spans="2:19" s="19" customFormat="1" ht="25" customHeight="1" x14ac:dyDescent="0.15">
      <c r="B3520" s="11"/>
      <c r="C3520" s="11"/>
      <c r="E3520" s="11"/>
      <c r="F3520" s="11"/>
      <c r="G3520" s="11"/>
      <c r="K3520" s="11"/>
      <c r="M3520" s="11"/>
      <c r="N3520" s="28"/>
      <c r="O3520" s="18"/>
      <c r="Q3520" s="11"/>
      <c r="S3520" s="11"/>
    </row>
    <row r="3521" spans="2:19" s="19" customFormat="1" ht="25" customHeight="1" x14ac:dyDescent="0.15">
      <c r="B3521" s="11"/>
      <c r="C3521" s="11"/>
      <c r="E3521" s="11"/>
      <c r="F3521" s="11"/>
      <c r="G3521" s="11"/>
      <c r="K3521" s="11"/>
      <c r="M3521" s="11"/>
      <c r="N3521" s="28"/>
      <c r="O3521" s="18"/>
      <c r="Q3521" s="11"/>
      <c r="S3521" s="11"/>
    </row>
    <row r="3522" spans="2:19" s="19" customFormat="1" ht="25" customHeight="1" x14ac:dyDescent="0.15">
      <c r="B3522" s="11"/>
      <c r="C3522" s="11"/>
      <c r="E3522" s="11"/>
      <c r="F3522" s="11"/>
      <c r="G3522" s="11"/>
      <c r="K3522" s="11"/>
      <c r="M3522" s="11"/>
      <c r="N3522" s="28"/>
      <c r="O3522" s="18"/>
      <c r="Q3522" s="11"/>
      <c r="S3522" s="11"/>
    </row>
    <row r="3523" spans="2:19" s="19" customFormat="1" ht="25" customHeight="1" x14ac:dyDescent="0.15">
      <c r="B3523" s="11"/>
      <c r="C3523" s="11"/>
      <c r="E3523" s="11"/>
      <c r="F3523" s="11"/>
      <c r="G3523" s="11"/>
      <c r="K3523" s="11"/>
      <c r="M3523" s="11"/>
      <c r="N3523" s="28"/>
      <c r="O3523" s="18"/>
      <c r="Q3523" s="11"/>
      <c r="S3523" s="11"/>
    </row>
    <row r="3524" spans="2:19" s="19" customFormat="1" ht="25" customHeight="1" x14ac:dyDescent="0.15">
      <c r="B3524" s="11"/>
      <c r="C3524" s="11"/>
      <c r="E3524" s="11"/>
      <c r="F3524" s="11"/>
      <c r="G3524" s="11"/>
      <c r="K3524" s="11"/>
      <c r="M3524" s="11"/>
      <c r="N3524" s="28"/>
      <c r="O3524" s="18"/>
      <c r="Q3524" s="11"/>
      <c r="S3524" s="11"/>
    </row>
    <row r="3525" spans="2:19" s="19" customFormat="1" ht="25" customHeight="1" x14ac:dyDescent="0.15">
      <c r="B3525" s="11"/>
      <c r="C3525" s="11"/>
      <c r="E3525" s="11"/>
      <c r="F3525" s="11"/>
      <c r="G3525" s="11"/>
      <c r="K3525" s="11"/>
      <c r="M3525" s="11"/>
      <c r="N3525" s="28"/>
      <c r="O3525" s="18"/>
      <c r="Q3525" s="11"/>
      <c r="S3525" s="11"/>
    </row>
    <row r="3526" spans="2:19" s="19" customFormat="1" ht="25" customHeight="1" x14ac:dyDescent="0.15">
      <c r="B3526" s="11"/>
      <c r="C3526" s="11"/>
      <c r="E3526" s="11"/>
      <c r="F3526" s="11"/>
      <c r="G3526" s="11"/>
      <c r="K3526" s="11"/>
      <c r="M3526" s="11"/>
      <c r="N3526" s="28"/>
      <c r="O3526" s="18"/>
      <c r="Q3526" s="11"/>
      <c r="S3526" s="11"/>
    </row>
    <row r="3527" spans="2:19" s="19" customFormat="1" ht="25" customHeight="1" x14ac:dyDescent="0.15">
      <c r="B3527" s="11"/>
      <c r="C3527" s="11"/>
      <c r="E3527" s="11"/>
      <c r="F3527" s="11"/>
      <c r="G3527" s="11"/>
      <c r="K3527" s="11"/>
      <c r="M3527" s="11"/>
      <c r="N3527" s="28"/>
      <c r="O3527" s="18"/>
      <c r="Q3527" s="11"/>
      <c r="S3527" s="11"/>
    </row>
    <row r="3528" spans="2:19" s="19" customFormat="1" ht="25" customHeight="1" x14ac:dyDescent="0.15">
      <c r="B3528" s="11"/>
      <c r="C3528" s="11"/>
      <c r="E3528" s="11"/>
      <c r="F3528" s="11"/>
      <c r="G3528" s="11"/>
      <c r="K3528" s="11"/>
      <c r="M3528" s="11"/>
      <c r="N3528" s="28"/>
      <c r="O3528" s="18"/>
      <c r="Q3528" s="11"/>
      <c r="S3528" s="11"/>
    </row>
    <row r="3529" spans="2:19" s="19" customFormat="1" ht="25" customHeight="1" x14ac:dyDescent="0.15">
      <c r="B3529" s="11"/>
      <c r="C3529" s="11"/>
      <c r="E3529" s="11"/>
      <c r="F3529" s="11"/>
      <c r="G3529" s="11"/>
      <c r="K3529" s="11"/>
      <c r="M3529" s="11"/>
      <c r="N3529" s="28"/>
      <c r="O3529" s="18"/>
      <c r="Q3529" s="11"/>
      <c r="S3529" s="11"/>
    </row>
    <row r="3530" spans="2:19" s="19" customFormat="1" ht="25" customHeight="1" x14ac:dyDescent="0.15">
      <c r="B3530" s="11"/>
      <c r="C3530" s="11"/>
      <c r="E3530" s="11"/>
      <c r="F3530" s="11"/>
      <c r="G3530" s="11"/>
      <c r="K3530" s="11"/>
      <c r="M3530" s="11"/>
      <c r="N3530" s="28"/>
      <c r="O3530" s="18"/>
      <c r="Q3530" s="11"/>
      <c r="S3530" s="11"/>
    </row>
    <row r="3531" spans="2:19" s="19" customFormat="1" ht="25" customHeight="1" x14ac:dyDescent="0.15">
      <c r="B3531" s="11"/>
      <c r="C3531" s="11"/>
      <c r="E3531" s="11"/>
      <c r="F3531" s="11"/>
      <c r="G3531" s="11"/>
      <c r="K3531" s="11"/>
      <c r="M3531" s="11"/>
      <c r="N3531" s="28"/>
      <c r="O3531" s="18"/>
      <c r="Q3531" s="11"/>
      <c r="S3531" s="11"/>
    </row>
    <row r="3532" spans="2:19" s="19" customFormat="1" ht="25" customHeight="1" x14ac:dyDescent="0.15">
      <c r="B3532" s="11"/>
      <c r="C3532" s="11"/>
      <c r="E3532" s="11"/>
      <c r="F3532" s="11"/>
      <c r="G3532" s="11"/>
      <c r="K3532" s="11"/>
      <c r="M3532" s="11"/>
      <c r="N3532" s="28"/>
      <c r="O3532" s="18"/>
      <c r="Q3532" s="11"/>
      <c r="S3532" s="11"/>
    </row>
    <row r="3533" spans="2:19" s="19" customFormat="1" ht="25" customHeight="1" x14ac:dyDescent="0.15">
      <c r="B3533" s="11"/>
      <c r="C3533" s="11"/>
      <c r="E3533" s="11"/>
      <c r="F3533" s="11"/>
      <c r="G3533" s="11"/>
      <c r="K3533" s="11"/>
      <c r="M3533" s="11"/>
      <c r="N3533" s="28"/>
      <c r="O3533" s="18"/>
      <c r="Q3533" s="11"/>
      <c r="S3533" s="11"/>
    </row>
    <row r="3534" spans="2:19" s="19" customFormat="1" ht="25" customHeight="1" x14ac:dyDescent="0.15">
      <c r="B3534" s="11"/>
      <c r="C3534" s="11"/>
      <c r="E3534" s="11"/>
      <c r="F3534" s="11"/>
      <c r="G3534" s="11"/>
      <c r="K3534" s="11"/>
      <c r="M3534" s="11"/>
      <c r="N3534" s="28"/>
      <c r="O3534" s="18"/>
      <c r="Q3534" s="11"/>
      <c r="S3534" s="11"/>
    </row>
    <row r="3535" spans="2:19" s="19" customFormat="1" ht="25" customHeight="1" x14ac:dyDescent="0.15">
      <c r="B3535" s="11"/>
      <c r="C3535" s="11"/>
      <c r="E3535" s="11"/>
      <c r="F3535" s="11"/>
      <c r="G3535" s="11"/>
      <c r="K3535" s="11"/>
      <c r="M3535" s="11"/>
      <c r="N3535" s="28"/>
      <c r="O3535" s="18"/>
      <c r="Q3535" s="11"/>
      <c r="S3535" s="11"/>
    </row>
    <row r="3536" spans="2:19" s="19" customFormat="1" ht="25" customHeight="1" x14ac:dyDescent="0.15">
      <c r="B3536" s="11"/>
      <c r="C3536" s="11"/>
      <c r="E3536" s="11"/>
      <c r="F3536" s="11"/>
      <c r="G3536" s="11"/>
      <c r="K3536" s="11"/>
      <c r="M3536" s="11"/>
      <c r="N3536" s="28"/>
      <c r="O3536" s="18"/>
      <c r="Q3536" s="11"/>
      <c r="S3536" s="11"/>
    </row>
    <row r="3537" spans="2:19" s="19" customFormat="1" ht="25" customHeight="1" x14ac:dyDescent="0.15">
      <c r="B3537" s="11"/>
      <c r="C3537" s="11"/>
      <c r="E3537" s="11"/>
      <c r="F3537" s="11"/>
      <c r="G3537" s="11"/>
      <c r="K3537" s="11"/>
      <c r="M3537" s="11"/>
      <c r="N3537" s="28"/>
      <c r="O3537" s="18"/>
      <c r="Q3537" s="11"/>
      <c r="S3537" s="11"/>
    </row>
    <row r="3538" spans="2:19" s="19" customFormat="1" ht="25" customHeight="1" x14ac:dyDescent="0.15">
      <c r="B3538" s="11"/>
      <c r="C3538" s="11"/>
      <c r="E3538" s="11"/>
      <c r="F3538" s="11"/>
      <c r="G3538" s="11"/>
      <c r="K3538" s="11"/>
      <c r="M3538" s="11"/>
      <c r="N3538" s="28"/>
      <c r="O3538" s="18"/>
      <c r="Q3538" s="11"/>
      <c r="S3538" s="11"/>
    </row>
    <row r="3539" spans="2:19" s="19" customFormat="1" ht="25" customHeight="1" x14ac:dyDescent="0.15">
      <c r="B3539" s="11"/>
      <c r="C3539" s="11"/>
      <c r="E3539" s="11"/>
      <c r="F3539" s="11"/>
      <c r="G3539" s="11"/>
      <c r="K3539" s="11"/>
      <c r="M3539" s="11"/>
      <c r="N3539" s="28"/>
      <c r="O3539" s="18"/>
      <c r="Q3539" s="11"/>
      <c r="S3539" s="11"/>
    </row>
    <row r="3540" spans="2:19" s="19" customFormat="1" ht="25" customHeight="1" x14ac:dyDescent="0.15">
      <c r="B3540" s="11"/>
      <c r="C3540" s="11"/>
      <c r="E3540" s="11"/>
      <c r="F3540" s="11"/>
      <c r="G3540" s="11"/>
      <c r="K3540" s="11"/>
      <c r="M3540" s="11"/>
      <c r="N3540" s="28"/>
      <c r="O3540" s="18"/>
      <c r="Q3540" s="11"/>
      <c r="S3540" s="11"/>
    </row>
    <row r="3541" spans="2:19" s="19" customFormat="1" ht="25" customHeight="1" x14ac:dyDescent="0.15">
      <c r="B3541" s="11"/>
      <c r="C3541" s="11"/>
      <c r="E3541" s="11"/>
      <c r="F3541" s="11"/>
      <c r="G3541" s="11"/>
      <c r="K3541" s="11"/>
      <c r="M3541" s="11"/>
      <c r="N3541" s="28"/>
      <c r="O3541" s="18"/>
      <c r="Q3541" s="11"/>
      <c r="S3541" s="11"/>
    </row>
    <row r="3542" spans="2:19" s="19" customFormat="1" ht="25" customHeight="1" x14ac:dyDescent="0.15">
      <c r="B3542" s="11"/>
      <c r="C3542" s="11"/>
      <c r="E3542" s="11"/>
      <c r="F3542" s="11"/>
      <c r="G3542" s="11"/>
      <c r="K3542" s="11"/>
      <c r="M3542" s="11"/>
      <c r="N3542" s="28"/>
      <c r="O3542" s="18"/>
      <c r="Q3542" s="11"/>
      <c r="S3542" s="11"/>
    </row>
    <row r="3543" spans="2:19" s="19" customFormat="1" ht="25" customHeight="1" x14ac:dyDescent="0.15">
      <c r="B3543" s="11"/>
      <c r="C3543" s="11"/>
      <c r="E3543" s="11"/>
      <c r="F3543" s="11"/>
      <c r="G3543" s="11"/>
      <c r="K3543" s="11"/>
      <c r="M3543" s="11"/>
      <c r="N3543" s="28"/>
      <c r="O3543" s="18"/>
      <c r="Q3543" s="11"/>
      <c r="S3543" s="11"/>
    </row>
    <row r="3544" spans="2:19" s="19" customFormat="1" ht="25" customHeight="1" x14ac:dyDescent="0.15">
      <c r="B3544" s="11"/>
      <c r="C3544" s="11"/>
      <c r="E3544" s="11"/>
      <c r="F3544" s="11"/>
      <c r="G3544" s="11"/>
      <c r="K3544" s="11"/>
      <c r="M3544" s="11"/>
      <c r="N3544" s="28"/>
      <c r="O3544" s="18"/>
      <c r="Q3544" s="11"/>
      <c r="S3544" s="11"/>
    </row>
    <row r="3545" spans="2:19" s="19" customFormat="1" ht="25" customHeight="1" x14ac:dyDescent="0.15">
      <c r="B3545" s="11"/>
      <c r="C3545" s="11"/>
      <c r="E3545" s="11"/>
      <c r="F3545" s="11"/>
      <c r="G3545" s="11"/>
      <c r="K3545" s="11"/>
      <c r="M3545" s="11"/>
      <c r="N3545" s="28"/>
      <c r="O3545" s="18"/>
      <c r="Q3545" s="11"/>
      <c r="S3545" s="11"/>
    </row>
    <row r="3546" spans="2:19" s="19" customFormat="1" ht="25" customHeight="1" x14ac:dyDescent="0.15">
      <c r="B3546" s="11"/>
      <c r="C3546" s="11"/>
      <c r="E3546" s="11"/>
      <c r="F3546" s="11"/>
      <c r="G3546" s="11"/>
      <c r="K3546" s="11"/>
      <c r="M3546" s="11"/>
      <c r="N3546" s="28"/>
      <c r="O3546" s="18"/>
      <c r="Q3546" s="11"/>
      <c r="S3546" s="11"/>
    </row>
    <row r="3547" spans="2:19" s="19" customFormat="1" ht="25" customHeight="1" x14ac:dyDescent="0.15">
      <c r="B3547" s="11"/>
      <c r="C3547" s="11"/>
      <c r="E3547" s="11"/>
      <c r="F3547" s="11"/>
      <c r="G3547" s="11"/>
      <c r="K3547" s="11"/>
      <c r="M3547" s="11"/>
      <c r="N3547" s="28"/>
      <c r="O3547" s="18"/>
      <c r="Q3547" s="11"/>
      <c r="S3547" s="11"/>
    </row>
    <row r="3548" spans="2:19" s="19" customFormat="1" ht="25" customHeight="1" x14ac:dyDescent="0.15">
      <c r="B3548" s="11"/>
      <c r="C3548" s="11"/>
      <c r="E3548" s="11"/>
      <c r="F3548" s="11"/>
      <c r="G3548" s="11"/>
      <c r="K3548" s="11"/>
      <c r="M3548" s="11"/>
      <c r="N3548" s="28"/>
      <c r="O3548" s="18"/>
      <c r="Q3548" s="11"/>
      <c r="S3548" s="11"/>
    </row>
    <row r="3549" spans="2:19" s="19" customFormat="1" ht="25" customHeight="1" x14ac:dyDescent="0.15">
      <c r="B3549" s="11"/>
      <c r="C3549" s="11"/>
      <c r="E3549" s="11"/>
      <c r="F3549" s="11"/>
      <c r="G3549" s="11"/>
      <c r="K3549" s="11"/>
      <c r="M3549" s="11"/>
      <c r="N3549" s="28"/>
      <c r="O3549" s="18"/>
      <c r="Q3549" s="11"/>
      <c r="S3549" s="11"/>
    </row>
    <row r="3550" spans="2:19" s="19" customFormat="1" ht="25" customHeight="1" x14ac:dyDescent="0.15">
      <c r="B3550" s="11"/>
      <c r="C3550" s="11"/>
      <c r="E3550" s="11"/>
      <c r="F3550" s="11"/>
      <c r="G3550" s="11"/>
      <c r="K3550" s="11"/>
      <c r="M3550" s="11"/>
      <c r="N3550" s="28"/>
      <c r="O3550" s="18"/>
      <c r="Q3550" s="11"/>
      <c r="S3550" s="11"/>
    </row>
    <row r="3551" spans="2:19" s="19" customFormat="1" ht="25" customHeight="1" x14ac:dyDescent="0.15">
      <c r="B3551" s="11"/>
      <c r="C3551" s="11"/>
      <c r="E3551" s="11"/>
      <c r="F3551" s="11"/>
      <c r="G3551" s="11"/>
      <c r="K3551" s="11"/>
      <c r="M3551" s="11"/>
      <c r="N3551" s="28"/>
      <c r="O3551" s="18"/>
      <c r="Q3551" s="11"/>
      <c r="S3551" s="11"/>
    </row>
    <row r="3552" spans="2:19" s="19" customFormat="1" ht="25" customHeight="1" x14ac:dyDescent="0.15">
      <c r="B3552" s="11"/>
      <c r="C3552" s="11"/>
      <c r="E3552" s="11"/>
      <c r="F3552" s="11"/>
      <c r="G3552" s="11"/>
      <c r="K3552" s="11"/>
      <c r="M3552" s="11"/>
      <c r="N3552" s="28"/>
      <c r="O3552" s="18"/>
      <c r="Q3552" s="11"/>
      <c r="S3552" s="11"/>
    </row>
    <row r="3553" spans="2:19" s="19" customFormat="1" ht="25" customHeight="1" x14ac:dyDescent="0.15">
      <c r="B3553" s="11"/>
      <c r="C3553" s="11"/>
      <c r="E3553" s="11"/>
      <c r="F3553" s="11"/>
      <c r="G3553" s="11"/>
      <c r="K3553" s="11"/>
      <c r="M3553" s="11"/>
      <c r="N3553" s="28"/>
      <c r="O3553" s="18"/>
      <c r="Q3553" s="11"/>
      <c r="S3553" s="11"/>
    </row>
    <row r="3554" spans="2:19" s="19" customFormat="1" ht="25" customHeight="1" x14ac:dyDescent="0.15">
      <c r="B3554" s="11"/>
      <c r="C3554" s="11"/>
      <c r="E3554" s="11"/>
      <c r="F3554" s="11"/>
      <c r="G3554" s="11"/>
      <c r="K3554" s="11"/>
      <c r="M3554" s="11"/>
      <c r="N3554" s="28"/>
      <c r="O3554" s="18"/>
      <c r="Q3554" s="11"/>
      <c r="S3554" s="11"/>
    </row>
    <row r="3555" spans="2:19" s="19" customFormat="1" ht="25" customHeight="1" x14ac:dyDescent="0.15">
      <c r="B3555" s="11"/>
      <c r="C3555" s="11"/>
      <c r="E3555" s="11"/>
      <c r="F3555" s="11"/>
      <c r="G3555" s="11"/>
      <c r="K3555" s="11"/>
      <c r="M3555" s="11"/>
      <c r="N3555" s="28"/>
      <c r="O3555" s="18"/>
      <c r="Q3555" s="11"/>
      <c r="S3555" s="11"/>
    </row>
    <row r="3556" spans="2:19" s="19" customFormat="1" ht="25" customHeight="1" x14ac:dyDescent="0.15">
      <c r="B3556" s="11"/>
      <c r="C3556" s="11"/>
      <c r="E3556" s="11"/>
      <c r="F3556" s="11"/>
      <c r="G3556" s="11"/>
      <c r="K3556" s="11"/>
      <c r="M3556" s="11"/>
      <c r="N3556" s="28"/>
      <c r="O3556" s="18"/>
      <c r="Q3556" s="11"/>
      <c r="S3556" s="11"/>
    </row>
    <row r="3557" spans="2:19" s="19" customFormat="1" ht="25" customHeight="1" x14ac:dyDescent="0.15">
      <c r="B3557" s="11"/>
      <c r="C3557" s="11"/>
      <c r="E3557" s="11"/>
      <c r="F3557" s="11"/>
      <c r="G3557" s="11"/>
      <c r="K3557" s="11"/>
      <c r="M3557" s="11"/>
      <c r="N3557" s="28"/>
      <c r="O3557" s="18"/>
      <c r="Q3557" s="11"/>
      <c r="S3557" s="11"/>
    </row>
    <row r="3558" spans="2:19" s="19" customFormat="1" ht="25" customHeight="1" x14ac:dyDescent="0.15">
      <c r="B3558" s="11"/>
      <c r="C3558" s="11"/>
      <c r="E3558" s="11"/>
      <c r="F3558" s="11"/>
      <c r="G3558" s="11"/>
      <c r="K3558" s="11"/>
      <c r="M3558" s="11"/>
      <c r="N3558" s="28"/>
      <c r="O3558" s="18"/>
      <c r="Q3558" s="11"/>
      <c r="S3558" s="11"/>
    </row>
    <row r="3559" spans="2:19" s="19" customFormat="1" ht="25" customHeight="1" x14ac:dyDescent="0.15">
      <c r="B3559" s="11"/>
      <c r="C3559" s="11"/>
      <c r="E3559" s="11"/>
      <c r="F3559" s="11"/>
      <c r="G3559" s="11"/>
      <c r="K3559" s="11"/>
      <c r="M3559" s="11"/>
      <c r="N3559" s="28"/>
      <c r="O3559" s="18"/>
      <c r="Q3559" s="11"/>
      <c r="S3559" s="11"/>
    </row>
    <row r="3560" spans="2:19" s="19" customFormat="1" ht="25" customHeight="1" x14ac:dyDescent="0.15">
      <c r="B3560" s="11"/>
      <c r="C3560" s="11"/>
      <c r="E3560" s="11"/>
      <c r="F3560" s="11"/>
      <c r="G3560" s="11"/>
      <c r="K3560" s="11"/>
      <c r="M3560" s="11"/>
      <c r="N3560" s="28"/>
      <c r="O3560" s="18"/>
      <c r="Q3560" s="11"/>
      <c r="S3560" s="11"/>
    </row>
    <row r="3561" spans="2:19" s="19" customFormat="1" ht="25" customHeight="1" x14ac:dyDescent="0.15">
      <c r="B3561" s="11"/>
      <c r="C3561" s="11"/>
      <c r="E3561" s="11"/>
      <c r="F3561" s="11"/>
      <c r="G3561" s="11"/>
      <c r="K3561" s="11"/>
      <c r="M3561" s="11"/>
      <c r="N3561" s="28"/>
      <c r="O3561" s="18"/>
      <c r="Q3561" s="11"/>
      <c r="S3561" s="11"/>
    </row>
    <row r="3562" spans="2:19" s="19" customFormat="1" ht="25" customHeight="1" x14ac:dyDescent="0.15">
      <c r="B3562" s="11"/>
      <c r="C3562" s="11"/>
      <c r="E3562" s="11"/>
      <c r="F3562" s="11"/>
      <c r="G3562" s="11"/>
      <c r="K3562" s="11"/>
      <c r="M3562" s="11"/>
      <c r="N3562" s="28"/>
      <c r="O3562" s="18"/>
      <c r="Q3562" s="11"/>
      <c r="S3562" s="11"/>
    </row>
    <row r="3563" spans="2:19" s="19" customFormat="1" ht="25" customHeight="1" x14ac:dyDescent="0.15">
      <c r="B3563" s="11"/>
      <c r="C3563" s="11"/>
      <c r="E3563" s="11"/>
      <c r="F3563" s="11"/>
      <c r="G3563" s="11"/>
      <c r="K3563" s="11"/>
      <c r="M3563" s="11"/>
      <c r="N3563" s="28"/>
      <c r="O3563" s="18"/>
      <c r="Q3563" s="11"/>
      <c r="S3563" s="11"/>
    </row>
    <row r="3564" spans="2:19" s="19" customFormat="1" ht="25" customHeight="1" x14ac:dyDescent="0.15">
      <c r="B3564" s="11"/>
      <c r="C3564" s="11"/>
      <c r="E3564" s="11"/>
      <c r="F3564" s="11"/>
      <c r="G3564" s="11"/>
      <c r="K3564" s="11"/>
      <c r="M3564" s="11"/>
      <c r="N3564" s="28"/>
      <c r="O3564" s="18"/>
      <c r="Q3564" s="11"/>
      <c r="S3564" s="11"/>
    </row>
    <row r="3565" spans="2:19" s="19" customFormat="1" ht="25" customHeight="1" x14ac:dyDescent="0.15">
      <c r="B3565" s="11"/>
      <c r="C3565" s="11"/>
      <c r="E3565" s="11"/>
      <c r="F3565" s="11"/>
      <c r="G3565" s="11"/>
      <c r="K3565" s="11"/>
      <c r="M3565" s="11"/>
      <c r="N3565" s="28"/>
      <c r="O3565" s="18"/>
      <c r="Q3565" s="11"/>
      <c r="S3565" s="11"/>
    </row>
    <row r="3566" spans="2:19" s="19" customFormat="1" ht="25" customHeight="1" x14ac:dyDescent="0.15">
      <c r="B3566" s="11"/>
      <c r="C3566" s="11"/>
      <c r="E3566" s="11"/>
      <c r="F3566" s="11"/>
      <c r="G3566" s="11"/>
      <c r="K3566" s="11"/>
      <c r="M3566" s="11"/>
      <c r="N3566" s="28"/>
      <c r="O3566" s="18"/>
      <c r="Q3566" s="11"/>
      <c r="S3566" s="11"/>
    </row>
    <row r="3567" spans="2:19" s="19" customFormat="1" ht="25" customHeight="1" x14ac:dyDescent="0.15">
      <c r="B3567" s="11"/>
      <c r="C3567" s="11"/>
      <c r="E3567" s="11"/>
      <c r="F3567" s="11"/>
      <c r="G3567" s="11"/>
      <c r="K3567" s="11"/>
      <c r="M3567" s="11"/>
      <c r="N3567" s="28"/>
      <c r="O3567" s="18"/>
      <c r="Q3567" s="11"/>
      <c r="S3567" s="11"/>
    </row>
    <row r="3568" spans="2:19" s="19" customFormat="1" ht="25" customHeight="1" x14ac:dyDescent="0.15">
      <c r="B3568" s="11"/>
      <c r="C3568" s="11"/>
      <c r="E3568" s="11"/>
      <c r="F3568" s="11"/>
      <c r="G3568" s="11"/>
      <c r="K3568" s="11"/>
      <c r="M3568" s="11"/>
      <c r="N3568" s="28"/>
      <c r="O3568" s="18"/>
      <c r="Q3568" s="11"/>
      <c r="S3568" s="11"/>
    </row>
    <row r="3569" spans="2:19" s="19" customFormat="1" ht="25" customHeight="1" x14ac:dyDescent="0.15">
      <c r="B3569" s="11"/>
      <c r="C3569" s="11"/>
      <c r="E3569" s="11"/>
      <c r="F3569" s="11"/>
      <c r="G3569" s="11"/>
      <c r="K3569" s="11"/>
      <c r="M3569" s="11"/>
      <c r="N3569" s="28"/>
      <c r="O3569" s="18"/>
      <c r="Q3569" s="11"/>
      <c r="S3569" s="11"/>
    </row>
    <row r="3570" spans="2:19" s="19" customFormat="1" ht="25" customHeight="1" x14ac:dyDescent="0.15">
      <c r="B3570" s="11"/>
      <c r="C3570" s="11"/>
      <c r="E3570" s="11"/>
      <c r="F3570" s="11"/>
      <c r="G3570" s="11"/>
      <c r="K3570" s="11"/>
      <c r="M3570" s="11"/>
      <c r="N3570" s="28"/>
      <c r="O3570" s="18"/>
      <c r="Q3570" s="11"/>
      <c r="S3570" s="11"/>
    </row>
    <row r="3571" spans="2:19" s="19" customFormat="1" ht="25" customHeight="1" x14ac:dyDescent="0.15">
      <c r="B3571" s="11"/>
      <c r="C3571" s="11"/>
      <c r="E3571" s="11"/>
      <c r="F3571" s="11"/>
      <c r="G3571" s="11"/>
      <c r="K3571" s="11"/>
      <c r="M3571" s="11"/>
      <c r="N3571" s="28"/>
      <c r="O3571" s="18"/>
      <c r="Q3571" s="11"/>
      <c r="S3571" s="11"/>
    </row>
    <row r="3572" spans="2:19" s="19" customFormat="1" ht="25" customHeight="1" x14ac:dyDescent="0.15">
      <c r="B3572" s="11"/>
      <c r="C3572" s="11"/>
      <c r="E3572" s="11"/>
      <c r="F3572" s="11"/>
      <c r="G3572" s="11"/>
      <c r="K3572" s="11"/>
      <c r="M3572" s="11"/>
      <c r="N3572" s="28"/>
      <c r="O3572" s="18"/>
      <c r="Q3572" s="11"/>
      <c r="S3572" s="11"/>
    </row>
    <row r="3573" spans="2:19" s="19" customFormat="1" ht="25" customHeight="1" x14ac:dyDescent="0.15">
      <c r="B3573" s="11"/>
      <c r="C3573" s="11"/>
      <c r="E3573" s="11"/>
      <c r="F3573" s="11"/>
      <c r="G3573" s="11"/>
      <c r="K3573" s="11"/>
      <c r="M3573" s="11"/>
      <c r="N3573" s="28"/>
      <c r="O3573" s="18"/>
      <c r="Q3573" s="11"/>
      <c r="S3573" s="11"/>
    </row>
    <row r="3574" spans="2:19" s="19" customFormat="1" ht="25" customHeight="1" x14ac:dyDescent="0.15">
      <c r="B3574" s="11"/>
      <c r="C3574" s="11"/>
      <c r="E3574" s="11"/>
      <c r="F3574" s="11"/>
      <c r="G3574" s="11"/>
      <c r="K3574" s="11"/>
      <c r="M3574" s="11"/>
      <c r="N3574" s="28"/>
      <c r="O3574" s="18"/>
      <c r="Q3574" s="11"/>
      <c r="S3574" s="11"/>
    </row>
    <row r="3575" spans="2:19" s="19" customFormat="1" ht="25" customHeight="1" x14ac:dyDescent="0.15">
      <c r="B3575" s="11"/>
      <c r="C3575" s="11"/>
      <c r="E3575" s="11"/>
      <c r="F3575" s="11"/>
      <c r="G3575" s="11"/>
      <c r="K3575" s="11"/>
      <c r="M3575" s="11"/>
      <c r="N3575" s="28"/>
      <c r="O3575" s="18"/>
      <c r="Q3575" s="11"/>
      <c r="S3575" s="11"/>
    </row>
    <row r="3576" spans="2:19" s="19" customFormat="1" ht="25" customHeight="1" x14ac:dyDescent="0.15">
      <c r="B3576" s="11"/>
      <c r="C3576" s="11"/>
      <c r="E3576" s="11"/>
      <c r="F3576" s="11"/>
      <c r="G3576" s="11"/>
      <c r="K3576" s="11"/>
      <c r="M3576" s="11"/>
      <c r="N3576" s="28"/>
      <c r="O3576" s="18"/>
      <c r="Q3576" s="11"/>
      <c r="S3576" s="11"/>
    </row>
    <row r="3577" spans="2:19" s="19" customFormat="1" ht="25" customHeight="1" x14ac:dyDescent="0.15">
      <c r="B3577" s="11"/>
      <c r="C3577" s="11"/>
      <c r="E3577" s="11"/>
      <c r="F3577" s="11"/>
      <c r="G3577" s="11"/>
      <c r="K3577" s="11"/>
      <c r="M3577" s="11"/>
      <c r="N3577" s="28"/>
      <c r="O3577" s="18"/>
      <c r="Q3577" s="11"/>
      <c r="S3577" s="11"/>
    </row>
    <row r="3578" spans="2:19" s="19" customFormat="1" ht="25" customHeight="1" x14ac:dyDescent="0.15">
      <c r="B3578" s="11"/>
      <c r="C3578" s="11"/>
      <c r="E3578" s="11"/>
      <c r="F3578" s="11"/>
      <c r="G3578" s="11"/>
      <c r="K3578" s="11"/>
      <c r="M3578" s="11"/>
      <c r="N3578" s="28"/>
      <c r="O3578" s="18"/>
      <c r="Q3578" s="11"/>
      <c r="S3578" s="11"/>
    </row>
    <row r="3579" spans="2:19" s="19" customFormat="1" ht="25" customHeight="1" x14ac:dyDescent="0.15">
      <c r="B3579" s="11"/>
      <c r="C3579" s="11"/>
      <c r="E3579" s="11"/>
      <c r="F3579" s="11"/>
      <c r="G3579" s="11"/>
      <c r="K3579" s="11"/>
      <c r="M3579" s="11"/>
      <c r="N3579" s="28"/>
      <c r="O3579" s="18"/>
      <c r="Q3579" s="11"/>
      <c r="S3579" s="11"/>
    </row>
    <row r="3580" spans="2:19" s="19" customFormat="1" ht="25" customHeight="1" x14ac:dyDescent="0.15">
      <c r="B3580" s="11"/>
      <c r="C3580" s="11"/>
      <c r="E3580" s="11"/>
      <c r="F3580" s="11"/>
      <c r="G3580" s="11"/>
      <c r="K3580" s="11"/>
      <c r="M3580" s="11"/>
      <c r="N3580" s="28"/>
      <c r="O3580" s="18"/>
      <c r="Q3580" s="11"/>
      <c r="S3580" s="11"/>
    </row>
    <row r="3581" spans="2:19" s="19" customFormat="1" ht="25" customHeight="1" x14ac:dyDescent="0.15">
      <c r="B3581" s="11"/>
      <c r="C3581" s="11"/>
      <c r="E3581" s="11"/>
      <c r="F3581" s="11"/>
      <c r="G3581" s="11"/>
      <c r="K3581" s="11"/>
      <c r="M3581" s="11"/>
      <c r="N3581" s="28"/>
      <c r="O3581" s="18"/>
      <c r="Q3581" s="11"/>
      <c r="S3581" s="11"/>
    </row>
    <row r="3582" spans="2:19" s="19" customFormat="1" ht="25" customHeight="1" x14ac:dyDescent="0.15">
      <c r="B3582" s="11"/>
      <c r="C3582" s="11"/>
      <c r="E3582" s="11"/>
      <c r="F3582" s="11"/>
      <c r="G3582" s="11"/>
      <c r="K3582" s="11"/>
      <c r="M3582" s="11"/>
      <c r="N3582" s="28"/>
      <c r="O3582" s="18"/>
      <c r="Q3582" s="11"/>
      <c r="S3582" s="11"/>
    </row>
    <row r="3583" spans="2:19" s="19" customFormat="1" ht="25" customHeight="1" x14ac:dyDescent="0.15">
      <c r="B3583" s="11"/>
      <c r="C3583" s="11"/>
      <c r="E3583" s="11"/>
      <c r="F3583" s="11"/>
      <c r="G3583" s="11"/>
      <c r="K3583" s="11"/>
      <c r="M3583" s="11"/>
      <c r="N3583" s="28"/>
      <c r="O3583" s="18"/>
      <c r="Q3583" s="11"/>
      <c r="S3583" s="11"/>
    </row>
    <row r="3584" spans="2:19" s="19" customFormat="1" ht="25" customHeight="1" x14ac:dyDescent="0.15">
      <c r="B3584" s="11"/>
      <c r="C3584" s="11"/>
      <c r="E3584" s="11"/>
      <c r="F3584" s="11"/>
      <c r="G3584" s="11"/>
      <c r="K3584" s="11"/>
      <c r="M3584" s="11"/>
      <c r="N3584" s="28"/>
      <c r="O3584" s="18"/>
      <c r="Q3584" s="11"/>
      <c r="S3584" s="11"/>
    </row>
    <row r="3585" spans="2:19" s="19" customFormat="1" ht="25" customHeight="1" x14ac:dyDescent="0.15">
      <c r="B3585" s="11"/>
      <c r="C3585" s="11"/>
      <c r="E3585" s="11"/>
      <c r="F3585" s="11"/>
      <c r="G3585" s="11"/>
      <c r="K3585" s="11"/>
      <c r="M3585" s="11"/>
      <c r="N3585" s="28"/>
      <c r="O3585" s="18"/>
      <c r="Q3585" s="11"/>
      <c r="S3585" s="11"/>
    </row>
    <row r="3586" spans="2:19" s="19" customFormat="1" ht="25" customHeight="1" x14ac:dyDescent="0.15">
      <c r="B3586" s="11"/>
      <c r="C3586" s="11"/>
      <c r="E3586" s="11"/>
      <c r="F3586" s="11"/>
      <c r="G3586" s="11"/>
      <c r="K3586" s="11"/>
      <c r="M3586" s="11"/>
      <c r="N3586" s="28"/>
      <c r="O3586" s="18"/>
      <c r="Q3586" s="11"/>
      <c r="S3586" s="11"/>
    </row>
    <row r="3587" spans="2:19" s="19" customFormat="1" ht="25" customHeight="1" x14ac:dyDescent="0.15">
      <c r="B3587" s="11"/>
      <c r="C3587" s="11"/>
      <c r="E3587" s="11"/>
      <c r="F3587" s="11"/>
      <c r="G3587" s="11"/>
      <c r="K3587" s="11"/>
      <c r="M3587" s="11"/>
      <c r="N3587" s="28"/>
      <c r="O3587" s="18"/>
      <c r="Q3587" s="11"/>
      <c r="S3587" s="11"/>
    </row>
    <row r="3588" spans="2:19" s="19" customFormat="1" ht="25" customHeight="1" x14ac:dyDescent="0.15">
      <c r="B3588" s="11"/>
      <c r="C3588" s="11"/>
      <c r="E3588" s="11"/>
      <c r="F3588" s="11"/>
      <c r="G3588" s="11"/>
      <c r="K3588" s="11"/>
      <c r="M3588" s="11"/>
      <c r="N3588" s="28"/>
      <c r="O3588" s="18"/>
      <c r="Q3588" s="11"/>
      <c r="S3588" s="11"/>
    </row>
    <row r="3589" spans="2:19" s="19" customFormat="1" ht="25" customHeight="1" x14ac:dyDescent="0.15">
      <c r="B3589" s="11"/>
      <c r="C3589" s="11"/>
      <c r="E3589" s="11"/>
      <c r="F3589" s="11"/>
      <c r="G3589" s="11"/>
      <c r="K3589" s="11"/>
      <c r="M3589" s="11"/>
      <c r="N3589" s="28"/>
      <c r="O3589" s="18"/>
      <c r="Q3589" s="11"/>
      <c r="S3589" s="11"/>
    </row>
    <row r="3590" spans="2:19" s="19" customFormat="1" ht="25" customHeight="1" x14ac:dyDescent="0.15">
      <c r="B3590" s="11"/>
      <c r="C3590" s="11"/>
      <c r="E3590" s="11"/>
      <c r="F3590" s="11"/>
      <c r="G3590" s="11"/>
      <c r="K3590" s="11"/>
      <c r="M3590" s="11"/>
      <c r="N3590" s="28"/>
      <c r="O3590" s="18"/>
      <c r="Q3590" s="11"/>
      <c r="S3590" s="11"/>
    </row>
    <row r="3591" spans="2:19" s="19" customFormat="1" ht="25" customHeight="1" x14ac:dyDescent="0.15">
      <c r="B3591" s="11"/>
      <c r="C3591" s="11"/>
      <c r="E3591" s="11"/>
      <c r="F3591" s="11"/>
      <c r="G3591" s="11"/>
      <c r="K3591" s="11"/>
      <c r="M3591" s="11"/>
      <c r="N3591" s="28"/>
      <c r="O3591" s="18"/>
      <c r="Q3591" s="11"/>
      <c r="S3591" s="11"/>
    </row>
    <row r="3592" spans="2:19" s="19" customFormat="1" ht="25" customHeight="1" x14ac:dyDescent="0.15">
      <c r="B3592" s="11"/>
      <c r="C3592" s="11"/>
      <c r="E3592" s="11"/>
      <c r="F3592" s="11"/>
      <c r="G3592" s="11"/>
      <c r="K3592" s="11"/>
      <c r="M3592" s="11"/>
      <c r="N3592" s="28"/>
      <c r="O3592" s="18"/>
      <c r="Q3592" s="11"/>
      <c r="S3592" s="11"/>
    </row>
    <row r="3593" spans="2:19" s="19" customFormat="1" ht="25" customHeight="1" x14ac:dyDescent="0.15">
      <c r="B3593" s="11"/>
      <c r="C3593" s="11"/>
      <c r="E3593" s="11"/>
      <c r="F3593" s="11"/>
      <c r="G3593" s="11"/>
      <c r="K3593" s="11"/>
      <c r="M3593" s="11"/>
      <c r="N3593" s="28"/>
      <c r="O3593" s="18"/>
      <c r="Q3593" s="11"/>
      <c r="S3593" s="11"/>
    </row>
    <row r="3594" spans="2:19" s="19" customFormat="1" ht="25" customHeight="1" x14ac:dyDescent="0.15">
      <c r="B3594" s="11"/>
      <c r="C3594" s="11"/>
      <c r="E3594" s="11"/>
      <c r="F3594" s="11"/>
      <c r="G3594" s="11"/>
      <c r="K3594" s="11"/>
      <c r="M3594" s="11"/>
      <c r="N3594" s="28"/>
      <c r="O3594" s="18"/>
      <c r="Q3594" s="11"/>
      <c r="S3594" s="11"/>
    </row>
    <row r="3595" spans="2:19" s="19" customFormat="1" ht="25" customHeight="1" x14ac:dyDescent="0.15">
      <c r="B3595" s="11"/>
      <c r="C3595" s="11"/>
      <c r="E3595" s="11"/>
      <c r="F3595" s="11"/>
      <c r="G3595" s="11"/>
      <c r="K3595" s="11"/>
      <c r="M3595" s="11"/>
      <c r="N3595" s="28"/>
      <c r="O3595" s="18"/>
      <c r="Q3595" s="11"/>
      <c r="S3595" s="11"/>
    </row>
    <row r="3596" spans="2:19" s="19" customFormat="1" ht="25" customHeight="1" x14ac:dyDescent="0.15">
      <c r="B3596" s="11"/>
      <c r="C3596" s="11"/>
      <c r="E3596" s="11"/>
      <c r="F3596" s="11"/>
      <c r="G3596" s="11"/>
      <c r="K3596" s="11"/>
      <c r="M3596" s="11"/>
      <c r="N3596" s="28"/>
      <c r="O3596" s="18"/>
      <c r="Q3596" s="11"/>
      <c r="S3596" s="11"/>
    </row>
    <row r="3597" spans="2:19" s="19" customFormat="1" ht="25" customHeight="1" x14ac:dyDescent="0.15">
      <c r="B3597" s="11"/>
      <c r="C3597" s="11"/>
      <c r="E3597" s="11"/>
      <c r="F3597" s="11"/>
      <c r="G3597" s="11"/>
      <c r="K3597" s="11"/>
      <c r="M3597" s="11"/>
      <c r="N3597" s="28"/>
      <c r="O3597" s="18"/>
      <c r="Q3597" s="11"/>
      <c r="S3597" s="11"/>
    </row>
    <row r="3598" spans="2:19" s="19" customFormat="1" ht="25" customHeight="1" x14ac:dyDescent="0.15">
      <c r="B3598" s="11"/>
      <c r="C3598" s="11"/>
      <c r="E3598" s="11"/>
      <c r="F3598" s="11"/>
      <c r="G3598" s="11"/>
      <c r="K3598" s="11"/>
      <c r="M3598" s="11"/>
      <c r="N3598" s="28"/>
      <c r="O3598" s="18"/>
      <c r="Q3598" s="11"/>
      <c r="S3598" s="11"/>
    </row>
    <row r="3599" spans="2:19" s="19" customFormat="1" ht="25" customHeight="1" x14ac:dyDescent="0.15">
      <c r="B3599" s="11"/>
      <c r="C3599" s="11"/>
      <c r="E3599" s="11"/>
      <c r="F3599" s="11"/>
      <c r="G3599" s="11"/>
      <c r="K3599" s="11"/>
      <c r="M3599" s="11"/>
      <c r="N3599" s="28"/>
      <c r="O3599" s="18"/>
      <c r="Q3599" s="11"/>
      <c r="S3599" s="11"/>
    </row>
    <row r="3600" spans="2:19" s="19" customFormat="1" ht="25" customHeight="1" x14ac:dyDescent="0.15">
      <c r="B3600" s="11"/>
      <c r="C3600" s="11"/>
      <c r="E3600" s="11"/>
      <c r="F3600" s="11"/>
      <c r="G3600" s="11"/>
      <c r="K3600" s="11"/>
      <c r="M3600" s="11"/>
      <c r="N3600" s="28"/>
      <c r="O3600" s="18"/>
      <c r="Q3600" s="11"/>
      <c r="S3600" s="11"/>
    </row>
    <row r="3601" spans="2:19" s="19" customFormat="1" ht="25" customHeight="1" x14ac:dyDescent="0.15">
      <c r="B3601" s="11"/>
      <c r="C3601" s="11"/>
      <c r="E3601" s="11"/>
      <c r="F3601" s="11"/>
      <c r="G3601" s="11"/>
      <c r="K3601" s="11"/>
      <c r="M3601" s="11"/>
      <c r="N3601" s="28"/>
      <c r="O3601" s="18"/>
      <c r="Q3601" s="11"/>
      <c r="S3601" s="11"/>
    </row>
    <row r="3602" spans="2:19" s="19" customFormat="1" ht="25" customHeight="1" x14ac:dyDescent="0.15">
      <c r="B3602" s="11"/>
      <c r="C3602" s="11"/>
      <c r="E3602" s="11"/>
      <c r="F3602" s="11"/>
      <c r="G3602" s="11"/>
      <c r="K3602" s="11"/>
      <c r="M3602" s="11"/>
      <c r="N3602" s="28"/>
      <c r="O3602" s="18"/>
      <c r="Q3602" s="11"/>
      <c r="S3602" s="11"/>
    </row>
    <row r="3603" spans="2:19" s="19" customFormat="1" ht="25" customHeight="1" x14ac:dyDescent="0.15">
      <c r="B3603" s="11"/>
      <c r="C3603" s="11"/>
      <c r="E3603" s="11"/>
      <c r="F3603" s="11"/>
      <c r="G3603" s="11"/>
      <c r="K3603" s="11"/>
      <c r="M3603" s="11"/>
      <c r="N3603" s="28"/>
      <c r="O3603" s="18"/>
      <c r="Q3603" s="11"/>
      <c r="S3603" s="11"/>
    </row>
    <row r="3604" spans="2:19" s="19" customFormat="1" ht="25" customHeight="1" x14ac:dyDescent="0.15">
      <c r="B3604" s="11"/>
      <c r="C3604" s="11"/>
      <c r="E3604" s="11"/>
      <c r="F3604" s="11"/>
      <c r="G3604" s="11"/>
      <c r="K3604" s="11"/>
      <c r="M3604" s="11"/>
      <c r="N3604" s="28"/>
      <c r="O3604" s="18"/>
      <c r="Q3604" s="11"/>
      <c r="S3604" s="11"/>
    </row>
    <row r="3605" spans="2:19" s="19" customFormat="1" ht="25" customHeight="1" x14ac:dyDescent="0.15">
      <c r="B3605" s="11"/>
      <c r="C3605" s="11"/>
      <c r="E3605" s="11"/>
      <c r="F3605" s="11"/>
      <c r="G3605" s="11"/>
      <c r="K3605" s="11"/>
      <c r="M3605" s="11"/>
      <c r="N3605" s="28"/>
      <c r="O3605" s="18"/>
      <c r="Q3605" s="11"/>
      <c r="S3605" s="11"/>
    </row>
    <row r="3606" spans="2:19" s="19" customFormat="1" ht="25" customHeight="1" x14ac:dyDescent="0.15">
      <c r="B3606" s="11"/>
      <c r="C3606" s="11"/>
      <c r="E3606" s="11"/>
      <c r="F3606" s="11"/>
      <c r="G3606" s="11"/>
      <c r="K3606" s="11"/>
      <c r="M3606" s="11"/>
      <c r="N3606" s="28"/>
      <c r="O3606" s="18"/>
      <c r="Q3606" s="11"/>
      <c r="S3606" s="11"/>
    </row>
    <row r="3607" spans="2:19" s="19" customFormat="1" ht="25" customHeight="1" x14ac:dyDescent="0.15">
      <c r="B3607" s="11"/>
      <c r="C3607" s="11"/>
      <c r="E3607" s="11"/>
      <c r="F3607" s="11"/>
      <c r="G3607" s="11"/>
      <c r="K3607" s="11"/>
      <c r="M3607" s="11"/>
      <c r="N3607" s="28"/>
      <c r="O3607" s="18"/>
      <c r="Q3607" s="11"/>
      <c r="S3607" s="11"/>
    </row>
    <row r="3608" spans="2:19" s="19" customFormat="1" ht="25" customHeight="1" x14ac:dyDescent="0.15">
      <c r="B3608" s="11"/>
      <c r="C3608" s="11"/>
      <c r="E3608" s="11"/>
      <c r="F3608" s="11"/>
      <c r="G3608" s="11"/>
      <c r="K3608" s="11"/>
      <c r="M3608" s="11"/>
      <c r="N3608" s="28"/>
      <c r="O3608" s="18"/>
      <c r="Q3608" s="11"/>
      <c r="S3608" s="11"/>
    </row>
    <row r="3609" spans="2:19" s="19" customFormat="1" ht="25" customHeight="1" x14ac:dyDescent="0.15">
      <c r="B3609" s="11"/>
      <c r="C3609" s="11"/>
      <c r="E3609" s="11"/>
      <c r="F3609" s="11"/>
      <c r="G3609" s="11"/>
      <c r="K3609" s="11"/>
      <c r="M3609" s="11"/>
      <c r="N3609" s="28"/>
      <c r="O3609" s="18"/>
      <c r="Q3609" s="11"/>
      <c r="S3609" s="11"/>
    </row>
    <row r="3610" spans="2:19" s="19" customFormat="1" ht="25" customHeight="1" x14ac:dyDescent="0.15">
      <c r="B3610" s="11"/>
      <c r="C3610" s="11"/>
      <c r="E3610" s="11"/>
      <c r="F3610" s="11"/>
      <c r="G3610" s="11"/>
      <c r="K3610" s="11"/>
      <c r="M3610" s="11"/>
      <c r="N3610" s="28"/>
      <c r="O3610" s="18"/>
      <c r="Q3610" s="11"/>
      <c r="S3610" s="11"/>
    </row>
    <row r="3611" spans="2:19" s="19" customFormat="1" ht="25" customHeight="1" x14ac:dyDescent="0.15">
      <c r="B3611" s="11"/>
      <c r="C3611" s="11"/>
      <c r="E3611" s="11"/>
      <c r="F3611" s="11"/>
      <c r="G3611" s="11"/>
      <c r="K3611" s="11"/>
      <c r="M3611" s="11"/>
      <c r="N3611" s="28"/>
      <c r="O3611" s="18"/>
      <c r="Q3611" s="11"/>
      <c r="S3611" s="11"/>
    </row>
    <row r="3612" spans="2:19" s="19" customFormat="1" ht="25" customHeight="1" x14ac:dyDescent="0.15">
      <c r="B3612" s="11"/>
      <c r="C3612" s="11"/>
      <c r="E3612" s="11"/>
      <c r="F3612" s="11"/>
      <c r="G3612" s="11"/>
      <c r="K3612" s="11"/>
      <c r="M3612" s="11"/>
      <c r="N3612" s="28"/>
      <c r="O3612" s="18"/>
      <c r="Q3612" s="11"/>
      <c r="S3612" s="11"/>
    </row>
    <row r="3613" spans="2:19" s="19" customFormat="1" ht="25" customHeight="1" x14ac:dyDescent="0.15">
      <c r="B3613" s="11"/>
      <c r="C3613" s="11"/>
      <c r="E3613" s="11"/>
      <c r="F3613" s="11"/>
      <c r="G3613" s="11"/>
      <c r="K3613" s="11"/>
      <c r="M3613" s="11"/>
      <c r="N3613" s="28"/>
      <c r="O3613" s="18"/>
      <c r="Q3613" s="11"/>
      <c r="S3613" s="11"/>
    </row>
    <row r="3614" spans="2:19" s="19" customFormat="1" ht="25" customHeight="1" x14ac:dyDescent="0.15">
      <c r="B3614" s="11"/>
      <c r="C3614" s="11"/>
      <c r="E3614" s="11"/>
      <c r="F3614" s="11"/>
      <c r="G3614" s="11"/>
      <c r="K3614" s="11"/>
      <c r="M3614" s="11"/>
      <c r="N3614" s="28"/>
      <c r="O3614" s="18"/>
      <c r="Q3614" s="11"/>
      <c r="S3614" s="11"/>
    </row>
    <row r="3615" spans="2:19" s="19" customFormat="1" ht="25" customHeight="1" x14ac:dyDescent="0.15">
      <c r="B3615" s="11"/>
      <c r="C3615" s="11"/>
      <c r="E3615" s="11"/>
      <c r="F3615" s="11"/>
      <c r="G3615" s="11"/>
      <c r="K3615" s="11"/>
      <c r="M3615" s="11"/>
      <c r="N3615" s="28"/>
      <c r="O3615" s="18"/>
      <c r="Q3615" s="11"/>
      <c r="S3615" s="11"/>
    </row>
    <row r="3616" spans="2:19" s="19" customFormat="1" ht="25" customHeight="1" x14ac:dyDescent="0.15">
      <c r="B3616" s="11"/>
      <c r="C3616" s="11"/>
      <c r="E3616" s="11"/>
      <c r="F3616" s="11"/>
      <c r="G3616" s="11"/>
      <c r="K3616" s="11"/>
      <c r="M3616" s="11"/>
      <c r="N3616" s="28"/>
      <c r="O3616" s="18"/>
      <c r="Q3616" s="11"/>
      <c r="S3616" s="11"/>
    </row>
    <row r="3617" spans="2:19" s="19" customFormat="1" ht="25" customHeight="1" x14ac:dyDescent="0.15">
      <c r="B3617" s="11"/>
      <c r="C3617" s="11"/>
      <c r="E3617" s="11"/>
      <c r="F3617" s="11"/>
      <c r="G3617" s="11"/>
      <c r="K3617" s="11"/>
      <c r="M3617" s="11"/>
      <c r="N3617" s="28"/>
      <c r="O3617" s="18"/>
      <c r="Q3617" s="11"/>
      <c r="S3617" s="11"/>
    </row>
    <row r="3618" spans="2:19" s="19" customFormat="1" ht="25" customHeight="1" x14ac:dyDescent="0.15">
      <c r="B3618" s="11"/>
      <c r="C3618" s="11"/>
      <c r="E3618" s="11"/>
      <c r="F3618" s="11"/>
      <c r="G3618" s="11"/>
      <c r="K3618" s="11"/>
      <c r="M3618" s="11"/>
      <c r="N3618" s="28"/>
      <c r="O3618" s="18"/>
      <c r="Q3618" s="11"/>
      <c r="S3618" s="11"/>
    </row>
    <row r="3619" spans="2:19" s="19" customFormat="1" ht="25" customHeight="1" x14ac:dyDescent="0.15">
      <c r="B3619" s="11"/>
      <c r="C3619" s="11"/>
      <c r="E3619" s="11"/>
      <c r="F3619" s="11"/>
      <c r="G3619" s="11"/>
      <c r="K3619" s="11"/>
      <c r="M3619" s="11"/>
      <c r="N3619" s="28"/>
      <c r="O3619" s="18"/>
      <c r="Q3619" s="11"/>
      <c r="S3619" s="11"/>
    </row>
    <row r="3620" spans="2:19" s="19" customFormat="1" ht="25" customHeight="1" x14ac:dyDescent="0.15">
      <c r="B3620" s="11"/>
      <c r="C3620" s="11"/>
      <c r="E3620" s="11"/>
      <c r="F3620" s="11"/>
      <c r="G3620" s="11"/>
      <c r="K3620" s="11"/>
      <c r="M3620" s="11"/>
      <c r="N3620" s="28"/>
      <c r="O3620" s="18"/>
      <c r="Q3620" s="11"/>
      <c r="S3620" s="11"/>
    </row>
    <row r="3621" spans="2:19" s="19" customFormat="1" ht="25" customHeight="1" x14ac:dyDescent="0.15">
      <c r="B3621" s="11"/>
      <c r="C3621" s="11"/>
      <c r="E3621" s="11"/>
      <c r="F3621" s="11"/>
      <c r="G3621" s="11"/>
      <c r="K3621" s="11"/>
      <c r="M3621" s="11"/>
      <c r="N3621" s="28"/>
      <c r="O3621" s="18"/>
      <c r="Q3621" s="11"/>
      <c r="S3621" s="11"/>
    </row>
    <row r="3622" spans="2:19" s="19" customFormat="1" ht="25" customHeight="1" x14ac:dyDescent="0.15">
      <c r="B3622" s="11"/>
      <c r="C3622" s="11"/>
      <c r="E3622" s="11"/>
      <c r="F3622" s="11"/>
      <c r="G3622" s="11"/>
      <c r="K3622" s="11"/>
      <c r="M3622" s="11"/>
      <c r="N3622" s="28"/>
      <c r="O3622" s="18"/>
      <c r="Q3622" s="11"/>
      <c r="S3622" s="11"/>
    </row>
    <row r="3623" spans="2:19" s="19" customFormat="1" ht="25" customHeight="1" x14ac:dyDescent="0.15">
      <c r="B3623" s="11"/>
      <c r="C3623" s="11"/>
      <c r="E3623" s="11"/>
      <c r="F3623" s="11"/>
      <c r="G3623" s="11"/>
      <c r="K3623" s="11"/>
      <c r="M3623" s="11"/>
      <c r="N3623" s="28"/>
      <c r="O3623" s="18"/>
      <c r="Q3623" s="11"/>
      <c r="S3623" s="11"/>
    </row>
    <row r="3624" spans="2:19" s="19" customFormat="1" ht="25" customHeight="1" x14ac:dyDescent="0.15">
      <c r="B3624" s="11"/>
      <c r="C3624" s="11"/>
      <c r="E3624" s="11"/>
      <c r="F3624" s="11"/>
      <c r="G3624" s="11"/>
      <c r="K3624" s="11"/>
      <c r="M3624" s="11"/>
      <c r="N3624" s="28"/>
      <c r="O3624" s="18"/>
      <c r="Q3624" s="11"/>
      <c r="S3624" s="11"/>
    </row>
    <row r="3625" spans="2:19" s="19" customFormat="1" ht="25" customHeight="1" x14ac:dyDescent="0.15">
      <c r="B3625" s="11"/>
      <c r="C3625" s="11"/>
      <c r="E3625" s="11"/>
      <c r="F3625" s="11"/>
      <c r="G3625" s="11"/>
      <c r="K3625" s="11"/>
      <c r="M3625" s="11"/>
      <c r="N3625" s="28"/>
      <c r="O3625" s="18"/>
      <c r="Q3625" s="11"/>
      <c r="S3625" s="11"/>
    </row>
    <row r="3626" spans="2:19" s="19" customFormat="1" ht="25" customHeight="1" x14ac:dyDescent="0.15">
      <c r="B3626" s="11"/>
      <c r="C3626" s="11"/>
      <c r="E3626" s="11"/>
      <c r="F3626" s="11"/>
      <c r="G3626" s="11"/>
      <c r="K3626" s="11"/>
      <c r="M3626" s="11"/>
      <c r="N3626" s="28"/>
      <c r="O3626" s="18"/>
      <c r="Q3626" s="11"/>
      <c r="S3626" s="11"/>
    </row>
    <row r="3627" spans="2:19" s="19" customFormat="1" ht="25" customHeight="1" x14ac:dyDescent="0.15">
      <c r="B3627" s="11"/>
      <c r="C3627" s="11"/>
      <c r="E3627" s="11"/>
      <c r="F3627" s="11"/>
      <c r="G3627" s="11"/>
      <c r="K3627" s="11"/>
      <c r="M3627" s="11"/>
      <c r="N3627" s="28"/>
      <c r="O3627" s="18"/>
      <c r="Q3627" s="11"/>
      <c r="S3627" s="11"/>
    </row>
    <row r="3628" spans="2:19" s="19" customFormat="1" ht="25" customHeight="1" x14ac:dyDescent="0.15">
      <c r="B3628" s="11"/>
      <c r="C3628" s="11"/>
      <c r="E3628" s="11"/>
      <c r="F3628" s="11"/>
      <c r="G3628" s="11"/>
      <c r="K3628" s="11"/>
      <c r="M3628" s="11"/>
      <c r="N3628" s="28"/>
      <c r="O3628" s="18"/>
      <c r="Q3628" s="11"/>
      <c r="S3628" s="11"/>
    </row>
    <row r="3629" spans="2:19" s="19" customFormat="1" ht="25" customHeight="1" x14ac:dyDescent="0.15">
      <c r="B3629" s="11"/>
      <c r="C3629" s="11"/>
      <c r="E3629" s="11"/>
      <c r="F3629" s="11"/>
      <c r="G3629" s="11"/>
      <c r="K3629" s="11"/>
      <c r="M3629" s="11"/>
      <c r="N3629" s="28"/>
      <c r="O3629" s="18"/>
      <c r="Q3629" s="11"/>
      <c r="S3629" s="11"/>
    </row>
    <row r="3630" spans="2:19" s="19" customFormat="1" ht="25" customHeight="1" x14ac:dyDescent="0.15">
      <c r="B3630" s="11"/>
      <c r="C3630" s="11"/>
      <c r="E3630" s="11"/>
      <c r="F3630" s="11"/>
      <c r="G3630" s="11"/>
      <c r="K3630" s="11"/>
      <c r="M3630" s="11"/>
      <c r="N3630" s="28"/>
      <c r="O3630" s="18"/>
      <c r="Q3630" s="11"/>
      <c r="S3630" s="11"/>
    </row>
    <row r="3631" spans="2:19" s="19" customFormat="1" ht="25" customHeight="1" x14ac:dyDescent="0.15">
      <c r="B3631" s="11"/>
      <c r="C3631" s="11"/>
      <c r="E3631" s="11"/>
      <c r="F3631" s="11"/>
      <c r="G3631" s="11"/>
      <c r="K3631" s="11"/>
      <c r="M3631" s="11"/>
      <c r="N3631" s="28"/>
      <c r="O3631" s="18"/>
      <c r="Q3631" s="11"/>
      <c r="S3631" s="11"/>
    </row>
    <row r="3632" spans="2:19" s="19" customFormat="1" ht="25" customHeight="1" x14ac:dyDescent="0.15">
      <c r="B3632" s="11"/>
      <c r="C3632" s="11"/>
      <c r="E3632" s="11"/>
      <c r="F3632" s="11"/>
      <c r="G3632" s="11"/>
      <c r="K3632" s="11"/>
      <c r="M3632" s="11"/>
      <c r="N3632" s="28"/>
      <c r="O3632" s="18"/>
      <c r="Q3632" s="11"/>
      <c r="S3632" s="11"/>
    </row>
    <row r="3633" spans="2:19" s="19" customFormat="1" ht="25" customHeight="1" x14ac:dyDescent="0.15">
      <c r="B3633" s="11"/>
      <c r="C3633" s="11"/>
      <c r="E3633" s="11"/>
      <c r="F3633" s="11"/>
      <c r="G3633" s="11"/>
      <c r="K3633" s="11"/>
      <c r="M3633" s="11"/>
      <c r="N3633" s="28"/>
      <c r="O3633" s="18"/>
      <c r="Q3633" s="11"/>
      <c r="S3633" s="11"/>
    </row>
    <row r="3634" spans="2:19" s="19" customFormat="1" ht="25" customHeight="1" x14ac:dyDescent="0.15">
      <c r="B3634" s="11"/>
      <c r="C3634" s="11"/>
      <c r="E3634" s="11"/>
      <c r="F3634" s="11"/>
      <c r="G3634" s="11"/>
      <c r="K3634" s="11"/>
      <c r="M3634" s="11"/>
      <c r="N3634" s="28"/>
      <c r="O3634" s="18"/>
      <c r="Q3634" s="11"/>
      <c r="S3634" s="11"/>
    </row>
    <row r="3635" spans="2:19" s="19" customFormat="1" ht="25" customHeight="1" x14ac:dyDescent="0.15">
      <c r="B3635" s="11"/>
      <c r="C3635" s="11"/>
      <c r="E3635" s="11"/>
      <c r="F3635" s="11"/>
      <c r="G3635" s="11"/>
      <c r="K3635" s="11"/>
      <c r="M3635" s="11"/>
      <c r="N3635" s="28"/>
      <c r="O3635" s="18"/>
      <c r="Q3635" s="11"/>
      <c r="S3635" s="11"/>
    </row>
    <row r="3636" spans="2:19" s="19" customFormat="1" ht="25" customHeight="1" x14ac:dyDescent="0.15">
      <c r="B3636" s="11"/>
      <c r="C3636" s="11"/>
      <c r="E3636" s="11"/>
      <c r="F3636" s="11"/>
      <c r="G3636" s="11"/>
      <c r="K3636" s="11"/>
      <c r="M3636" s="11"/>
      <c r="N3636" s="28"/>
      <c r="O3636" s="18"/>
      <c r="Q3636" s="11"/>
      <c r="S3636" s="11"/>
    </row>
    <row r="3637" spans="2:19" s="19" customFormat="1" ht="25" customHeight="1" x14ac:dyDescent="0.15">
      <c r="B3637" s="11"/>
      <c r="C3637" s="11"/>
      <c r="E3637" s="11"/>
      <c r="F3637" s="11"/>
      <c r="G3637" s="11"/>
      <c r="K3637" s="11"/>
      <c r="M3637" s="11"/>
      <c r="N3637" s="28"/>
      <c r="O3637" s="18"/>
      <c r="Q3637" s="11"/>
      <c r="S3637" s="11"/>
    </row>
    <row r="3638" spans="2:19" s="19" customFormat="1" ht="25" customHeight="1" x14ac:dyDescent="0.15">
      <c r="B3638" s="11"/>
      <c r="C3638" s="11"/>
      <c r="E3638" s="11"/>
      <c r="F3638" s="11"/>
      <c r="G3638" s="11"/>
      <c r="K3638" s="11"/>
      <c r="M3638" s="11"/>
      <c r="N3638" s="28"/>
      <c r="O3638" s="18"/>
      <c r="Q3638" s="11"/>
      <c r="S3638" s="11"/>
    </row>
    <row r="3639" spans="2:19" s="19" customFormat="1" ht="25" customHeight="1" x14ac:dyDescent="0.15">
      <c r="B3639" s="11"/>
      <c r="C3639" s="11"/>
      <c r="E3639" s="11"/>
      <c r="F3639" s="11"/>
      <c r="G3639" s="11"/>
      <c r="K3639" s="11"/>
      <c r="M3639" s="11"/>
      <c r="N3639" s="28"/>
      <c r="O3639" s="18"/>
      <c r="Q3639" s="11"/>
      <c r="S3639" s="11"/>
    </row>
    <row r="3640" spans="2:19" s="19" customFormat="1" ht="25" customHeight="1" x14ac:dyDescent="0.15">
      <c r="B3640" s="11"/>
      <c r="C3640" s="11"/>
      <c r="E3640" s="11"/>
      <c r="F3640" s="11"/>
      <c r="G3640" s="11"/>
      <c r="K3640" s="11"/>
      <c r="M3640" s="11"/>
      <c r="N3640" s="28"/>
      <c r="O3640" s="18"/>
      <c r="Q3640" s="11"/>
      <c r="S3640" s="11"/>
    </row>
    <row r="3641" spans="2:19" s="19" customFormat="1" ht="25" customHeight="1" x14ac:dyDescent="0.15">
      <c r="B3641" s="11"/>
      <c r="C3641" s="11"/>
      <c r="E3641" s="11"/>
      <c r="F3641" s="11"/>
      <c r="G3641" s="11"/>
      <c r="K3641" s="11"/>
      <c r="M3641" s="11"/>
      <c r="N3641" s="28"/>
      <c r="O3641" s="18"/>
      <c r="Q3641" s="11"/>
      <c r="S3641" s="11"/>
    </row>
    <row r="3642" spans="2:19" s="19" customFormat="1" ht="25" customHeight="1" x14ac:dyDescent="0.15">
      <c r="B3642" s="11"/>
      <c r="C3642" s="11"/>
      <c r="E3642" s="11"/>
      <c r="F3642" s="11"/>
      <c r="G3642" s="11"/>
      <c r="K3642" s="11"/>
      <c r="M3642" s="11"/>
      <c r="N3642" s="28"/>
      <c r="O3642" s="18"/>
      <c r="Q3642" s="11"/>
      <c r="S3642" s="11"/>
    </row>
    <row r="3643" spans="2:19" s="19" customFormat="1" ht="25" customHeight="1" x14ac:dyDescent="0.15">
      <c r="B3643" s="11"/>
      <c r="C3643" s="11"/>
      <c r="E3643" s="11"/>
      <c r="F3643" s="11"/>
      <c r="G3643" s="11"/>
      <c r="K3643" s="11"/>
      <c r="M3643" s="11"/>
      <c r="N3643" s="28"/>
      <c r="O3643" s="18"/>
      <c r="Q3643" s="11"/>
      <c r="S3643" s="11"/>
    </row>
    <row r="3644" spans="2:19" s="19" customFormat="1" ht="25" customHeight="1" x14ac:dyDescent="0.15">
      <c r="B3644" s="11"/>
      <c r="C3644" s="11"/>
      <c r="E3644" s="11"/>
      <c r="F3644" s="11"/>
      <c r="G3644" s="11"/>
      <c r="K3644" s="11"/>
      <c r="M3644" s="11"/>
      <c r="N3644" s="28"/>
      <c r="O3644" s="18"/>
      <c r="Q3644" s="11"/>
      <c r="S3644" s="11"/>
    </row>
    <row r="3645" spans="2:19" s="19" customFormat="1" ht="25" customHeight="1" x14ac:dyDescent="0.15">
      <c r="B3645" s="11"/>
      <c r="C3645" s="11"/>
      <c r="E3645" s="11"/>
      <c r="F3645" s="11"/>
      <c r="G3645" s="11"/>
      <c r="K3645" s="11"/>
      <c r="M3645" s="11"/>
      <c r="N3645" s="28"/>
      <c r="O3645" s="18"/>
      <c r="Q3645" s="11"/>
      <c r="S3645" s="11"/>
    </row>
    <row r="3646" spans="2:19" s="19" customFormat="1" ht="25" customHeight="1" x14ac:dyDescent="0.15">
      <c r="B3646" s="11"/>
      <c r="C3646" s="11"/>
      <c r="E3646" s="11"/>
      <c r="F3646" s="11"/>
      <c r="G3646" s="11"/>
      <c r="K3646" s="11"/>
      <c r="M3646" s="11"/>
      <c r="N3646" s="28"/>
      <c r="O3646" s="18"/>
      <c r="Q3646" s="11"/>
      <c r="S3646" s="11"/>
    </row>
    <row r="3647" spans="2:19" s="19" customFormat="1" ht="25" customHeight="1" x14ac:dyDescent="0.15">
      <c r="B3647" s="11"/>
      <c r="C3647" s="11"/>
      <c r="E3647" s="11"/>
      <c r="F3647" s="11"/>
      <c r="G3647" s="11"/>
      <c r="K3647" s="11"/>
      <c r="M3647" s="11"/>
      <c r="N3647" s="28"/>
      <c r="O3647" s="18"/>
      <c r="Q3647" s="11"/>
      <c r="S3647" s="11"/>
    </row>
    <row r="3648" spans="2:19" s="19" customFormat="1" ht="25" customHeight="1" x14ac:dyDescent="0.15">
      <c r="B3648" s="11"/>
      <c r="C3648" s="11"/>
      <c r="E3648" s="11"/>
      <c r="F3648" s="11"/>
      <c r="G3648" s="11"/>
      <c r="K3648" s="11"/>
      <c r="M3648" s="11"/>
      <c r="N3648" s="28"/>
      <c r="O3648" s="18"/>
      <c r="Q3648" s="11"/>
      <c r="S3648" s="11"/>
    </row>
    <row r="3649" spans="2:19" s="19" customFormat="1" ht="25" customHeight="1" x14ac:dyDescent="0.15">
      <c r="B3649" s="11"/>
      <c r="C3649" s="11"/>
      <c r="E3649" s="11"/>
      <c r="F3649" s="11"/>
      <c r="G3649" s="11"/>
      <c r="K3649" s="11"/>
      <c r="M3649" s="11"/>
      <c r="N3649" s="28"/>
      <c r="O3649" s="18"/>
      <c r="Q3649" s="11"/>
      <c r="S3649" s="11"/>
    </row>
    <row r="3650" spans="2:19" s="19" customFormat="1" ht="25" customHeight="1" x14ac:dyDescent="0.15">
      <c r="B3650" s="11"/>
      <c r="C3650" s="11"/>
      <c r="E3650" s="11"/>
      <c r="F3650" s="11"/>
      <c r="G3650" s="11"/>
      <c r="K3650" s="11"/>
      <c r="M3650" s="11"/>
      <c r="N3650" s="28"/>
      <c r="O3650" s="18"/>
      <c r="Q3650" s="11"/>
      <c r="S3650" s="11"/>
    </row>
    <row r="3651" spans="2:19" s="19" customFormat="1" ht="25" customHeight="1" x14ac:dyDescent="0.15">
      <c r="B3651" s="11"/>
      <c r="C3651" s="11"/>
      <c r="E3651" s="11"/>
      <c r="F3651" s="11"/>
      <c r="G3651" s="11"/>
      <c r="K3651" s="11"/>
      <c r="M3651" s="11"/>
      <c r="N3651" s="28"/>
      <c r="O3651" s="18"/>
      <c r="Q3651" s="11"/>
      <c r="S3651" s="11"/>
    </row>
    <row r="3652" spans="2:19" s="19" customFormat="1" ht="25" customHeight="1" x14ac:dyDescent="0.15">
      <c r="B3652" s="11"/>
      <c r="C3652" s="11"/>
      <c r="E3652" s="11"/>
      <c r="F3652" s="11"/>
      <c r="G3652" s="11"/>
      <c r="K3652" s="11"/>
      <c r="M3652" s="11"/>
      <c r="N3652" s="28"/>
      <c r="O3652" s="18"/>
      <c r="Q3652" s="11"/>
      <c r="S3652" s="11"/>
    </row>
    <row r="3653" spans="2:19" s="19" customFormat="1" ht="25" customHeight="1" x14ac:dyDescent="0.15">
      <c r="B3653" s="11"/>
      <c r="C3653" s="11"/>
      <c r="E3653" s="11"/>
      <c r="F3653" s="11"/>
      <c r="G3653" s="11"/>
      <c r="K3653" s="11"/>
      <c r="M3653" s="11"/>
      <c r="N3653" s="28"/>
      <c r="O3653" s="18"/>
      <c r="Q3653" s="11"/>
      <c r="S3653" s="11"/>
    </row>
    <row r="3654" spans="2:19" s="19" customFormat="1" ht="25" customHeight="1" x14ac:dyDescent="0.15">
      <c r="B3654" s="11"/>
      <c r="C3654" s="11"/>
      <c r="E3654" s="11"/>
      <c r="F3654" s="11"/>
      <c r="G3654" s="11"/>
      <c r="K3654" s="11"/>
      <c r="M3654" s="11"/>
      <c r="N3654" s="28"/>
      <c r="O3654" s="18"/>
      <c r="Q3654" s="11"/>
      <c r="S3654" s="11"/>
    </row>
    <row r="3655" spans="2:19" s="19" customFormat="1" ht="25" customHeight="1" x14ac:dyDescent="0.15">
      <c r="B3655" s="11"/>
      <c r="C3655" s="11"/>
      <c r="E3655" s="11"/>
      <c r="F3655" s="11"/>
      <c r="G3655" s="11"/>
      <c r="K3655" s="11"/>
      <c r="M3655" s="11"/>
      <c r="N3655" s="28"/>
      <c r="O3655" s="18"/>
      <c r="Q3655" s="11"/>
      <c r="S3655" s="11"/>
    </row>
    <row r="3656" spans="2:19" s="19" customFormat="1" ht="25" customHeight="1" x14ac:dyDescent="0.15">
      <c r="B3656" s="11"/>
      <c r="C3656" s="11"/>
      <c r="E3656" s="11"/>
      <c r="F3656" s="11"/>
      <c r="G3656" s="11"/>
      <c r="K3656" s="11"/>
      <c r="M3656" s="11"/>
      <c r="N3656" s="28"/>
      <c r="O3656" s="18"/>
      <c r="Q3656" s="11"/>
      <c r="S3656" s="11"/>
    </row>
    <row r="3657" spans="2:19" s="19" customFormat="1" ht="25" customHeight="1" x14ac:dyDescent="0.15">
      <c r="B3657" s="11"/>
      <c r="C3657" s="11"/>
      <c r="E3657" s="11"/>
      <c r="F3657" s="11"/>
      <c r="G3657" s="11"/>
      <c r="K3657" s="11"/>
      <c r="M3657" s="11"/>
      <c r="N3657" s="28"/>
      <c r="O3657" s="18"/>
      <c r="Q3657" s="11"/>
      <c r="S3657" s="11"/>
    </row>
    <row r="3658" spans="2:19" s="19" customFormat="1" ht="25" customHeight="1" x14ac:dyDescent="0.15">
      <c r="B3658" s="11"/>
      <c r="C3658" s="11"/>
      <c r="E3658" s="11"/>
      <c r="F3658" s="11"/>
      <c r="G3658" s="11"/>
      <c r="K3658" s="11"/>
      <c r="M3658" s="11"/>
      <c r="N3658" s="28"/>
      <c r="O3658" s="18"/>
      <c r="Q3658" s="11"/>
      <c r="S3658" s="11"/>
    </row>
    <row r="3659" spans="2:19" s="19" customFormat="1" ht="25" customHeight="1" x14ac:dyDescent="0.15">
      <c r="B3659" s="11"/>
      <c r="C3659" s="11"/>
      <c r="E3659" s="11"/>
      <c r="F3659" s="11"/>
      <c r="G3659" s="11"/>
      <c r="K3659" s="11"/>
      <c r="M3659" s="11"/>
      <c r="N3659" s="28"/>
      <c r="O3659" s="18"/>
      <c r="Q3659" s="11"/>
      <c r="S3659" s="11"/>
    </row>
    <row r="3660" spans="2:19" s="19" customFormat="1" ht="25" customHeight="1" x14ac:dyDescent="0.15">
      <c r="B3660" s="11"/>
      <c r="C3660" s="11"/>
      <c r="E3660" s="11"/>
      <c r="F3660" s="11"/>
      <c r="G3660" s="11"/>
      <c r="K3660" s="11"/>
      <c r="M3660" s="11"/>
      <c r="N3660" s="28"/>
      <c r="O3660" s="18"/>
      <c r="Q3660" s="11"/>
      <c r="S3660" s="11"/>
    </row>
    <row r="3661" spans="2:19" s="19" customFormat="1" ht="25" customHeight="1" x14ac:dyDescent="0.15">
      <c r="B3661" s="11"/>
      <c r="C3661" s="11"/>
      <c r="E3661" s="11"/>
      <c r="F3661" s="11"/>
      <c r="G3661" s="11"/>
      <c r="K3661" s="11"/>
      <c r="M3661" s="11"/>
      <c r="N3661" s="28"/>
      <c r="O3661" s="18"/>
      <c r="Q3661" s="11"/>
      <c r="S3661" s="11"/>
    </row>
    <row r="3662" spans="2:19" s="19" customFormat="1" ht="25" customHeight="1" x14ac:dyDescent="0.15">
      <c r="B3662" s="11"/>
      <c r="C3662" s="11"/>
      <c r="E3662" s="11"/>
      <c r="F3662" s="11"/>
      <c r="G3662" s="11"/>
      <c r="K3662" s="11"/>
      <c r="M3662" s="11"/>
      <c r="N3662" s="28"/>
      <c r="O3662" s="18"/>
      <c r="Q3662" s="11"/>
      <c r="S3662" s="11"/>
    </row>
    <row r="3663" spans="2:19" s="19" customFormat="1" ht="25" customHeight="1" x14ac:dyDescent="0.15">
      <c r="B3663" s="11"/>
      <c r="C3663" s="11"/>
      <c r="E3663" s="11"/>
      <c r="F3663" s="11"/>
      <c r="G3663" s="11"/>
      <c r="K3663" s="11"/>
      <c r="M3663" s="11"/>
      <c r="N3663" s="28"/>
      <c r="O3663" s="18"/>
      <c r="Q3663" s="11"/>
      <c r="S3663" s="11"/>
    </row>
    <row r="3664" spans="2:19" s="19" customFormat="1" ht="25" customHeight="1" x14ac:dyDescent="0.15">
      <c r="B3664" s="11"/>
      <c r="C3664" s="11"/>
      <c r="E3664" s="11"/>
      <c r="F3664" s="11"/>
      <c r="G3664" s="11"/>
      <c r="K3664" s="11"/>
      <c r="M3664" s="11"/>
      <c r="N3664" s="28"/>
      <c r="O3664" s="18"/>
      <c r="Q3664" s="11"/>
      <c r="S3664" s="11"/>
    </row>
    <row r="3665" spans="2:19" s="19" customFormat="1" ht="25" customHeight="1" x14ac:dyDescent="0.15">
      <c r="B3665" s="11"/>
      <c r="C3665" s="11"/>
      <c r="E3665" s="11"/>
      <c r="F3665" s="11"/>
      <c r="G3665" s="11"/>
      <c r="K3665" s="11"/>
      <c r="M3665" s="11"/>
      <c r="N3665" s="28"/>
      <c r="O3665" s="18"/>
      <c r="Q3665" s="11"/>
      <c r="S3665" s="11"/>
    </row>
    <row r="3666" spans="2:19" s="19" customFormat="1" ht="25" customHeight="1" x14ac:dyDescent="0.15">
      <c r="B3666" s="11"/>
      <c r="C3666" s="11"/>
      <c r="E3666" s="11"/>
      <c r="F3666" s="11"/>
      <c r="G3666" s="11"/>
      <c r="K3666" s="11"/>
      <c r="M3666" s="11"/>
      <c r="N3666" s="28"/>
      <c r="O3666" s="18"/>
      <c r="Q3666" s="11"/>
      <c r="S3666" s="11"/>
    </row>
    <row r="3667" spans="2:19" s="19" customFormat="1" ht="25" customHeight="1" x14ac:dyDescent="0.15">
      <c r="B3667" s="11"/>
      <c r="C3667" s="11"/>
      <c r="E3667" s="11"/>
      <c r="F3667" s="11"/>
      <c r="G3667" s="11"/>
      <c r="K3667" s="11"/>
      <c r="M3667" s="11"/>
      <c r="N3667" s="28"/>
      <c r="O3667" s="18"/>
      <c r="Q3667" s="11"/>
      <c r="S3667" s="11"/>
    </row>
    <row r="3668" spans="2:19" s="19" customFormat="1" ht="25" customHeight="1" x14ac:dyDescent="0.15">
      <c r="B3668" s="11"/>
      <c r="C3668" s="11"/>
      <c r="E3668" s="11"/>
      <c r="F3668" s="11"/>
      <c r="G3668" s="11"/>
      <c r="K3668" s="11"/>
      <c r="M3668" s="11"/>
      <c r="N3668" s="28"/>
      <c r="O3668" s="18"/>
      <c r="Q3668" s="11"/>
      <c r="S3668" s="11"/>
    </row>
    <row r="3669" spans="2:19" s="19" customFormat="1" ht="25" customHeight="1" x14ac:dyDescent="0.15">
      <c r="B3669" s="11"/>
      <c r="C3669" s="11"/>
      <c r="E3669" s="11"/>
      <c r="F3669" s="11"/>
      <c r="G3669" s="11"/>
      <c r="K3669" s="11"/>
      <c r="M3669" s="11"/>
      <c r="N3669" s="28"/>
      <c r="O3669" s="18"/>
      <c r="Q3669" s="11"/>
      <c r="S3669" s="11"/>
    </row>
    <row r="3670" spans="2:19" s="19" customFormat="1" ht="25" customHeight="1" x14ac:dyDescent="0.15">
      <c r="B3670" s="11"/>
      <c r="C3670" s="11"/>
      <c r="E3670" s="11"/>
      <c r="F3670" s="11"/>
      <c r="G3670" s="11"/>
      <c r="K3670" s="11"/>
      <c r="M3670" s="11"/>
      <c r="N3670" s="28"/>
      <c r="O3670" s="18"/>
      <c r="Q3670" s="11"/>
      <c r="S3670" s="11"/>
    </row>
    <row r="3671" spans="2:19" s="19" customFormat="1" ht="25" customHeight="1" x14ac:dyDescent="0.15">
      <c r="B3671" s="11"/>
      <c r="C3671" s="11"/>
      <c r="E3671" s="11"/>
      <c r="F3671" s="11"/>
      <c r="G3671" s="11"/>
      <c r="K3671" s="11"/>
      <c r="M3671" s="11"/>
      <c r="N3671" s="28"/>
      <c r="O3671" s="18"/>
      <c r="Q3671" s="11"/>
      <c r="S3671" s="11"/>
    </row>
    <row r="3672" spans="2:19" s="19" customFormat="1" ht="25" customHeight="1" x14ac:dyDescent="0.15">
      <c r="B3672" s="11"/>
      <c r="C3672" s="11"/>
      <c r="E3672" s="11"/>
      <c r="F3672" s="11"/>
      <c r="G3672" s="11"/>
      <c r="K3672" s="11"/>
      <c r="M3672" s="11"/>
      <c r="N3672" s="28"/>
      <c r="O3672" s="18"/>
      <c r="Q3672" s="11"/>
      <c r="S3672" s="11"/>
    </row>
    <row r="3673" spans="2:19" s="19" customFormat="1" ht="25" customHeight="1" x14ac:dyDescent="0.15">
      <c r="B3673" s="11"/>
      <c r="C3673" s="11"/>
      <c r="E3673" s="11"/>
      <c r="F3673" s="11"/>
      <c r="G3673" s="11"/>
      <c r="K3673" s="11"/>
      <c r="M3673" s="11"/>
      <c r="N3673" s="28"/>
      <c r="O3673" s="18"/>
      <c r="Q3673" s="11"/>
      <c r="S3673" s="11"/>
    </row>
    <row r="3674" spans="2:19" s="19" customFormat="1" ht="25" customHeight="1" x14ac:dyDescent="0.15">
      <c r="B3674" s="11"/>
      <c r="C3674" s="11"/>
      <c r="E3674" s="11"/>
      <c r="F3674" s="11"/>
      <c r="G3674" s="11"/>
      <c r="K3674" s="11"/>
      <c r="M3674" s="11"/>
      <c r="N3674" s="28"/>
      <c r="O3674" s="18"/>
      <c r="Q3674" s="11"/>
      <c r="S3674" s="11"/>
    </row>
    <row r="3675" spans="2:19" s="19" customFormat="1" ht="25" customHeight="1" x14ac:dyDescent="0.15">
      <c r="B3675" s="11"/>
      <c r="C3675" s="11"/>
      <c r="E3675" s="11"/>
      <c r="F3675" s="11"/>
      <c r="G3675" s="11"/>
      <c r="K3675" s="11"/>
      <c r="M3675" s="11"/>
      <c r="N3675" s="28"/>
      <c r="O3675" s="18"/>
      <c r="Q3675" s="11"/>
      <c r="S3675" s="11"/>
    </row>
    <row r="3676" spans="2:19" s="19" customFormat="1" ht="25" customHeight="1" x14ac:dyDescent="0.15">
      <c r="B3676" s="11"/>
      <c r="C3676" s="11"/>
      <c r="E3676" s="11"/>
      <c r="F3676" s="11"/>
      <c r="G3676" s="11"/>
      <c r="K3676" s="11"/>
      <c r="M3676" s="11"/>
      <c r="N3676" s="28"/>
      <c r="O3676" s="18"/>
      <c r="Q3676" s="11"/>
      <c r="S3676" s="11"/>
    </row>
    <row r="3677" spans="2:19" s="19" customFormat="1" ht="25" customHeight="1" x14ac:dyDescent="0.15">
      <c r="B3677" s="11"/>
      <c r="C3677" s="11"/>
      <c r="E3677" s="11"/>
      <c r="F3677" s="11"/>
      <c r="G3677" s="11"/>
      <c r="K3677" s="11"/>
      <c r="M3677" s="11"/>
      <c r="N3677" s="28"/>
      <c r="O3677" s="18"/>
      <c r="Q3677" s="11"/>
      <c r="S3677" s="11"/>
    </row>
    <row r="3678" spans="2:19" s="19" customFormat="1" ht="25" customHeight="1" x14ac:dyDescent="0.15">
      <c r="B3678" s="11"/>
      <c r="C3678" s="11"/>
      <c r="E3678" s="11"/>
      <c r="F3678" s="11"/>
      <c r="G3678" s="11"/>
      <c r="K3678" s="11"/>
      <c r="M3678" s="11"/>
      <c r="N3678" s="28"/>
      <c r="O3678" s="18"/>
      <c r="Q3678" s="11"/>
      <c r="S3678" s="11"/>
    </row>
    <row r="3679" spans="2:19" s="19" customFormat="1" ht="25" customHeight="1" x14ac:dyDescent="0.15">
      <c r="B3679" s="11"/>
      <c r="C3679" s="11"/>
      <c r="E3679" s="11"/>
      <c r="F3679" s="11"/>
      <c r="G3679" s="11"/>
      <c r="K3679" s="11"/>
      <c r="M3679" s="11"/>
      <c r="N3679" s="28"/>
      <c r="O3679" s="18"/>
      <c r="Q3679" s="11"/>
      <c r="S3679" s="11"/>
    </row>
    <row r="3680" spans="2:19" s="19" customFormat="1" ht="25" customHeight="1" x14ac:dyDescent="0.15">
      <c r="B3680" s="11"/>
      <c r="C3680" s="11"/>
      <c r="E3680" s="11"/>
      <c r="F3680" s="11"/>
      <c r="G3680" s="11"/>
      <c r="K3680" s="11"/>
      <c r="M3680" s="11"/>
      <c r="N3680" s="28"/>
      <c r="O3680" s="18"/>
      <c r="Q3680" s="11"/>
      <c r="S3680" s="11"/>
    </row>
    <row r="3681" spans="2:19" s="19" customFormat="1" ht="25" customHeight="1" x14ac:dyDescent="0.15">
      <c r="B3681" s="11"/>
      <c r="C3681" s="11"/>
      <c r="E3681" s="11"/>
      <c r="F3681" s="11"/>
      <c r="G3681" s="11"/>
      <c r="K3681" s="11"/>
      <c r="M3681" s="11"/>
      <c r="N3681" s="28"/>
      <c r="O3681" s="18"/>
      <c r="Q3681" s="11"/>
      <c r="S3681" s="11"/>
    </row>
    <row r="3682" spans="2:19" s="19" customFormat="1" ht="25" customHeight="1" x14ac:dyDescent="0.15">
      <c r="B3682" s="11"/>
      <c r="C3682" s="11"/>
      <c r="E3682" s="11"/>
      <c r="F3682" s="11"/>
      <c r="G3682" s="11"/>
      <c r="K3682" s="11"/>
      <c r="M3682" s="11"/>
      <c r="N3682" s="28"/>
      <c r="O3682" s="18"/>
      <c r="Q3682" s="11"/>
      <c r="S3682" s="11"/>
    </row>
    <row r="3683" spans="2:19" s="19" customFormat="1" ht="25" customHeight="1" x14ac:dyDescent="0.15">
      <c r="B3683" s="11"/>
      <c r="C3683" s="11"/>
      <c r="E3683" s="11"/>
      <c r="F3683" s="11"/>
      <c r="G3683" s="11"/>
      <c r="K3683" s="11"/>
      <c r="M3683" s="11"/>
      <c r="N3683" s="28"/>
      <c r="O3683" s="18"/>
      <c r="Q3683" s="11"/>
      <c r="S3683" s="11"/>
    </row>
    <row r="3684" spans="2:19" s="19" customFormat="1" ht="25" customHeight="1" x14ac:dyDescent="0.15">
      <c r="B3684" s="11"/>
      <c r="C3684" s="11"/>
      <c r="E3684" s="11"/>
      <c r="F3684" s="11"/>
      <c r="G3684" s="11"/>
      <c r="K3684" s="11"/>
      <c r="M3684" s="11"/>
      <c r="N3684" s="28"/>
      <c r="O3684" s="18"/>
      <c r="Q3684" s="11"/>
      <c r="S3684" s="11"/>
    </row>
    <row r="3685" spans="2:19" s="19" customFormat="1" ht="25" customHeight="1" x14ac:dyDescent="0.15">
      <c r="B3685" s="11"/>
      <c r="C3685" s="11"/>
      <c r="E3685" s="11"/>
      <c r="F3685" s="11"/>
      <c r="G3685" s="11"/>
      <c r="K3685" s="11"/>
      <c r="M3685" s="11"/>
      <c r="N3685" s="28"/>
      <c r="O3685" s="18"/>
      <c r="Q3685" s="11"/>
      <c r="S3685" s="11"/>
    </row>
    <row r="3686" spans="2:19" s="19" customFormat="1" ht="25" customHeight="1" x14ac:dyDescent="0.15">
      <c r="B3686" s="11"/>
      <c r="C3686" s="11"/>
      <c r="E3686" s="11"/>
      <c r="F3686" s="11"/>
      <c r="G3686" s="11"/>
      <c r="K3686" s="11"/>
      <c r="M3686" s="11"/>
      <c r="N3686" s="28"/>
      <c r="O3686" s="18"/>
      <c r="Q3686" s="11"/>
      <c r="S3686" s="11"/>
    </row>
    <row r="3687" spans="2:19" s="19" customFormat="1" ht="25" customHeight="1" x14ac:dyDescent="0.15">
      <c r="B3687" s="11"/>
      <c r="C3687" s="11"/>
      <c r="E3687" s="11"/>
      <c r="F3687" s="11"/>
      <c r="G3687" s="11"/>
      <c r="K3687" s="11"/>
      <c r="M3687" s="11"/>
      <c r="N3687" s="28"/>
      <c r="O3687" s="18"/>
      <c r="Q3687" s="11"/>
      <c r="S3687" s="11"/>
    </row>
    <row r="3688" spans="2:19" s="19" customFormat="1" ht="25" customHeight="1" x14ac:dyDescent="0.15">
      <c r="B3688" s="11"/>
      <c r="C3688" s="11"/>
      <c r="E3688" s="11"/>
      <c r="F3688" s="11"/>
      <c r="G3688" s="11"/>
      <c r="K3688" s="11"/>
      <c r="M3688" s="11"/>
      <c r="N3688" s="28"/>
      <c r="O3688" s="18"/>
      <c r="Q3688" s="11"/>
      <c r="S3688" s="11"/>
    </row>
    <row r="3689" spans="2:19" s="19" customFormat="1" ht="25" customHeight="1" x14ac:dyDescent="0.15">
      <c r="B3689" s="11"/>
      <c r="C3689" s="11"/>
      <c r="E3689" s="11"/>
      <c r="F3689" s="11"/>
      <c r="G3689" s="11"/>
      <c r="K3689" s="11"/>
      <c r="M3689" s="11"/>
      <c r="N3689" s="28"/>
      <c r="O3689" s="18"/>
      <c r="Q3689" s="11"/>
      <c r="S3689" s="11"/>
    </row>
    <row r="3690" spans="2:19" s="19" customFormat="1" ht="25" customHeight="1" x14ac:dyDescent="0.15">
      <c r="B3690" s="11"/>
      <c r="C3690" s="11"/>
      <c r="E3690" s="11"/>
      <c r="F3690" s="11"/>
      <c r="G3690" s="11"/>
      <c r="K3690" s="11"/>
      <c r="M3690" s="11"/>
      <c r="N3690" s="28"/>
      <c r="O3690" s="18"/>
      <c r="Q3690" s="11"/>
      <c r="S3690" s="11"/>
    </row>
    <row r="3691" spans="2:19" s="19" customFormat="1" ht="25" customHeight="1" x14ac:dyDescent="0.15">
      <c r="B3691" s="11"/>
      <c r="C3691" s="11"/>
      <c r="E3691" s="11"/>
      <c r="F3691" s="11"/>
      <c r="G3691" s="11"/>
      <c r="K3691" s="11"/>
      <c r="M3691" s="11"/>
      <c r="N3691" s="28"/>
      <c r="O3691" s="18"/>
      <c r="Q3691" s="11"/>
      <c r="S3691" s="11"/>
    </row>
    <row r="3692" spans="2:19" s="19" customFormat="1" ht="25" customHeight="1" x14ac:dyDescent="0.15">
      <c r="B3692" s="11"/>
      <c r="C3692" s="11"/>
      <c r="E3692" s="11"/>
      <c r="F3692" s="11"/>
      <c r="G3692" s="11"/>
      <c r="K3692" s="11"/>
      <c r="M3692" s="11"/>
      <c r="N3692" s="28"/>
      <c r="O3692" s="18"/>
      <c r="Q3692" s="11"/>
      <c r="S3692" s="11"/>
    </row>
    <row r="3693" spans="2:19" s="19" customFormat="1" ht="25" customHeight="1" x14ac:dyDescent="0.15">
      <c r="B3693" s="11"/>
      <c r="C3693" s="11"/>
      <c r="E3693" s="11"/>
      <c r="F3693" s="11"/>
      <c r="G3693" s="11"/>
      <c r="K3693" s="11"/>
      <c r="M3693" s="11"/>
      <c r="N3693" s="28"/>
      <c r="O3693" s="18"/>
      <c r="Q3693" s="11"/>
      <c r="S3693" s="11"/>
    </row>
    <row r="3694" spans="2:19" s="19" customFormat="1" ht="25" customHeight="1" x14ac:dyDescent="0.15">
      <c r="B3694" s="11"/>
      <c r="C3694" s="11"/>
      <c r="E3694" s="11"/>
      <c r="F3694" s="11"/>
      <c r="G3694" s="11"/>
      <c r="K3694" s="11"/>
      <c r="M3694" s="11"/>
      <c r="N3694" s="28"/>
      <c r="O3694" s="18"/>
      <c r="Q3694" s="11"/>
      <c r="S3694" s="11"/>
    </row>
    <row r="3695" spans="2:19" s="19" customFormat="1" ht="25" customHeight="1" x14ac:dyDescent="0.15">
      <c r="B3695" s="11"/>
      <c r="C3695" s="11"/>
      <c r="E3695" s="11"/>
      <c r="F3695" s="11"/>
      <c r="G3695" s="11"/>
      <c r="K3695" s="11"/>
      <c r="M3695" s="11"/>
      <c r="N3695" s="28"/>
      <c r="O3695" s="18"/>
      <c r="Q3695" s="11"/>
      <c r="S3695" s="11"/>
    </row>
    <row r="3696" spans="2:19" s="19" customFormat="1" ht="25" customHeight="1" x14ac:dyDescent="0.15">
      <c r="B3696" s="11"/>
      <c r="C3696" s="11"/>
      <c r="E3696" s="11"/>
      <c r="F3696" s="11"/>
      <c r="G3696" s="11"/>
      <c r="K3696" s="11"/>
      <c r="M3696" s="11"/>
      <c r="N3696" s="28"/>
      <c r="O3696" s="18"/>
      <c r="Q3696" s="11"/>
      <c r="S3696" s="11"/>
    </row>
    <row r="3697" spans="2:19" s="19" customFormat="1" ht="25" customHeight="1" x14ac:dyDescent="0.15">
      <c r="B3697" s="11"/>
      <c r="C3697" s="11"/>
      <c r="E3697" s="11"/>
      <c r="F3697" s="11"/>
      <c r="G3697" s="11"/>
      <c r="K3697" s="11"/>
      <c r="M3697" s="11"/>
      <c r="N3697" s="28"/>
      <c r="O3697" s="18"/>
      <c r="Q3697" s="11"/>
      <c r="S3697" s="11"/>
    </row>
    <row r="3698" spans="2:19" s="19" customFormat="1" ht="25" customHeight="1" x14ac:dyDescent="0.15">
      <c r="B3698" s="11"/>
      <c r="C3698" s="11"/>
      <c r="E3698" s="11"/>
      <c r="F3698" s="11"/>
      <c r="G3698" s="11"/>
      <c r="K3698" s="11"/>
      <c r="M3698" s="11"/>
      <c r="N3698" s="28"/>
      <c r="O3698" s="18"/>
      <c r="Q3698" s="11"/>
      <c r="S3698" s="11"/>
    </row>
    <row r="3699" spans="2:19" s="19" customFormat="1" ht="25" customHeight="1" x14ac:dyDescent="0.15">
      <c r="B3699" s="11"/>
      <c r="C3699" s="11"/>
      <c r="E3699" s="11"/>
      <c r="F3699" s="11"/>
      <c r="G3699" s="11"/>
      <c r="K3699" s="11"/>
      <c r="M3699" s="11"/>
      <c r="N3699" s="28"/>
      <c r="O3699" s="18"/>
      <c r="Q3699" s="11"/>
      <c r="S3699" s="11"/>
    </row>
    <row r="3700" spans="2:19" s="19" customFormat="1" ht="25" customHeight="1" x14ac:dyDescent="0.15">
      <c r="B3700" s="11"/>
      <c r="C3700" s="11"/>
      <c r="E3700" s="11"/>
      <c r="F3700" s="11"/>
      <c r="G3700" s="11"/>
      <c r="K3700" s="11"/>
      <c r="M3700" s="11"/>
      <c r="N3700" s="28"/>
      <c r="O3700" s="18"/>
      <c r="Q3700" s="11"/>
      <c r="S3700" s="11"/>
    </row>
    <row r="3701" spans="2:19" s="19" customFormat="1" ht="25" customHeight="1" x14ac:dyDescent="0.15">
      <c r="B3701" s="11"/>
      <c r="C3701" s="11"/>
      <c r="E3701" s="11"/>
      <c r="F3701" s="11"/>
      <c r="G3701" s="11"/>
      <c r="K3701" s="11"/>
      <c r="M3701" s="11"/>
      <c r="N3701" s="28"/>
      <c r="O3701" s="18"/>
      <c r="Q3701" s="11"/>
      <c r="S3701" s="11"/>
    </row>
    <row r="3702" spans="2:19" s="19" customFormat="1" ht="25" customHeight="1" x14ac:dyDescent="0.15">
      <c r="B3702" s="11"/>
      <c r="C3702" s="11"/>
      <c r="E3702" s="11"/>
      <c r="F3702" s="11"/>
      <c r="G3702" s="11"/>
      <c r="K3702" s="11"/>
      <c r="M3702" s="11"/>
      <c r="N3702" s="28"/>
      <c r="O3702" s="18"/>
      <c r="Q3702" s="11"/>
      <c r="S3702" s="11"/>
    </row>
    <row r="3703" spans="2:19" s="19" customFormat="1" ht="25" customHeight="1" x14ac:dyDescent="0.15">
      <c r="B3703" s="11"/>
      <c r="C3703" s="11"/>
      <c r="E3703" s="11"/>
      <c r="F3703" s="11"/>
      <c r="G3703" s="11"/>
      <c r="K3703" s="11"/>
      <c r="M3703" s="11"/>
      <c r="N3703" s="28"/>
      <c r="O3703" s="18"/>
      <c r="Q3703" s="11"/>
      <c r="S3703" s="11"/>
    </row>
    <row r="3704" spans="2:19" s="19" customFormat="1" ht="25" customHeight="1" x14ac:dyDescent="0.15">
      <c r="B3704" s="11"/>
      <c r="C3704" s="11"/>
      <c r="E3704" s="11"/>
      <c r="F3704" s="11"/>
      <c r="G3704" s="11"/>
      <c r="K3704" s="11"/>
      <c r="M3704" s="11"/>
      <c r="N3704" s="28"/>
      <c r="O3704" s="18"/>
      <c r="Q3704" s="11"/>
      <c r="S3704" s="11"/>
    </row>
    <row r="3705" spans="2:19" s="19" customFormat="1" ht="25" customHeight="1" x14ac:dyDescent="0.15">
      <c r="B3705" s="11"/>
      <c r="C3705" s="11"/>
      <c r="E3705" s="11"/>
      <c r="F3705" s="11"/>
      <c r="G3705" s="11"/>
      <c r="K3705" s="11"/>
      <c r="M3705" s="11"/>
      <c r="N3705" s="28"/>
      <c r="O3705" s="18"/>
      <c r="Q3705" s="11"/>
      <c r="S3705" s="11"/>
    </row>
    <row r="3706" spans="2:19" s="19" customFormat="1" ht="25" customHeight="1" x14ac:dyDescent="0.15">
      <c r="B3706" s="11"/>
      <c r="C3706" s="11"/>
      <c r="E3706" s="11"/>
      <c r="F3706" s="11"/>
      <c r="G3706" s="11"/>
      <c r="K3706" s="11"/>
      <c r="M3706" s="11"/>
      <c r="N3706" s="28"/>
      <c r="O3706" s="18"/>
      <c r="Q3706" s="11"/>
      <c r="S3706" s="11"/>
    </row>
    <row r="3707" spans="2:19" s="19" customFormat="1" ht="25" customHeight="1" x14ac:dyDescent="0.15">
      <c r="B3707" s="11"/>
      <c r="C3707" s="11"/>
      <c r="E3707" s="11"/>
      <c r="F3707" s="11"/>
      <c r="G3707" s="11"/>
      <c r="K3707" s="11"/>
      <c r="M3707" s="11"/>
      <c r="N3707" s="28"/>
      <c r="O3707" s="18"/>
      <c r="Q3707" s="11"/>
      <c r="S3707" s="11"/>
    </row>
    <row r="3708" spans="2:19" s="19" customFormat="1" ht="25" customHeight="1" x14ac:dyDescent="0.15">
      <c r="B3708" s="11"/>
      <c r="C3708" s="11"/>
      <c r="E3708" s="11"/>
      <c r="F3708" s="11"/>
      <c r="G3708" s="11"/>
      <c r="K3708" s="11"/>
      <c r="M3708" s="11"/>
      <c r="N3708" s="28"/>
      <c r="O3708" s="18"/>
      <c r="Q3708" s="11"/>
      <c r="S3708" s="11"/>
    </row>
    <row r="3709" spans="2:19" s="19" customFormat="1" ht="25" customHeight="1" x14ac:dyDescent="0.15">
      <c r="B3709" s="11"/>
      <c r="C3709" s="11"/>
      <c r="E3709" s="11"/>
      <c r="F3709" s="11"/>
      <c r="G3709" s="11"/>
      <c r="K3709" s="11"/>
      <c r="M3709" s="11"/>
      <c r="N3709" s="28"/>
      <c r="O3709" s="18"/>
      <c r="Q3709" s="11"/>
      <c r="S3709" s="11"/>
    </row>
    <row r="3710" spans="2:19" s="19" customFormat="1" ht="25" customHeight="1" x14ac:dyDescent="0.15">
      <c r="B3710" s="11"/>
      <c r="C3710" s="11"/>
      <c r="E3710" s="11"/>
      <c r="F3710" s="11"/>
      <c r="G3710" s="11"/>
      <c r="K3710" s="11"/>
      <c r="M3710" s="11"/>
      <c r="N3710" s="28"/>
      <c r="O3710" s="18"/>
      <c r="Q3710" s="11"/>
      <c r="S3710" s="11"/>
    </row>
    <row r="3711" spans="2:19" s="19" customFormat="1" ht="25" customHeight="1" x14ac:dyDescent="0.15">
      <c r="B3711" s="11"/>
      <c r="C3711" s="11"/>
      <c r="E3711" s="11"/>
      <c r="F3711" s="11"/>
      <c r="G3711" s="11"/>
      <c r="K3711" s="11"/>
      <c r="M3711" s="11"/>
      <c r="N3711" s="28"/>
      <c r="O3711" s="18"/>
      <c r="Q3711" s="11"/>
      <c r="S3711" s="11"/>
    </row>
    <row r="3712" spans="2:19" s="19" customFormat="1" ht="25" customHeight="1" x14ac:dyDescent="0.15">
      <c r="B3712" s="11"/>
      <c r="C3712" s="11"/>
      <c r="E3712" s="11"/>
      <c r="F3712" s="11"/>
      <c r="G3712" s="11"/>
      <c r="K3712" s="11"/>
      <c r="M3712" s="11"/>
      <c r="N3712" s="28"/>
      <c r="O3712" s="18"/>
      <c r="Q3712" s="11"/>
      <c r="S3712" s="11"/>
    </row>
    <row r="3713" spans="2:19" s="19" customFormat="1" ht="25" customHeight="1" x14ac:dyDescent="0.15">
      <c r="B3713" s="11"/>
      <c r="C3713" s="11"/>
      <c r="E3713" s="11"/>
      <c r="F3713" s="11"/>
      <c r="G3713" s="11"/>
      <c r="K3713" s="11"/>
      <c r="M3713" s="11"/>
      <c r="N3713" s="28"/>
      <c r="O3713" s="18"/>
      <c r="Q3713" s="11"/>
      <c r="S3713" s="11"/>
    </row>
    <row r="3714" spans="2:19" s="19" customFormat="1" ht="25" customHeight="1" x14ac:dyDescent="0.15">
      <c r="B3714" s="11"/>
      <c r="C3714" s="11"/>
      <c r="E3714" s="11"/>
      <c r="F3714" s="11"/>
      <c r="G3714" s="11"/>
      <c r="K3714" s="11"/>
      <c r="M3714" s="11"/>
      <c r="N3714" s="28"/>
      <c r="O3714" s="18"/>
      <c r="Q3714" s="11"/>
      <c r="S3714" s="11"/>
    </row>
    <row r="3715" spans="2:19" s="19" customFormat="1" ht="25" customHeight="1" x14ac:dyDescent="0.15">
      <c r="B3715" s="11"/>
      <c r="C3715" s="11"/>
      <c r="E3715" s="11"/>
      <c r="F3715" s="11"/>
      <c r="G3715" s="11"/>
      <c r="K3715" s="11"/>
      <c r="M3715" s="11"/>
      <c r="N3715" s="28"/>
      <c r="O3715" s="18"/>
      <c r="Q3715" s="11"/>
      <c r="S3715" s="11"/>
    </row>
    <row r="3716" spans="2:19" s="19" customFormat="1" ht="25" customHeight="1" x14ac:dyDescent="0.15">
      <c r="B3716" s="11"/>
      <c r="C3716" s="11"/>
      <c r="E3716" s="11"/>
      <c r="F3716" s="11"/>
      <c r="G3716" s="11"/>
      <c r="K3716" s="11"/>
      <c r="M3716" s="11"/>
      <c r="N3716" s="28"/>
      <c r="O3716" s="18"/>
      <c r="Q3716" s="11"/>
      <c r="S3716" s="11"/>
    </row>
    <row r="3717" spans="2:19" s="19" customFormat="1" ht="25" customHeight="1" x14ac:dyDescent="0.15">
      <c r="B3717" s="11"/>
      <c r="C3717" s="11"/>
      <c r="E3717" s="11"/>
      <c r="F3717" s="11"/>
      <c r="G3717" s="11"/>
      <c r="K3717" s="11"/>
      <c r="M3717" s="11"/>
      <c r="N3717" s="28"/>
      <c r="O3717" s="18"/>
      <c r="Q3717" s="11"/>
      <c r="S3717" s="11"/>
    </row>
    <row r="3718" spans="2:19" s="19" customFormat="1" ht="25" customHeight="1" x14ac:dyDescent="0.15">
      <c r="B3718" s="11"/>
      <c r="C3718" s="11"/>
      <c r="E3718" s="11"/>
      <c r="F3718" s="11"/>
      <c r="G3718" s="11"/>
      <c r="K3718" s="11"/>
      <c r="M3718" s="11"/>
      <c r="N3718" s="28"/>
      <c r="O3718" s="18"/>
      <c r="Q3718" s="11"/>
      <c r="S3718" s="11"/>
    </row>
    <row r="3719" spans="2:19" s="19" customFormat="1" ht="25" customHeight="1" x14ac:dyDescent="0.15">
      <c r="B3719" s="11"/>
      <c r="C3719" s="11"/>
      <c r="E3719" s="11"/>
      <c r="F3719" s="11"/>
      <c r="G3719" s="11"/>
      <c r="K3719" s="11"/>
      <c r="M3719" s="11"/>
      <c r="N3719" s="28"/>
      <c r="O3719" s="18"/>
      <c r="Q3719" s="11"/>
      <c r="S3719" s="11"/>
    </row>
    <row r="3720" spans="2:19" s="19" customFormat="1" ht="25" customHeight="1" x14ac:dyDescent="0.15">
      <c r="B3720" s="11"/>
      <c r="C3720" s="11"/>
      <c r="E3720" s="11"/>
      <c r="F3720" s="11"/>
      <c r="G3720" s="11"/>
      <c r="K3720" s="11"/>
      <c r="M3720" s="11"/>
      <c r="N3720" s="28"/>
      <c r="O3720" s="18"/>
      <c r="Q3720" s="11"/>
      <c r="S3720" s="11"/>
    </row>
    <row r="3721" spans="2:19" s="19" customFormat="1" ht="25" customHeight="1" x14ac:dyDescent="0.15">
      <c r="B3721" s="11"/>
      <c r="C3721" s="11"/>
      <c r="E3721" s="11"/>
      <c r="F3721" s="11"/>
      <c r="G3721" s="11"/>
      <c r="K3721" s="11"/>
      <c r="M3721" s="11"/>
      <c r="N3721" s="28"/>
      <c r="O3721" s="18"/>
      <c r="Q3721" s="11"/>
      <c r="S3721" s="11"/>
    </row>
    <row r="3722" spans="2:19" s="19" customFormat="1" ht="25" customHeight="1" x14ac:dyDescent="0.15">
      <c r="B3722" s="11"/>
      <c r="C3722" s="11"/>
      <c r="E3722" s="11"/>
      <c r="F3722" s="11"/>
      <c r="G3722" s="11"/>
      <c r="K3722" s="11"/>
      <c r="M3722" s="11"/>
      <c r="N3722" s="28"/>
      <c r="O3722" s="18"/>
      <c r="Q3722" s="11"/>
      <c r="S3722" s="11"/>
    </row>
    <row r="3723" spans="2:19" s="19" customFormat="1" ht="25" customHeight="1" x14ac:dyDescent="0.15">
      <c r="B3723" s="11"/>
      <c r="C3723" s="11"/>
      <c r="E3723" s="11"/>
      <c r="F3723" s="11"/>
      <c r="G3723" s="11"/>
      <c r="K3723" s="11"/>
      <c r="M3723" s="11"/>
      <c r="N3723" s="28"/>
      <c r="O3723" s="18"/>
      <c r="Q3723" s="11"/>
      <c r="S3723" s="11"/>
    </row>
    <row r="3724" spans="2:19" s="19" customFormat="1" ht="25" customHeight="1" x14ac:dyDescent="0.15">
      <c r="B3724" s="11"/>
      <c r="C3724" s="11"/>
      <c r="E3724" s="11"/>
      <c r="F3724" s="11"/>
      <c r="G3724" s="11"/>
      <c r="K3724" s="11"/>
      <c r="M3724" s="11"/>
      <c r="N3724" s="28"/>
      <c r="O3724" s="18"/>
      <c r="Q3724" s="11"/>
      <c r="S3724" s="11"/>
    </row>
    <row r="3725" spans="2:19" s="19" customFormat="1" ht="25" customHeight="1" x14ac:dyDescent="0.15">
      <c r="B3725" s="11"/>
      <c r="C3725" s="11"/>
      <c r="E3725" s="11"/>
      <c r="F3725" s="11"/>
      <c r="G3725" s="11"/>
      <c r="K3725" s="11"/>
      <c r="M3725" s="11"/>
      <c r="N3725" s="28"/>
      <c r="O3725" s="18"/>
      <c r="Q3725" s="11"/>
      <c r="S3725" s="11"/>
    </row>
    <row r="3726" spans="2:19" s="19" customFormat="1" ht="25" customHeight="1" x14ac:dyDescent="0.15">
      <c r="B3726" s="11"/>
      <c r="C3726" s="11"/>
      <c r="E3726" s="11"/>
      <c r="F3726" s="11"/>
      <c r="G3726" s="11"/>
      <c r="K3726" s="11"/>
      <c r="M3726" s="11"/>
      <c r="N3726" s="28"/>
      <c r="O3726" s="18"/>
      <c r="Q3726" s="11"/>
      <c r="S3726" s="11"/>
    </row>
    <row r="3727" spans="2:19" s="19" customFormat="1" ht="25" customHeight="1" x14ac:dyDescent="0.15">
      <c r="B3727" s="11"/>
      <c r="C3727" s="11"/>
      <c r="E3727" s="11"/>
      <c r="F3727" s="11"/>
      <c r="G3727" s="11"/>
      <c r="K3727" s="11"/>
      <c r="M3727" s="11"/>
      <c r="N3727" s="28"/>
      <c r="O3727" s="18"/>
      <c r="Q3727" s="11"/>
      <c r="S3727" s="11"/>
    </row>
    <row r="3728" spans="2:19" s="19" customFormat="1" ht="25" customHeight="1" x14ac:dyDescent="0.15">
      <c r="B3728" s="11"/>
      <c r="C3728" s="11"/>
      <c r="E3728" s="11"/>
      <c r="F3728" s="11"/>
      <c r="G3728" s="11"/>
      <c r="K3728" s="11"/>
      <c r="M3728" s="11"/>
      <c r="N3728" s="28"/>
      <c r="O3728" s="18"/>
      <c r="Q3728" s="11"/>
      <c r="S3728" s="11"/>
    </row>
    <row r="3729" spans="2:19" s="19" customFormat="1" ht="25" customHeight="1" x14ac:dyDescent="0.15">
      <c r="B3729" s="11"/>
      <c r="C3729" s="11"/>
      <c r="E3729" s="11"/>
      <c r="F3729" s="11"/>
      <c r="G3729" s="11"/>
      <c r="K3729" s="11"/>
      <c r="M3729" s="11"/>
      <c r="N3729" s="28"/>
      <c r="O3729" s="18"/>
      <c r="Q3729" s="11"/>
      <c r="S3729" s="11"/>
    </row>
    <row r="3730" spans="2:19" s="19" customFormat="1" ht="25" customHeight="1" x14ac:dyDescent="0.15">
      <c r="B3730" s="11"/>
      <c r="C3730" s="11"/>
      <c r="E3730" s="11"/>
      <c r="F3730" s="11"/>
      <c r="G3730" s="11"/>
      <c r="K3730" s="11"/>
      <c r="M3730" s="11"/>
      <c r="N3730" s="28"/>
      <c r="O3730" s="18"/>
      <c r="Q3730" s="11"/>
      <c r="S3730" s="11"/>
    </row>
    <row r="3731" spans="2:19" s="19" customFormat="1" ht="25" customHeight="1" x14ac:dyDescent="0.15">
      <c r="B3731" s="11"/>
      <c r="C3731" s="11"/>
      <c r="E3731" s="11"/>
      <c r="F3731" s="11"/>
      <c r="G3731" s="11"/>
      <c r="K3731" s="11"/>
      <c r="M3731" s="11"/>
      <c r="N3731" s="28"/>
      <c r="O3731" s="18"/>
      <c r="Q3731" s="11"/>
      <c r="S3731" s="11"/>
    </row>
    <row r="3732" spans="2:19" s="19" customFormat="1" ht="25" customHeight="1" x14ac:dyDescent="0.15">
      <c r="B3732" s="11"/>
      <c r="C3732" s="11"/>
      <c r="E3732" s="11"/>
      <c r="F3732" s="11"/>
      <c r="G3732" s="11"/>
      <c r="K3732" s="11"/>
      <c r="M3732" s="11"/>
      <c r="N3732" s="28"/>
      <c r="O3732" s="18"/>
      <c r="Q3732" s="11"/>
      <c r="S3732" s="11"/>
    </row>
    <row r="3733" spans="2:19" s="19" customFormat="1" ht="25" customHeight="1" x14ac:dyDescent="0.15">
      <c r="B3733" s="11"/>
      <c r="C3733" s="11"/>
      <c r="E3733" s="11"/>
      <c r="F3733" s="11"/>
      <c r="G3733" s="11"/>
      <c r="K3733" s="11"/>
      <c r="M3733" s="11"/>
      <c r="N3733" s="28"/>
      <c r="O3733" s="18"/>
      <c r="Q3733" s="11"/>
      <c r="S3733" s="11"/>
    </row>
    <row r="3734" spans="2:19" s="19" customFormat="1" ht="25" customHeight="1" x14ac:dyDescent="0.15">
      <c r="B3734" s="11"/>
      <c r="C3734" s="11"/>
      <c r="E3734" s="11"/>
      <c r="F3734" s="11"/>
      <c r="G3734" s="11"/>
      <c r="K3734" s="11"/>
      <c r="M3734" s="11"/>
      <c r="N3734" s="28"/>
      <c r="O3734" s="18"/>
      <c r="Q3734" s="11"/>
      <c r="S3734" s="11"/>
    </row>
    <row r="3735" spans="2:19" s="19" customFormat="1" ht="25" customHeight="1" x14ac:dyDescent="0.15">
      <c r="B3735" s="11"/>
      <c r="C3735" s="11"/>
      <c r="E3735" s="11"/>
      <c r="F3735" s="11"/>
      <c r="G3735" s="11"/>
      <c r="K3735" s="11"/>
      <c r="M3735" s="11"/>
      <c r="N3735" s="28"/>
      <c r="O3735" s="18"/>
      <c r="Q3735" s="11"/>
      <c r="S3735" s="11"/>
    </row>
    <row r="3736" spans="2:19" s="19" customFormat="1" ht="25" customHeight="1" x14ac:dyDescent="0.15">
      <c r="B3736" s="11"/>
      <c r="C3736" s="11"/>
      <c r="E3736" s="11"/>
      <c r="F3736" s="11"/>
      <c r="G3736" s="11"/>
      <c r="K3736" s="11"/>
      <c r="M3736" s="11"/>
      <c r="N3736" s="28"/>
      <c r="O3736" s="18"/>
      <c r="Q3736" s="11"/>
      <c r="S3736" s="11"/>
    </row>
    <row r="3737" spans="2:19" s="19" customFormat="1" ht="25" customHeight="1" x14ac:dyDescent="0.15">
      <c r="B3737" s="11"/>
      <c r="C3737" s="11"/>
      <c r="E3737" s="11"/>
      <c r="F3737" s="11"/>
      <c r="G3737" s="11"/>
      <c r="K3737" s="11"/>
      <c r="M3737" s="11"/>
      <c r="N3737" s="28"/>
      <c r="O3737" s="18"/>
      <c r="Q3737" s="11"/>
      <c r="S3737" s="11"/>
    </row>
    <row r="3738" spans="2:19" s="19" customFormat="1" ht="25" customHeight="1" x14ac:dyDescent="0.15">
      <c r="B3738" s="11"/>
      <c r="C3738" s="11"/>
      <c r="E3738" s="11"/>
      <c r="F3738" s="11"/>
      <c r="G3738" s="11"/>
      <c r="K3738" s="11"/>
      <c r="M3738" s="11"/>
      <c r="N3738" s="28"/>
      <c r="O3738" s="18"/>
      <c r="Q3738" s="11"/>
      <c r="S3738" s="11"/>
    </row>
    <row r="3739" spans="2:19" s="19" customFormat="1" ht="25" customHeight="1" x14ac:dyDescent="0.15">
      <c r="B3739" s="11"/>
      <c r="C3739" s="11"/>
      <c r="E3739" s="11"/>
      <c r="F3739" s="11"/>
      <c r="G3739" s="11"/>
      <c r="K3739" s="11"/>
      <c r="M3739" s="11"/>
      <c r="N3739" s="28"/>
      <c r="O3739" s="18"/>
      <c r="Q3739" s="11"/>
      <c r="S3739" s="11"/>
    </row>
    <row r="3740" spans="2:19" s="19" customFormat="1" ht="25" customHeight="1" x14ac:dyDescent="0.15">
      <c r="B3740" s="11"/>
      <c r="C3740" s="11"/>
      <c r="E3740" s="11"/>
      <c r="F3740" s="11"/>
      <c r="G3740" s="11"/>
      <c r="K3740" s="11"/>
      <c r="M3740" s="11"/>
      <c r="N3740" s="28"/>
      <c r="O3740" s="18"/>
      <c r="Q3740" s="11"/>
      <c r="S3740" s="11"/>
    </row>
    <row r="3741" spans="2:19" s="19" customFormat="1" ht="25" customHeight="1" x14ac:dyDescent="0.15">
      <c r="B3741" s="11"/>
      <c r="C3741" s="11"/>
      <c r="E3741" s="11"/>
      <c r="F3741" s="11"/>
      <c r="G3741" s="11"/>
      <c r="K3741" s="11"/>
      <c r="M3741" s="11"/>
      <c r="N3741" s="28"/>
      <c r="O3741" s="18"/>
      <c r="Q3741" s="11"/>
      <c r="S3741" s="11"/>
    </row>
    <row r="3742" spans="2:19" s="19" customFormat="1" ht="25" customHeight="1" x14ac:dyDescent="0.15">
      <c r="B3742" s="11"/>
      <c r="C3742" s="11"/>
      <c r="E3742" s="11"/>
      <c r="F3742" s="11"/>
      <c r="G3742" s="11"/>
      <c r="K3742" s="11"/>
      <c r="M3742" s="11"/>
      <c r="N3742" s="28"/>
      <c r="O3742" s="18"/>
      <c r="Q3742" s="11"/>
      <c r="S3742" s="11"/>
    </row>
    <row r="3743" spans="2:19" s="19" customFormat="1" ht="25" customHeight="1" x14ac:dyDescent="0.15">
      <c r="B3743" s="11"/>
      <c r="C3743" s="11"/>
      <c r="E3743" s="11"/>
      <c r="F3743" s="11"/>
      <c r="G3743" s="11"/>
      <c r="K3743" s="11"/>
      <c r="M3743" s="11"/>
      <c r="N3743" s="28"/>
      <c r="O3743" s="18"/>
      <c r="Q3743" s="11"/>
      <c r="S3743" s="11"/>
    </row>
    <row r="3744" spans="2:19" s="19" customFormat="1" ht="25" customHeight="1" x14ac:dyDescent="0.15">
      <c r="B3744" s="11"/>
      <c r="C3744" s="11"/>
      <c r="E3744" s="11"/>
      <c r="F3744" s="11"/>
      <c r="G3744" s="11"/>
      <c r="K3744" s="11"/>
      <c r="M3744" s="11"/>
      <c r="N3744" s="28"/>
      <c r="O3744" s="18"/>
      <c r="Q3744" s="11"/>
      <c r="S3744" s="11"/>
    </row>
    <row r="3745" spans="2:19" s="19" customFormat="1" ht="25" customHeight="1" x14ac:dyDescent="0.15">
      <c r="B3745" s="11"/>
      <c r="C3745" s="11"/>
      <c r="E3745" s="11"/>
      <c r="F3745" s="11"/>
      <c r="G3745" s="11"/>
      <c r="K3745" s="11"/>
      <c r="M3745" s="11"/>
      <c r="N3745" s="28"/>
      <c r="O3745" s="18"/>
      <c r="Q3745" s="11"/>
      <c r="S3745" s="11"/>
    </row>
    <row r="3746" spans="2:19" s="19" customFormat="1" ht="25" customHeight="1" x14ac:dyDescent="0.15">
      <c r="B3746" s="11"/>
      <c r="C3746" s="11"/>
      <c r="E3746" s="11"/>
      <c r="F3746" s="11"/>
      <c r="G3746" s="11"/>
      <c r="K3746" s="11"/>
      <c r="M3746" s="11"/>
      <c r="N3746" s="28"/>
      <c r="O3746" s="18"/>
      <c r="Q3746" s="11"/>
      <c r="S3746" s="11"/>
    </row>
    <row r="3747" spans="2:19" s="19" customFormat="1" ht="25" customHeight="1" x14ac:dyDescent="0.15">
      <c r="B3747" s="11"/>
      <c r="C3747" s="11"/>
      <c r="E3747" s="11"/>
      <c r="F3747" s="11"/>
      <c r="G3747" s="11"/>
      <c r="K3747" s="11"/>
      <c r="M3747" s="11"/>
      <c r="N3747" s="28"/>
      <c r="O3747" s="18"/>
      <c r="Q3747" s="11"/>
      <c r="S3747" s="11"/>
    </row>
    <row r="3748" spans="2:19" s="19" customFormat="1" ht="25" customHeight="1" x14ac:dyDescent="0.15">
      <c r="B3748" s="11"/>
      <c r="C3748" s="11"/>
      <c r="E3748" s="11"/>
      <c r="F3748" s="11"/>
      <c r="G3748" s="11"/>
      <c r="K3748" s="11"/>
      <c r="M3748" s="11"/>
      <c r="N3748" s="28"/>
      <c r="O3748" s="18"/>
      <c r="Q3748" s="11"/>
      <c r="S3748" s="11"/>
    </row>
    <row r="3749" spans="2:19" s="19" customFormat="1" ht="25" customHeight="1" x14ac:dyDescent="0.15">
      <c r="B3749" s="11"/>
      <c r="C3749" s="11"/>
      <c r="E3749" s="11"/>
      <c r="F3749" s="11"/>
      <c r="G3749" s="11"/>
      <c r="K3749" s="11"/>
      <c r="M3749" s="11"/>
      <c r="N3749" s="28"/>
      <c r="O3749" s="18"/>
      <c r="Q3749" s="11"/>
      <c r="S3749" s="11"/>
    </row>
    <row r="3750" spans="2:19" s="19" customFormat="1" ht="25" customHeight="1" x14ac:dyDescent="0.15">
      <c r="B3750" s="11"/>
      <c r="C3750" s="11"/>
      <c r="E3750" s="11"/>
      <c r="F3750" s="11"/>
      <c r="G3750" s="11"/>
      <c r="K3750" s="11"/>
      <c r="M3750" s="11"/>
      <c r="N3750" s="28"/>
      <c r="O3750" s="18"/>
      <c r="Q3750" s="11"/>
      <c r="S3750" s="11"/>
    </row>
    <row r="3751" spans="2:19" s="19" customFormat="1" ht="25" customHeight="1" x14ac:dyDescent="0.15">
      <c r="B3751" s="11"/>
      <c r="C3751" s="11"/>
      <c r="E3751" s="11"/>
      <c r="F3751" s="11"/>
      <c r="G3751" s="11"/>
      <c r="K3751" s="11"/>
      <c r="M3751" s="11"/>
      <c r="N3751" s="28"/>
      <c r="O3751" s="18"/>
      <c r="Q3751" s="11"/>
      <c r="S3751" s="11"/>
    </row>
    <row r="3752" spans="2:19" s="19" customFormat="1" ht="25" customHeight="1" x14ac:dyDescent="0.15">
      <c r="B3752" s="11"/>
      <c r="C3752" s="11"/>
      <c r="E3752" s="11"/>
      <c r="F3752" s="11"/>
      <c r="G3752" s="11"/>
      <c r="K3752" s="11"/>
      <c r="M3752" s="11"/>
      <c r="N3752" s="28"/>
      <c r="O3752" s="18"/>
      <c r="Q3752" s="11"/>
      <c r="S3752" s="11"/>
    </row>
    <row r="3753" spans="2:19" s="19" customFormat="1" ht="25" customHeight="1" x14ac:dyDescent="0.15">
      <c r="B3753" s="11"/>
      <c r="C3753" s="11"/>
      <c r="E3753" s="11"/>
      <c r="F3753" s="11"/>
      <c r="G3753" s="11"/>
      <c r="K3753" s="11"/>
      <c r="M3753" s="11"/>
      <c r="N3753" s="28"/>
      <c r="O3753" s="18"/>
      <c r="Q3753" s="11"/>
      <c r="S3753" s="11"/>
    </row>
    <row r="3754" spans="2:19" s="19" customFormat="1" ht="25" customHeight="1" x14ac:dyDescent="0.15">
      <c r="B3754" s="11"/>
      <c r="C3754" s="11"/>
      <c r="E3754" s="11"/>
      <c r="F3754" s="11"/>
      <c r="G3754" s="11"/>
      <c r="K3754" s="11"/>
      <c r="M3754" s="11"/>
      <c r="N3754" s="28"/>
      <c r="O3754" s="18"/>
      <c r="Q3754" s="11"/>
      <c r="S3754" s="11"/>
    </row>
    <row r="3755" spans="2:19" s="19" customFormat="1" ht="25" customHeight="1" x14ac:dyDescent="0.15">
      <c r="B3755" s="11"/>
      <c r="C3755" s="11"/>
      <c r="E3755" s="11"/>
      <c r="F3755" s="11"/>
      <c r="G3755" s="11"/>
      <c r="K3755" s="11"/>
      <c r="M3755" s="11"/>
      <c r="N3755" s="28"/>
      <c r="O3755" s="18"/>
      <c r="Q3755" s="11"/>
      <c r="S3755" s="11"/>
    </row>
    <row r="3756" spans="2:19" s="19" customFormat="1" ht="25" customHeight="1" x14ac:dyDescent="0.15">
      <c r="B3756" s="11"/>
      <c r="C3756" s="11"/>
      <c r="E3756" s="11"/>
      <c r="F3756" s="11"/>
      <c r="G3756" s="11"/>
      <c r="K3756" s="11"/>
      <c r="M3756" s="11"/>
      <c r="N3756" s="28"/>
      <c r="O3756" s="18"/>
      <c r="Q3756" s="11"/>
      <c r="S3756" s="11"/>
    </row>
    <row r="3757" spans="2:19" s="19" customFormat="1" ht="25" customHeight="1" x14ac:dyDescent="0.15">
      <c r="B3757" s="11"/>
      <c r="C3757" s="11"/>
      <c r="E3757" s="11"/>
      <c r="F3757" s="11"/>
      <c r="G3757" s="11"/>
      <c r="K3757" s="11"/>
      <c r="M3757" s="11"/>
      <c r="N3757" s="28"/>
      <c r="O3757" s="18"/>
      <c r="Q3757" s="11"/>
      <c r="S3757" s="11"/>
    </row>
    <row r="3758" spans="2:19" s="19" customFormat="1" ht="25" customHeight="1" x14ac:dyDescent="0.15">
      <c r="B3758" s="11"/>
      <c r="C3758" s="11"/>
      <c r="E3758" s="11"/>
      <c r="F3758" s="11"/>
      <c r="G3758" s="11"/>
      <c r="K3758" s="11"/>
      <c r="M3758" s="11"/>
      <c r="N3758" s="28"/>
      <c r="O3758" s="18"/>
      <c r="Q3758" s="11"/>
      <c r="S3758" s="11"/>
    </row>
    <row r="3759" spans="2:19" s="19" customFormat="1" ht="25" customHeight="1" x14ac:dyDescent="0.15">
      <c r="B3759" s="11"/>
      <c r="C3759" s="11"/>
      <c r="E3759" s="11"/>
      <c r="F3759" s="11"/>
      <c r="G3759" s="11"/>
      <c r="K3759" s="11"/>
      <c r="M3759" s="11"/>
      <c r="N3759" s="28"/>
      <c r="O3759" s="18"/>
      <c r="Q3759" s="11"/>
      <c r="S3759" s="11"/>
    </row>
    <row r="3760" spans="2:19" s="19" customFormat="1" ht="25" customHeight="1" x14ac:dyDescent="0.15">
      <c r="B3760" s="11"/>
      <c r="C3760" s="11"/>
      <c r="E3760" s="11"/>
      <c r="F3760" s="11"/>
      <c r="G3760" s="11"/>
      <c r="K3760" s="11"/>
      <c r="M3760" s="11"/>
      <c r="N3760" s="28"/>
      <c r="O3760" s="18"/>
      <c r="Q3760" s="11"/>
      <c r="S3760" s="11"/>
    </row>
    <row r="3761" spans="2:19" s="19" customFormat="1" ht="25" customHeight="1" x14ac:dyDescent="0.15">
      <c r="B3761" s="11"/>
      <c r="C3761" s="11"/>
      <c r="E3761" s="11"/>
      <c r="F3761" s="11"/>
      <c r="G3761" s="11"/>
      <c r="K3761" s="11"/>
      <c r="M3761" s="11"/>
      <c r="N3761" s="28"/>
      <c r="O3761" s="18"/>
      <c r="Q3761" s="11"/>
      <c r="S3761" s="11"/>
    </row>
    <row r="3762" spans="2:19" s="19" customFormat="1" ht="25" customHeight="1" x14ac:dyDescent="0.15">
      <c r="B3762" s="11"/>
      <c r="C3762" s="11"/>
      <c r="E3762" s="11"/>
      <c r="F3762" s="11"/>
      <c r="G3762" s="11"/>
      <c r="K3762" s="11"/>
      <c r="M3762" s="11"/>
      <c r="N3762" s="28"/>
      <c r="O3762" s="18"/>
      <c r="Q3762" s="11"/>
      <c r="S3762" s="11"/>
    </row>
    <row r="3763" spans="2:19" s="19" customFormat="1" ht="25" customHeight="1" x14ac:dyDescent="0.15">
      <c r="B3763" s="11"/>
      <c r="C3763" s="11"/>
      <c r="E3763" s="11"/>
      <c r="F3763" s="11"/>
      <c r="G3763" s="11"/>
      <c r="K3763" s="11"/>
      <c r="M3763" s="11"/>
      <c r="N3763" s="28"/>
      <c r="O3763" s="18"/>
      <c r="Q3763" s="11"/>
      <c r="S3763" s="11"/>
    </row>
    <row r="3764" spans="2:19" s="19" customFormat="1" ht="25" customHeight="1" x14ac:dyDescent="0.15">
      <c r="B3764" s="11"/>
      <c r="C3764" s="11"/>
      <c r="E3764" s="11"/>
      <c r="F3764" s="11"/>
      <c r="G3764" s="11"/>
      <c r="K3764" s="11"/>
      <c r="M3764" s="11"/>
      <c r="N3764" s="28"/>
      <c r="O3764" s="18"/>
      <c r="Q3764" s="11"/>
      <c r="S3764" s="11"/>
    </row>
    <row r="3765" spans="2:19" s="19" customFormat="1" ht="25" customHeight="1" x14ac:dyDescent="0.15">
      <c r="B3765" s="11"/>
      <c r="C3765" s="11"/>
      <c r="E3765" s="11"/>
      <c r="F3765" s="11"/>
      <c r="G3765" s="11"/>
      <c r="K3765" s="11"/>
      <c r="M3765" s="11"/>
      <c r="N3765" s="28"/>
      <c r="O3765" s="18"/>
      <c r="Q3765" s="11"/>
      <c r="S3765" s="11"/>
    </row>
    <row r="3766" spans="2:19" s="19" customFormat="1" ht="25" customHeight="1" x14ac:dyDescent="0.15">
      <c r="B3766" s="11"/>
      <c r="C3766" s="11"/>
      <c r="E3766" s="11"/>
      <c r="F3766" s="11"/>
      <c r="G3766" s="11"/>
      <c r="K3766" s="11"/>
      <c r="M3766" s="11"/>
      <c r="N3766" s="28"/>
      <c r="O3766" s="18"/>
      <c r="Q3766" s="11"/>
      <c r="S3766" s="11"/>
    </row>
    <row r="3767" spans="2:19" s="19" customFormat="1" ht="25" customHeight="1" x14ac:dyDescent="0.15">
      <c r="B3767" s="11"/>
      <c r="C3767" s="11"/>
      <c r="E3767" s="11"/>
      <c r="F3767" s="11"/>
      <c r="G3767" s="11"/>
      <c r="K3767" s="11"/>
      <c r="M3767" s="11"/>
      <c r="N3767" s="28"/>
      <c r="O3767" s="18"/>
      <c r="Q3767" s="11"/>
      <c r="S3767" s="11"/>
    </row>
    <row r="3768" spans="2:19" s="19" customFormat="1" ht="25" customHeight="1" x14ac:dyDescent="0.15">
      <c r="B3768" s="11"/>
      <c r="C3768" s="11"/>
      <c r="E3768" s="11"/>
      <c r="F3768" s="11"/>
      <c r="G3768" s="11"/>
      <c r="K3768" s="11"/>
      <c r="M3768" s="11"/>
      <c r="N3768" s="28"/>
      <c r="O3768" s="18"/>
      <c r="Q3768" s="11"/>
      <c r="S3768" s="11"/>
    </row>
    <row r="3769" spans="2:19" s="19" customFormat="1" ht="25" customHeight="1" x14ac:dyDescent="0.15">
      <c r="B3769" s="11"/>
      <c r="C3769" s="11"/>
      <c r="E3769" s="11"/>
      <c r="F3769" s="11"/>
      <c r="G3769" s="11"/>
      <c r="K3769" s="11"/>
      <c r="M3769" s="11"/>
      <c r="N3769" s="28"/>
      <c r="O3769" s="18"/>
      <c r="Q3769" s="11"/>
      <c r="S3769" s="11"/>
    </row>
    <row r="3770" spans="2:19" s="19" customFormat="1" ht="25" customHeight="1" x14ac:dyDescent="0.15">
      <c r="B3770" s="11"/>
      <c r="C3770" s="11"/>
      <c r="E3770" s="11"/>
      <c r="F3770" s="11"/>
      <c r="G3770" s="11"/>
      <c r="K3770" s="11"/>
      <c r="M3770" s="11"/>
      <c r="N3770" s="28"/>
      <c r="O3770" s="18"/>
      <c r="Q3770" s="11"/>
      <c r="S3770" s="11"/>
    </row>
    <row r="3771" spans="2:19" s="19" customFormat="1" ht="25" customHeight="1" x14ac:dyDescent="0.15">
      <c r="B3771" s="11"/>
      <c r="C3771" s="11"/>
      <c r="E3771" s="11"/>
      <c r="F3771" s="11"/>
      <c r="G3771" s="11"/>
      <c r="K3771" s="11"/>
      <c r="M3771" s="11"/>
      <c r="N3771" s="28"/>
      <c r="O3771" s="18"/>
      <c r="Q3771" s="11"/>
      <c r="S3771" s="11"/>
    </row>
    <row r="3772" spans="2:19" s="19" customFormat="1" ht="25" customHeight="1" x14ac:dyDescent="0.15">
      <c r="B3772" s="11"/>
      <c r="C3772" s="11"/>
      <c r="E3772" s="11"/>
      <c r="F3772" s="11"/>
      <c r="G3772" s="11"/>
      <c r="K3772" s="11"/>
      <c r="M3772" s="11"/>
      <c r="N3772" s="28"/>
      <c r="O3772" s="18"/>
      <c r="Q3772" s="11"/>
      <c r="S3772" s="11"/>
    </row>
    <row r="3773" spans="2:19" s="19" customFormat="1" ht="25" customHeight="1" x14ac:dyDescent="0.15">
      <c r="B3773" s="11"/>
      <c r="C3773" s="11"/>
      <c r="E3773" s="11"/>
      <c r="F3773" s="11"/>
      <c r="G3773" s="11"/>
      <c r="K3773" s="11"/>
      <c r="M3773" s="11"/>
      <c r="N3773" s="28"/>
      <c r="O3773" s="18"/>
      <c r="Q3773" s="11"/>
      <c r="S3773" s="11"/>
    </row>
    <row r="3774" spans="2:19" s="19" customFormat="1" ht="25" customHeight="1" x14ac:dyDescent="0.15">
      <c r="B3774" s="11"/>
      <c r="C3774" s="11"/>
      <c r="E3774" s="11"/>
      <c r="F3774" s="11"/>
      <c r="G3774" s="11"/>
      <c r="K3774" s="11"/>
      <c r="M3774" s="11"/>
      <c r="N3774" s="28"/>
      <c r="O3774" s="18"/>
      <c r="Q3774" s="11"/>
      <c r="S3774" s="11"/>
    </row>
    <row r="3775" spans="2:19" s="19" customFormat="1" ht="25" customHeight="1" x14ac:dyDescent="0.15">
      <c r="B3775" s="11"/>
      <c r="C3775" s="11"/>
      <c r="E3775" s="11"/>
      <c r="F3775" s="11"/>
      <c r="G3775" s="11"/>
      <c r="K3775" s="11"/>
      <c r="M3775" s="11"/>
      <c r="N3775" s="28"/>
      <c r="O3775" s="18"/>
      <c r="Q3775" s="11"/>
      <c r="S3775" s="11"/>
    </row>
    <row r="3776" spans="2:19" s="19" customFormat="1" ht="25" customHeight="1" x14ac:dyDescent="0.15">
      <c r="B3776" s="11"/>
      <c r="C3776" s="11"/>
      <c r="E3776" s="11"/>
      <c r="F3776" s="11"/>
      <c r="G3776" s="11"/>
      <c r="K3776" s="11"/>
      <c r="M3776" s="11"/>
      <c r="N3776" s="28"/>
      <c r="O3776" s="18"/>
      <c r="Q3776" s="11"/>
      <c r="S3776" s="11"/>
    </row>
    <row r="3777" spans="2:19" s="19" customFormat="1" ht="25" customHeight="1" x14ac:dyDescent="0.15">
      <c r="B3777" s="11"/>
      <c r="C3777" s="11"/>
      <c r="E3777" s="11"/>
      <c r="F3777" s="11"/>
      <c r="G3777" s="11"/>
      <c r="K3777" s="11"/>
      <c r="M3777" s="11"/>
      <c r="N3777" s="28"/>
      <c r="O3777" s="18"/>
      <c r="Q3777" s="11"/>
      <c r="S3777" s="11"/>
    </row>
    <row r="3778" spans="2:19" s="19" customFormat="1" ht="25" customHeight="1" x14ac:dyDescent="0.15">
      <c r="B3778" s="11"/>
      <c r="C3778" s="11"/>
      <c r="E3778" s="11"/>
      <c r="F3778" s="11"/>
      <c r="G3778" s="11"/>
      <c r="K3778" s="11"/>
      <c r="M3778" s="11"/>
      <c r="N3778" s="28"/>
      <c r="O3778" s="18"/>
      <c r="Q3778" s="11"/>
      <c r="S3778" s="11"/>
    </row>
    <row r="3779" spans="2:19" s="19" customFormat="1" ht="25" customHeight="1" x14ac:dyDescent="0.15">
      <c r="B3779" s="11"/>
      <c r="C3779" s="11"/>
      <c r="E3779" s="11"/>
      <c r="F3779" s="11"/>
      <c r="G3779" s="11"/>
      <c r="K3779" s="11"/>
      <c r="M3779" s="11"/>
      <c r="N3779" s="28"/>
      <c r="O3779" s="18"/>
      <c r="Q3779" s="11"/>
      <c r="S3779" s="11"/>
    </row>
    <row r="3780" spans="2:19" s="19" customFormat="1" ht="25" customHeight="1" x14ac:dyDescent="0.15">
      <c r="B3780" s="11"/>
      <c r="C3780" s="11"/>
      <c r="E3780" s="11"/>
      <c r="F3780" s="11"/>
      <c r="G3780" s="11"/>
      <c r="K3780" s="11"/>
      <c r="M3780" s="11"/>
      <c r="N3780" s="28"/>
      <c r="O3780" s="18"/>
      <c r="Q3780" s="11"/>
      <c r="S3780" s="11"/>
    </row>
    <row r="3781" spans="2:19" s="19" customFormat="1" ht="25" customHeight="1" x14ac:dyDescent="0.15">
      <c r="B3781" s="11"/>
      <c r="C3781" s="11"/>
      <c r="E3781" s="11"/>
      <c r="F3781" s="11"/>
      <c r="G3781" s="11"/>
      <c r="K3781" s="11"/>
      <c r="M3781" s="11"/>
      <c r="N3781" s="28"/>
      <c r="O3781" s="18"/>
      <c r="Q3781" s="11"/>
      <c r="S3781" s="11"/>
    </row>
    <row r="3782" spans="2:19" s="19" customFormat="1" ht="25" customHeight="1" x14ac:dyDescent="0.15">
      <c r="B3782" s="11"/>
      <c r="C3782" s="11"/>
      <c r="E3782" s="11"/>
      <c r="F3782" s="11"/>
      <c r="G3782" s="11"/>
      <c r="K3782" s="11"/>
      <c r="M3782" s="11"/>
      <c r="N3782" s="28"/>
      <c r="O3782" s="18"/>
      <c r="Q3782" s="11"/>
      <c r="S3782" s="11"/>
    </row>
    <row r="3783" spans="2:19" s="19" customFormat="1" ht="25" customHeight="1" x14ac:dyDescent="0.15">
      <c r="B3783" s="11"/>
      <c r="C3783" s="11"/>
      <c r="E3783" s="11"/>
      <c r="F3783" s="11"/>
      <c r="G3783" s="11"/>
      <c r="K3783" s="11"/>
      <c r="M3783" s="11"/>
      <c r="N3783" s="28"/>
      <c r="O3783" s="18"/>
      <c r="Q3783" s="11"/>
      <c r="S3783" s="11"/>
    </row>
    <row r="3784" spans="2:19" s="19" customFormat="1" ht="25" customHeight="1" x14ac:dyDescent="0.15">
      <c r="B3784" s="11"/>
      <c r="C3784" s="11"/>
      <c r="E3784" s="11"/>
      <c r="F3784" s="11"/>
      <c r="G3784" s="11"/>
      <c r="K3784" s="11"/>
      <c r="M3784" s="11"/>
      <c r="N3784" s="28"/>
      <c r="O3784" s="18"/>
      <c r="Q3784" s="11"/>
      <c r="S3784" s="11"/>
    </row>
    <row r="3785" spans="2:19" s="19" customFormat="1" ht="25" customHeight="1" x14ac:dyDescent="0.15">
      <c r="B3785" s="11"/>
      <c r="C3785" s="11"/>
      <c r="E3785" s="11"/>
      <c r="F3785" s="11"/>
      <c r="G3785" s="11"/>
      <c r="K3785" s="11"/>
      <c r="M3785" s="11"/>
      <c r="N3785" s="28"/>
      <c r="O3785" s="18"/>
      <c r="Q3785" s="11"/>
      <c r="S3785" s="11"/>
    </row>
    <row r="3786" spans="2:19" s="19" customFormat="1" ht="25" customHeight="1" x14ac:dyDescent="0.15">
      <c r="B3786" s="11"/>
      <c r="C3786" s="11"/>
      <c r="E3786" s="11"/>
      <c r="F3786" s="11"/>
      <c r="G3786" s="11"/>
      <c r="K3786" s="11"/>
      <c r="M3786" s="11"/>
      <c r="N3786" s="28"/>
      <c r="O3786" s="18"/>
      <c r="Q3786" s="11"/>
      <c r="S3786" s="11"/>
    </row>
    <row r="3787" spans="2:19" s="19" customFormat="1" ht="25" customHeight="1" x14ac:dyDescent="0.15">
      <c r="B3787" s="11"/>
      <c r="C3787" s="11"/>
      <c r="E3787" s="11"/>
      <c r="F3787" s="11"/>
      <c r="G3787" s="11"/>
      <c r="K3787" s="11"/>
      <c r="M3787" s="11"/>
      <c r="N3787" s="28"/>
      <c r="O3787" s="18"/>
      <c r="Q3787" s="11"/>
      <c r="S3787" s="11"/>
    </row>
    <row r="3788" spans="2:19" s="19" customFormat="1" ht="25" customHeight="1" x14ac:dyDescent="0.15">
      <c r="B3788" s="11"/>
      <c r="C3788" s="11"/>
      <c r="E3788" s="11"/>
      <c r="F3788" s="11"/>
      <c r="G3788" s="11"/>
      <c r="K3788" s="11"/>
      <c r="M3788" s="11"/>
      <c r="N3788" s="28"/>
      <c r="O3788" s="18"/>
      <c r="Q3788" s="11"/>
      <c r="S3788" s="11"/>
    </row>
    <row r="3789" spans="2:19" s="19" customFormat="1" ht="25" customHeight="1" x14ac:dyDescent="0.15">
      <c r="B3789" s="11"/>
      <c r="C3789" s="11"/>
      <c r="E3789" s="11"/>
      <c r="F3789" s="11"/>
      <c r="G3789" s="11"/>
      <c r="K3789" s="11"/>
      <c r="M3789" s="11"/>
      <c r="N3789" s="28"/>
      <c r="O3789" s="18"/>
      <c r="Q3789" s="11"/>
      <c r="S3789" s="11"/>
    </row>
    <row r="3790" spans="2:19" s="19" customFormat="1" ht="25" customHeight="1" x14ac:dyDescent="0.15">
      <c r="B3790" s="11"/>
      <c r="C3790" s="11"/>
      <c r="E3790" s="11"/>
      <c r="F3790" s="11"/>
      <c r="G3790" s="11"/>
      <c r="K3790" s="11"/>
      <c r="M3790" s="11"/>
      <c r="N3790" s="28"/>
      <c r="O3790" s="18"/>
      <c r="Q3790" s="11"/>
      <c r="S3790" s="11"/>
    </row>
    <row r="3791" spans="2:19" s="19" customFormat="1" ht="25" customHeight="1" x14ac:dyDescent="0.15">
      <c r="B3791" s="11"/>
      <c r="C3791" s="11"/>
      <c r="E3791" s="11"/>
      <c r="F3791" s="11"/>
      <c r="G3791" s="11"/>
      <c r="K3791" s="11"/>
      <c r="M3791" s="11"/>
      <c r="N3791" s="28"/>
      <c r="O3791" s="18"/>
      <c r="Q3791" s="11"/>
      <c r="S3791" s="11"/>
    </row>
    <row r="3792" spans="2:19" s="19" customFormat="1" ht="25" customHeight="1" x14ac:dyDescent="0.15">
      <c r="B3792" s="11"/>
      <c r="C3792" s="11"/>
      <c r="E3792" s="11"/>
      <c r="F3792" s="11"/>
      <c r="G3792" s="11"/>
      <c r="K3792" s="11"/>
      <c r="M3792" s="11"/>
      <c r="N3792" s="28"/>
      <c r="O3792" s="18"/>
      <c r="Q3792" s="11"/>
      <c r="S3792" s="11"/>
    </row>
    <row r="3793" spans="2:19" s="19" customFormat="1" ht="25" customHeight="1" x14ac:dyDescent="0.15">
      <c r="B3793" s="11"/>
      <c r="C3793" s="11"/>
      <c r="E3793" s="11"/>
      <c r="F3793" s="11"/>
      <c r="G3793" s="11"/>
      <c r="K3793" s="11"/>
      <c r="M3793" s="11"/>
      <c r="N3793" s="28"/>
      <c r="O3793" s="18"/>
      <c r="Q3793" s="11"/>
      <c r="S3793" s="11"/>
    </row>
    <row r="3794" spans="2:19" s="19" customFormat="1" ht="25" customHeight="1" x14ac:dyDescent="0.15">
      <c r="B3794" s="11"/>
      <c r="C3794" s="11"/>
      <c r="E3794" s="11"/>
      <c r="F3794" s="11"/>
      <c r="G3794" s="11"/>
      <c r="K3794" s="11"/>
      <c r="M3794" s="11"/>
      <c r="N3794" s="28"/>
      <c r="O3794" s="18"/>
      <c r="Q3794" s="11"/>
      <c r="S3794" s="11"/>
    </row>
    <row r="3795" spans="2:19" s="19" customFormat="1" ht="25" customHeight="1" x14ac:dyDescent="0.15">
      <c r="B3795" s="11"/>
      <c r="C3795" s="11"/>
      <c r="E3795" s="11"/>
      <c r="F3795" s="11"/>
      <c r="G3795" s="11"/>
      <c r="K3795" s="11"/>
      <c r="M3795" s="11"/>
      <c r="N3795" s="28"/>
      <c r="O3795" s="18"/>
      <c r="Q3795" s="11"/>
      <c r="S3795" s="11"/>
    </row>
    <row r="3796" spans="2:19" s="19" customFormat="1" ht="25" customHeight="1" x14ac:dyDescent="0.15">
      <c r="B3796" s="11"/>
      <c r="C3796" s="11"/>
      <c r="E3796" s="11"/>
      <c r="F3796" s="11"/>
      <c r="G3796" s="11"/>
      <c r="K3796" s="11"/>
      <c r="M3796" s="11"/>
      <c r="N3796" s="28"/>
      <c r="O3796" s="18"/>
      <c r="Q3796" s="11"/>
      <c r="S3796" s="11"/>
    </row>
    <row r="3797" spans="2:19" s="19" customFormat="1" ht="25" customHeight="1" x14ac:dyDescent="0.15">
      <c r="B3797" s="11"/>
      <c r="C3797" s="11"/>
      <c r="E3797" s="11"/>
      <c r="F3797" s="11"/>
      <c r="G3797" s="11"/>
      <c r="K3797" s="11"/>
      <c r="M3797" s="11"/>
      <c r="N3797" s="28"/>
      <c r="O3797" s="18"/>
      <c r="Q3797" s="11"/>
      <c r="S3797" s="11"/>
    </row>
    <row r="3798" spans="2:19" s="19" customFormat="1" ht="25" customHeight="1" x14ac:dyDescent="0.15">
      <c r="B3798" s="11"/>
      <c r="C3798" s="11"/>
      <c r="E3798" s="11"/>
      <c r="F3798" s="11"/>
      <c r="G3798" s="11"/>
      <c r="K3798" s="11"/>
      <c r="M3798" s="11"/>
      <c r="N3798" s="28"/>
      <c r="O3798" s="18"/>
      <c r="Q3798" s="11"/>
      <c r="S3798" s="11"/>
    </row>
    <row r="3799" spans="2:19" s="19" customFormat="1" ht="25" customHeight="1" x14ac:dyDescent="0.15">
      <c r="B3799" s="11"/>
      <c r="C3799" s="11"/>
      <c r="E3799" s="11"/>
      <c r="F3799" s="11"/>
      <c r="G3799" s="11"/>
      <c r="K3799" s="11"/>
      <c r="M3799" s="11"/>
      <c r="N3799" s="28"/>
      <c r="O3799" s="18"/>
      <c r="Q3799" s="11"/>
      <c r="S3799" s="11"/>
    </row>
    <row r="3800" spans="2:19" s="19" customFormat="1" ht="25" customHeight="1" x14ac:dyDescent="0.15">
      <c r="B3800" s="11"/>
      <c r="C3800" s="11"/>
      <c r="E3800" s="11"/>
      <c r="F3800" s="11"/>
      <c r="G3800" s="11"/>
      <c r="K3800" s="11"/>
      <c r="M3800" s="11"/>
      <c r="N3800" s="28"/>
      <c r="O3800" s="18"/>
      <c r="Q3800" s="11"/>
      <c r="S3800" s="11"/>
    </row>
    <row r="3801" spans="2:19" s="19" customFormat="1" ht="25" customHeight="1" x14ac:dyDescent="0.15">
      <c r="B3801" s="11"/>
      <c r="C3801" s="11"/>
      <c r="E3801" s="11"/>
      <c r="F3801" s="11"/>
      <c r="G3801" s="11"/>
      <c r="K3801" s="11"/>
      <c r="M3801" s="11"/>
      <c r="N3801" s="28"/>
      <c r="O3801" s="18"/>
      <c r="Q3801" s="11"/>
      <c r="S3801" s="11"/>
    </row>
    <row r="3802" spans="2:19" s="19" customFormat="1" ht="25" customHeight="1" x14ac:dyDescent="0.15">
      <c r="B3802" s="11"/>
      <c r="C3802" s="11"/>
      <c r="E3802" s="11"/>
      <c r="F3802" s="11"/>
      <c r="G3802" s="11"/>
      <c r="K3802" s="11"/>
      <c r="M3802" s="11"/>
      <c r="N3802" s="28"/>
      <c r="O3802" s="18"/>
      <c r="Q3802" s="11"/>
      <c r="S3802" s="11"/>
    </row>
    <row r="3803" spans="2:19" s="19" customFormat="1" ht="25" customHeight="1" x14ac:dyDescent="0.15">
      <c r="B3803" s="11"/>
      <c r="C3803" s="11"/>
      <c r="E3803" s="11"/>
      <c r="F3803" s="11"/>
      <c r="G3803" s="11"/>
      <c r="K3803" s="11"/>
      <c r="M3803" s="11"/>
      <c r="N3803" s="28"/>
      <c r="O3803" s="18"/>
      <c r="Q3803" s="11"/>
      <c r="S3803" s="11"/>
    </row>
    <row r="3804" spans="2:19" s="19" customFormat="1" ht="25" customHeight="1" x14ac:dyDescent="0.15">
      <c r="B3804" s="11"/>
      <c r="C3804" s="11"/>
      <c r="E3804" s="11"/>
      <c r="F3804" s="11"/>
      <c r="G3804" s="11"/>
      <c r="K3804" s="11"/>
      <c r="M3804" s="11"/>
      <c r="N3804" s="28"/>
      <c r="O3804" s="18"/>
      <c r="Q3804" s="11"/>
      <c r="S3804" s="11"/>
    </row>
    <row r="3805" spans="2:19" s="19" customFormat="1" ht="25" customHeight="1" x14ac:dyDescent="0.15">
      <c r="B3805" s="11"/>
      <c r="C3805" s="11"/>
      <c r="E3805" s="11"/>
      <c r="F3805" s="11"/>
      <c r="G3805" s="11"/>
      <c r="K3805" s="11"/>
      <c r="M3805" s="11"/>
      <c r="N3805" s="28"/>
      <c r="O3805" s="18"/>
      <c r="Q3805" s="11"/>
      <c r="S3805" s="11"/>
    </row>
    <row r="3806" spans="2:19" s="19" customFormat="1" ht="25" customHeight="1" x14ac:dyDescent="0.15">
      <c r="B3806" s="11"/>
      <c r="C3806" s="11"/>
      <c r="E3806" s="11"/>
      <c r="F3806" s="11"/>
      <c r="G3806" s="11"/>
      <c r="K3806" s="11"/>
      <c r="M3806" s="11"/>
      <c r="N3806" s="28"/>
      <c r="O3806" s="18"/>
      <c r="Q3806" s="11"/>
      <c r="S3806" s="11"/>
    </row>
    <row r="3807" spans="2:19" s="19" customFormat="1" ht="25" customHeight="1" x14ac:dyDescent="0.15">
      <c r="B3807" s="11"/>
      <c r="C3807" s="11"/>
      <c r="E3807" s="11"/>
      <c r="F3807" s="11"/>
      <c r="G3807" s="11"/>
      <c r="K3807" s="11"/>
      <c r="M3807" s="11"/>
      <c r="N3807" s="28"/>
      <c r="O3807" s="18"/>
      <c r="Q3807" s="11"/>
      <c r="S3807" s="11"/>
    </row>
    <row r="3808" spans="2:19" s="19" customFormat="1" ht="25" customHeight="1" x14ac:dyDescent="0.15">
      <c r="B3808" s="11"/>
      <c r="C3808" s="11"/>
      <c r="E3808" s="11"/>
      <c r="F3808" s="11"/>
      <c r="G3808" s="11"/>
      <c r="K3808" s="11"/>
      <c r="M3808" s="11"/>
      <c r="N3808" s="28"/>
      <c r="O3808" s="18"/>
      <c r="Q3808" s="11"/>
      <c r="S3808" s="11"/>
    </row>
    <row r="3809" spans="2:19" s="19" customFormat="1" ht="25" customHeight="1" x14ac:dyDescent="0.15">
      <c r="B3809" s="11"/>
      <c r="C3809" s="11"/>
      <c r="E3809" s="11"/>
      <c r="F3809" s="11"/>
      <c r="G3809" s="11"/>
      <c r="K3809" s="11"/>
      <c r="M3809" s="11"/>
      <c r="N3809" s="28"/>
      <c r="O3809" s="18"/>
      <c r="Q3809" s="11"/>
      <c r="S3809" s="11"/>
    </row>
    <row r="3810" spans="2:19" s="19" customFormat="1" ht="25" customHeight="1" x14ac:dyDescent="0.15">
      <c r="B3810" s="11"/>
      <c r="C3810" s="11"/>
      <c r="E3810" s="11"/>
      <c r="F3810" s="11"/>
      <c r="G3810" s="11"/>
      <c r="K3810" s="11"/>
      <c r="M3810" s="11"/>
      <c r="N3810" s="28"/>
      <c r="O3810" s="18"/>
      <c r="Q3810" s="11"/>
      <c r="S3810" s="11"/>
    </row>
    <row r="3811" spans="2:19" s="19" customFormat="1" ht="25" customHeight="1" x14ac:dyDescent="0.15">
      <c r="B3811" s="11"/>
      <c r="C3811" s="11"/>
      <c r="E3811" s="11"/>
      <c r="F3811" s="11"/>
      <c r="G3811" s="11"/>
      <c r="K3811" s="11"/>
      <c r="M3811" s="11"/>
      <c r="N3811" s="28"/>
      <c r="O3811" s="18"/>
      <c r="Q3811" s="11"/>
      <c r="S3811" s="11"/>
    </row>
    <row r="3812" spans="2:19" s="19" customFormat="1" ht="25" customHeight="1" x14ac:dyDescent="0.15">
      <c r="B3812" s="11"/>
      <c r="C3812" s="11"/>
      <c r="E3812" s="11"/>
      <c r="F3812" s="11"/>
      <c r="G3812" s="11"/>
      <c r="K3812" s="11"/>
      <c r="M3812" s="11"/>
      <c r="N3812" s="28"/>
      <c r="O3812" s="18"/>
      <c r="Q3812" s="11"/>
      <c r="S3812" s="11"/>
    </row>
    <row r="3813" spans="2:19" s="19" customFormat="1" ht="25" customHeight="1" x14ac:dyDescent="0.15">
      <c r="B3813" s="11"/>
      <c r="C3813" s="11"/>
      <c r="E3813" s="11"/>
      <c r="F3813" s="11"/>
      <c r="G3813" s="11"/>
      <c r="K3813" s="11"/>
      <c r="M3813" s="11"/>
      <c r="N3813" s="28"/>
      <c r="O3813" s="18"/>
      <c r="Q3813" s="11"/>
      <c r="S3813" s="11"/>
    </row>
    <row r="3814" spans="2:19" s="19" customFormat="1" ht="25" customHeight="1" x14ac:dyDescent="0.15">
      <c r="B3814" s="11"/>
      <c r="C3814" s="11"/>
      <c r="E3814" s="11"/>
      <c r="F3814" s="11"/>
      <c r="G3814" s="11"/>
      <c r="K3814" s="11"/>
      <c r="M3814" s="11"/>
      <c r="N3814" s="28"/>
      <c r="O3814" s="18"/>
      <c r="Q3814" s="11"/>
      <c r="S3814" s="11"/>
    </row>
    <row r="3815" spans="2:19" s="19" customFormat="1" ht="25" customHeight="1" x14ac:dyDescent="0.15">
      <c r="B3815" s="11"/>
      <c r="C3815" s="11"/>
      <c r="E3815" s="11"/>
      <c r="F3815" s="11"/>
      <c r="G3815" s="11"/>
      <c r="K3815" s="11"/>
      <c r="M3815" s="11"/>
      <c r="N3815" s="28"/>
      <c r="O3815" s="18"/>
      <c r="Q3815" s="11"/>
      <c r="S3815" s="11"/>
    </row>
    <row r="3816" spans="2:19" s="19" customFormat="1" ht="25" customHeight="1" x14ac:dyDescent="0.15">
      <c r="B3816" s="11"/>
      <c r="C3816" s="11"/>
      <c r="E3816" s="11"/>
      <c r="F3816" s="11"/>
      <c r="G3816" s="11"/>
      <c r="K3816" s="11"/>
      <c r="M3816" s="11"/>
      <c r="N3816" s="28"/>
      <c r="O3816" s="18"/>
      <c r="Q3816" s="11"/>
      <c r="S3816" s="11"/>
    </row>
    <row r="3817" spans="2:19" s="19" customFormat="1" ht="25" customHeight="1" x14ac:dyDescent="0.15">
      <c r="B3817" s="11"/>
      <c r="C3817" s="11"/>
      <c r="E3817" s="11"/>
      <c r="F3817" s="11"/>
      <c r="G3817" s="11"/>
      <c r="K3817" s="11"/>
      <c r="M3817" s="11"/>
      <c r="N3817" s="28"/>
      <c r="O3817" s="18"/>
      <c r="Q3817" s="11"/>
      <c r="S3817" s="11"/>
    </row>
    <row r="3818" spans="2:19" s="19" customFormat="1" ht="25" customHeight="1" x14ac:dyDescent="0.15">
      <c r="B3818" s="11"/>
      <c r="C3818" s="11"/>
      <c r="E3818" s="11"/>
      <c r="F3818" s="11"/>
      <c r="G3818" s="11"/>
      <c r="K3818" s="11"/>
      <c r="M3818" s="11"/>
      <c r="N3818" s="28"/>
      <c r="O3818" s="18"/>
      <c r="Q3818" s="11"/>
      <c r="S3818" s="11"/>
    </row>
    <row r="3819" spans="2:19" s="19" customFormat="1" ht="25" customHeight="1" x14ac:dyDescent="0.15">
      <c r="B3819" s="11"/>
      <c r="C3819" s="11"/>
      <c r="E3819" s="11"/>
      <c r="F3819" s="11"/>
      <c r="G3819" s="11"/>
      <c r="K3819" s="11"/>
      <c r="M3819" s="11"/>
      <c r="N3819" s="28"/>
      <c r="O3819" s="18"/>
      <c r="Q3819" s="11"/>
      <c r="S3819" s="11"/>
    </row>
    <row r="3820" spans="2:19" s="19" customFormat="1" ht="25" customHeight="1" x14ac:dyDescent="0.15">
      <c r="B3820" s="11"/>
      <c r="C3820" s="11"/>
      <c r="E3820" s="11"/>
      <c r="F3820" s="11"/>
      <c r="G3820" s="11"/>
      <c r="K3820" s="11"/>
      <c r="M3820" s="11"/>
      <c r="N3820" s="28"/>
      <c r="O3820" s="18"/>
      <c r="Q3820" s="11"/>
      <c r="S3820" s="11"/>
    </row>
    <row r="3821" spans="2:19" s="19" customFormat="1" ht="25" customHeight="1" x14ac:dyDescent="0.15">
      <c r="B3821" s="11"/>
      <c r="C3821" s="11"/>
      <c r="E3821" s="11"/>
      <c r="F3821" s="11"/>
      <c r="G3821" s="11"/>
      <c r="K3821" s="11"/>
      <c r="M3821" s="11"/>
      <c r="N3821" s="28"/>
      <c r="O3821" s="18"/>
      <c r="Q3821" s="11"/>
      <c r="S3821" s="11"/>
    </row>
    <row r="3822" spans="2:19" s="19" customFormat="1" ht="25" customHeight="1" x14ac:dyDescent="0.15">
      <c r="B3822" s="11"/>
      <c r="C3822" s="11"/>
      <c r="E3822" s="11"/>
      <c r="F3822" s="11"/>
      <c r="G3822" s="11"/>
      <c r="K3822" s="11"/>
      <c r="M3822" s="11"/>
      <c r="N3822" s="28"/>
      <c r="O3822" s="18"/>
      <c r="Q3822" s="11"/>
      <c r="S3822" s="11"/>
    </row>
    <row r="3823" spans="2:19" s="19" customFormat="1" ht="25" customHeight="1" x14ac:dyDescent="0.15">
      <c r="B3823" s="11"/>
      <c r="C3823" s="11"/>
      <c r="E3823" s="11"/>
      <c r="F3823" s="11"/>
      <c r="G3823" s="11"/>
      <c r="K3823" s="11"/>
      <c r="M3823" s="11"/>
      <c r="N3823" s="28"/>
      <c r="O3823" s="18"/>
      <c r="Q3823" s="11"/>
      <c r="S3823" s="11"/>
    </row>
    <row r="3824" spans="2:19" s="19" customFormat="1" ht="25" customHeight="1" x14ac:dyDescent="0.15">
      <c r="B3824" s="11"/>
      <c r="C3824" s="11"/>
      <c r="E3824" s="11"/>
      <c r="F3824" s="11"/>
      <c r="G3824" s="11"/>
      <c r="K3824" s="11"/>
      <c r="M3824" s="11"/>
      <c r="N3824" s="28"/>
      <c r="O3824" s="18"/>
      <c r="Q3824" s="11"/>
      <c r="S3824" s="11"/>
    </row>
    <row r="3825" spans="2:19" s="19" customFormat="1" ht="25" customHeight="1" x14ac:dyDescent="0.15">
      <c r="B3825" s="11"/>
      <c r="C3825" s="11"/>
      <c r="E3825" s="11"/>
      <c r="F3825" s="11"/>
      <c r="G3825" s="11"/>
      <c r="K3825" s="11"/>
      <c r="M3825" s="11"/>
      <c r="N3825" s="28"/>
      <c r="O3825" s="18"/>
      <c r="Q3825" s="11"/>
      <c r="S3825" s="11"/>
    </row>
    <row r="3826" spans="2:19" s="19" customFormat="1" ht="25" customHeight="1" x14ac:dyDescent="0.15">
      <c r="B3826" s="11"/>
      <c r="C3826" s="11"/>
      <c r="E3826" s="11"/>
      <c r="F3826" s="11"/>
      <c r="G3826" s="11"/>
      <c r="K3826" s="11"/>
      <c r="M3826" s="11"/>
      <c r="N3826" s="28"/>
      <c r="O3826" s="18"/>
      <c r="Q3826" s="11"/>
      <c r="S3826" s="11"/>
    </row>
    <row r="3827" spans="2:19" s="19" customFormat="1" ht="25" customHeight="1" x14ac:dyDescent="0.15">
      <c r="B3827" s="11"/>
      <c r="C3827" s="11"/>
      <c r="E3827" s="11"/>
      <c r="F3827" s="11"/>
      <c r="G3827" s="11"/>
      <c r="K3827" s="11"/>
      <c r="M3827" s="11"/>
      <c r="N3827" s="28"/>
      <c r="O3827" s="18"/>
      <c r="Q3827" s="11"/>
      <c r="S3827" s="11"/>
    </row>
    <row r="3828" spans="2:19" s="19" customFormat="1" ht="25" customHeight="1" x14ac:dyDescent="0.15">
      <c r="B3828" s="11"/>
      <c r="C3828" s="11"/>
      <c r="E3828" s="11"/>
      <c r="F3828" s="11"/>
      <c r="G3828" s="11"/>
      <c r="K3828" s="11"/>
      <c r="M3828" s="11"/>
      <c r="N3828" s="28"/>
      <c r="O3828" s="18"/>
      <c r="Q3828" s="11"/>
      <c r="S3828" s="11"/>
    </row>
    <row r="3829" spans="2:19" s="19" customFormat="1" ht="25" customHeight="1" x14ac:dyDescent="0.15">
      <c r="B3829" s="11"/>
      <c r="C3829" s="11"/>
      <c r="E3829" s="11"/>
      <c r="F3829" s="11"/>
      <c r="G3829" s="11"/>
      <c r="K3829" s="11"/>
      <c r="M3829" s="11"/>
      <c r="N3829" s="28"/>
      <c r="O3829" s="18"/>
      <c r="Q3829" s="11"/>
      <c r="S3829" s="11"/>
    </row>
    <row r="3830" spans="2:19" s="19" customFormat="1" ht="25" customHeight="1" x14ac:dyDescent="0.15">
      <c r="B3830" s="11"/>
      <c r="C3830" s="11"/>
      <c r="E3830" s="11"/>
      <c r="F3830" s="11"/>
      <c r="G3830" s="11"/>
      <c r="K3830" s="11"/>
      <c r="M3830" s="11"/>
      <c r="N3830" s="28"/>
      <c r="O3830" s="18"/>
      <c r="Q3830" s="11"/>
      <c r="S3830" s="11"/>
    </row>
    <row r="3831" spans="2:19" s="19" customFormat="1" ht="25" customHeight="1" x14ac:dyDescent="0.15">
      <c r="B3831" s="11"/>
      <c r="C3831" s="11"/>
      <c r="E3831" s="11"/>
      <c r="F3831" s="11"/>
      <c r="G3831" s="11"/>
      <c r="K3831" s="11"/>
      <c r="M3831" s="11"/>
      <c r="N3831" s="28"/>
      <c r="O3831" s="18"/>
      <c r="Q3831" s="11"/>
      <c r="S3831" s="11"/>
    </row>
    <row r="3832" spans="2:19" s="19" customFormat="1" ht="25" customHeight="1" x14ac:dyDescent="0.15">
      <c r="B3832" s="11"/>
      <c r="C3832" s="11"/>
      <c r="E3832" s="11"/>
      <c r="F3832" s="11"/>
      <c r="G3832" s="11"/>
      <c r="K3832" s="11"/>
      <c r="M3832" s="11"/>
      <c r="N3832" s="28"/>
      <c r="O3832" s="18"/>
      <c r="Q3832" s="11"/>
      <c r="S3832" s="11"/>
    </row>
    <row r="3833" spans="2:19" s="19" customFormat="1" ht="25" customHeight="1" x14ac:dyDescent="0.15">
      <c r="B3833" s="11"/>
      <c r="C3833" s="11"/>
      <c r="E3833" s="11"/>
      <c r="F3833" s="11"/>
      <c r="G3833" s="11"/>
      <c r="K3833" s="11"/>
      <c r="M3833" s="11"/>
      <c r="N3833" s="28"/>
      <c r="O3833" s="18"/>
      <c r="Q3833" s="11"/>
      <c r="S3833" s="11"/>
    </row>
    <row r="3834" spans="2:19" s="19" customFormat="1" ht="25" customHeight="1" x14ac:dyDescent="0.15">
      <c r="B3834" s="11"/>
      <c r="C3834" s="11"/>
      <c r="E3834" s="11"/>
      <c r="F3834" s="11"/>
      <c r="G3834" s="11"/>
      <c r="K3834" s="11"/>
      <c r="M3834" s="11"/>
      <c r="N3834" s="28"/>
      <c r="O3834" s="18"/>
      <c r="Q3834" s="11"/>
      <c r="S3834" s="11"/>
    </row>
    <row r="3835" spans="2:19" s="19" customFormat="1" ht="25" customHeight="1" x14ac:dyDescent="0.15">
      <c r="B3835" s="11"/>
      <c r="C3835" s="11"/>
      <c r="E3835" s="11"/>
      <c r="F3835" s="11"/>
      <c r="G3835" s="11"/>
      <c r="K3835" s="11"/>
      <c r="M3835" s="11"/>
      <c r="N3835" s="28"/>
      <c r="O3835" s="18"/>
      <c r="Q3835" s="11"/>
      <c r="S3835" s="11"/>
    </row>
    <row r="3836" spans="2:19" s="19" customFormat="1" ht="25" customHeight="1" x14ac:dyDescent="0.15">
      <c r="B3836" s="11"/>
      <c r="C3836" s="11"/>
      <c r="E3836" s="11"/>
      <c r="F3836" s="11"/>
      <c r="G3836" s="11"/>
      <c r="K3836" s="11"/>
      <c r="M3836" s="11"/>
      <c r="N3836" s="28"/>
      <c r="O3836" s="18"/>
      <c r="Q3836" s="11"/>
      <c r="S3836" s="11"/>
    </row>
    <row r="3837" spans="2:19" s="19" customFormat="1" ht="25" customHeight="1" x14ac:dyDescent="0.15">
      <c r="B3837" s="11"/>
      <c r="C3837" s="11"/>
      <c r="E3837" s="11"/>
      <c r="F3837" s="11"/>
      <c r="G3837" s="11"/>
      <c r="K3837" s="11"/>
      <c r="M3837" s="11"/>
      <c r="N3837" s="28"/>
      <c r="O3837" s="18"/>
      <c r="Q3837" s="11"/>
      <c r="S3837" s="11"/>
    </row>
    <row r="3838" spans="2:19" s="19" customFormat="1" ht="25" customHeight="1" x14ac:dyDescent="0.15">
      <c r="B3838" s="11"/>
      <c r="C3838" s="11"/>
      <c r="E3838" s="11"/>
      <c r="F3838" s="11"/>
      <c r="G3838" s="11"/>
      <c r="K3838" s="11"/>
      <c r="M3838" s="11"/>
      <c r="N3838" s="28"/>
      <c r="O3838" s="18"/>
      <c r="Q3838" s="11"/>
      <c r="S3838" s="11"/>
    </row>
    <row r="3839" spans="2:19" s="19" customFormat="1" ht="25" customHeight="1" x14ac:dyDescent="0.15">
      <c r="B3839" s="11"/>
      <c r="C3839" s="11"/>
      <c r="E3839" s="11"/>
      <c r="F3839" s="11"/>
      <c r="G3839" s="11"/>
      <c r="K3839" s="11"/>
      <c r="M3839" s="11"/>
      <c r="N3839" s="28"/>
      <c r="O3839" s="18"/>
      <c r="Q3839" s="11"/>
      <c r="S3839" s="11"/>
    </row>
    <row r="3840" spans="2:19" s="19" customFormat="1" ht="25" customHeight="1" x14ac:dyDescent="0.15">
      <c r="B3840" s="11"/>
      <c r="C3840" s="11"/>
      <c r="E3840" s="11"/>
      <c r="F3840" s="11"/>
      <c r="G3840" s="11"/>
      <c r="K3840" s="11"/>
      <c r="M3840" s="11"/>
      <c r="N3840" s="28"/>
      <c r="O3840" s="18"/>
      <c r="Q3840" s="11"/>
      <c r="S3840" s="11"/>
    </row>
    <row r="3841" spans="2:19" s="19" customFormat="1" ht="25" customHeight="1" x14ac:dyDescent="0.15">
      <c r="B3841" s="11"/>
      <c r="C3841" s="11"/>
      <c r="E3841" s="11"/>
      <c r="F3841" s="11"/>
      <c r="G3841" s="11"/>
      <c r="K3841" s="11"/>
      <c r="M3841" s="11"/>
      <c r="N3841" s="28"/>
      <c r="O3841" s="18"/>
      <c r="Q3841" s="11"/>
      <c r="S3841" s="11"/>
    </row>
    <row r="3842" spans="2:19" s="19" customFormat="1" ht="25" customHeight="1" x14ac:dyDescent="0.15">
      <c r="B3842" s="11"/>
      <c r="C3842" s="11"/>
      <c r="E3842" s="11"/>
      <c r="F3842" s="11"/>
      <c r="G3842" s="11"/>
      <c r="K3842" s="11"/>
      <c r="M3842" s="11"/>
      <c r="N3842" s="28"/>
      <c r="O3842" s="18"/>
      <c r="Q3842" s="11"/>
      <c r="S3842" s="11"/>
    </row>
    <row r="3843" spans="2:19" s="19" customFormat="1" ht="25" customHeight="1" x14ac:dyDescent="0.15">
      <c r="B3843" s="11"/>
      <c r="C3843" s="11"/>
      <c r="E3843" s="11"/>
      <c r="F3843" s="11"/>
      <c r="G3843" s="11"/>
      <c r="K3843" s="11"/>
      <c r="M3843" s="11"/>
      <c r="N3843" s="28"/>
      <c r="O3843" s="18"/>
      <c r="Q3843" s="11"/>
      <c r="S3843" s="11"/>
    </row>
    <row r="3844" spans="2:19" s="19" customFormat="1" ht="25" customHeight="1" x14ac:dyDescent="0.15">
      <c r="B3844" s="11"/>
      <c r="C3844" s="11"/>
      <c r="E3844" s="11"/>
      <c r="F3844" s="11"/>
      <c r="G3844" s="11"/>
      <c r="K3844" s="11"/>
      <c r="M3844" s="11"/>
      <c r="N3844" s="28"/>
      <c r="O3844" s="18"/>
      <c r="Q3844" s="11"/>
      <c r="S3844" s="11"/>
    </row>
    <row r="3845" spans="2:19" s="19" customFormat="1" ht="25" customHeight="1" x14ac:dyDescent="0.15">
      <c r="B3845" s="11"/>
      <c r="C3845" s="11"/>
      <c r="E3845" s="11"/>
      <c r="F3845" s="11"/>
      <c r="G3845" s="11"/>
      <c r="K3845" s="11"/>
      <c r="M3845" s="11"/>
      <c r="N3845" s="28"/>
      <c r="O3845" s="18"/>
      <c r="Q3845" s="11"/>
      <c r="S3845" s="11"/>
    </row>
    <row r="3846" spans="2:19" s="19" customFormat="1" ht="25" customHeight="1" x14ac:dyDescent="0.15">
      <c r="B3846" s="11"/>
      <c r="C3846" s="11"/>
      <c r="E3846" s="11"/>
      <c r="F3846" s="11"/>
      <c r="G3846" s="11"/>
      <c r="K3846" s="11"/>
      <c r="M3846" s="11"/>
      <c r="N3846" s="28"/>
      <c r="O3846" s="18"/>
      <c r="Q3846" s="11"/>
      <c r="S3846" s="11"/>
    </row>
    <row r="3847" spans="2:19" s="19" customFormat="1" ht="25" customHeight="1" x14ac:dyDescent="0.15">
      <c r="B3847" s="11"/>
      <c r="C3847" s="11"/>
      <c r="E3847" s="11"/>
      <c r="F3847" s="11"/>
      <c r="G3847" s="11"/>
      <c r="K3847" s="11"/>
      <c r="M3847" s="11"/>
      <c r="N3847" s="28"/>
      <c r="O3847" s="18"/>
      <c r="Q3847" s="11"/>
      <c r="S3847" s="11"/>
    </row>
    <row r="3848" spans="2:19" s="19" customFormat="1" ht="25" customHeight="1" x14ac:dyDescent="0.15">
      <c r="B3848" s="11"/>
      <c r="C3848" s="11"/>
      <c r="E3848" s="11"/>
      <c r="F3848" s="11"/>
      <c r="G3848" s="11"/>
      <c r="K3848" s="11"/>
      <c r="M3848" s="11"/>
      <c r="N3848" s="28"/>
      <c r="O3848" s="18"/>
      <c r="Q3848" s="11"/>
      <c r="S3848" s="11"/>
    </row>
    <row r="3849" spans="2:19" s="19" customFormat="1" ht="25" customHeight="1" x14ac:dyDescent="0.15">
      <c r="B3849" s="11"/>
      <c r="C3849" s="11"/>
      <c r="E3849" s="11"/>
      <c r="F3849" s="11"/>
      <c r="G3849" s="11"/>
      <c r="K3849" s="11"/>
      <c r="M3849" s="11"/>
      <c r="N3849" s="28"/>
      <c r="O3849" s="18"/>
      <c r="Q3849" s="11"/>
      <c r="S3849" s="11"/>
    </row>
    <row r="3850" spans="2:19" s="19" customFormat="1" ht="25" customHeight="1" x14ac:dyDescent="0.15">
      <c r="B3850" s="11"/>
      <c r="C3850" s="11"/>
      <c r="E3850" s="11"/>
      <c r="F3850" s="11"/>
      <c r="G3850" s="11"/>
      <c r="K3850" s="11"/>
      <c r="M3850" s="11"/>
      <c r="N3850" s="28"/>
      <c r="O3850" s="18"/>
      <c r="Q3850" s="11"/>
      <c r="S3850" s="11"/>
    </row>
    <row r="3851" spans="2:19" s="19" customFormat="1" ht="25" customHeight="1" x14ac:dyDescent="0.15">
      <c r="B3851" s="11"/>
      <c r="C3851" s="11"/>
      <c r="E3851" s="11"/>
      <c r="F3851" s="11"/>
      <c r="G3851" s="11"/>
      <c r="K3851" s="11"/>
      <c r="M3851" s="11"/>
      <c r="N3851" s="28"/>
      <c r="O3851" s="18"/>
      <c r="Q3851" s="11"/>
      <c r="S3851" s="11"/>
    </row>
    <row r="3852" spans="2:19" s="19" customFormat="1" ht="25" customHeight="1" x14ac:dyDescent="0.15">
      <c r="B3852" s="11"/>
      <c r="C3852" s="11"/>
      <c r="E3852" s="11"/>
      <c r="F3852" s="11"/>
      <c r="G3852" s="11"/>
      <c r="K3852" s="11"/>
      <c r="M3852" s="11"/>
      <c r="N3852" s="28"/>
      <c r="O3852" s="18"/>
      <c r="Q3852" s="11"/>
      <c r="S3852" s="11"/>
    </row>
    <row r="3853" spans="2:19" s="19" customFormat="1" ht="25" customHeight="1" x14ac:dyDescent="0.15">
      <c r="B3853" s="11"/>
      <c r="C3853" s="11"/>
      <c r="E3853" s="11"/>
      <c r="F3853" s="11"/>
      <c r="G3853" s="11"/>
      <c r="K3853" s="11"/>
      <c r="M3853" s="11"/>
      <c r="N3853" s="28"/>
      <c r="O3853" s="18"/>
      <c r="Q3853" s="11"/>
      <c r="S3853" s="11"/>
    </row>
    <row r="3854" spans="2:19" s="19" customFormat="1" ht="25" customHeight="1" x14ac:dyDescent="0.15">
      <c r="B3854" s="11"/>
      <c r="C3854" s="11"/>
      <c r="E3854" s="11"/>
      <c r="F3854" s="11"/>
      <c r="G3854" s="11"/>
      <c r="K3854" s="11"/>
      <c r="M3854" s="11"/>
      <c r="N3854" s="28"/>
      <c r="O3854" s="18"/>
      <c r="Q3854" s="11"/>
      <c r="S3854" s="11"/>
    </row>
    <row r="3855" spans="2:19" s="19" customFormat="1" ht="25" customHeight="1" x14ac:dyDescent="0.15">
      <c r="B3855" s="11"/>
      <c r="C3855" s="11"/>
      <c r="E3855" s="11"/>
      <c r="F3855" s="11"/>
      <c r="G3855" s="11"/>
      <c r="K3855" s="11"/>
      <c r="M3855" s="11"/>
      <c r="N3855" s="28"/>
      <c r="O3855" s="18"/>
      <c r="Q3855" s="11"/>
      <c r="S3855" s="11"/>
    </row>
    <row r="3856" spans="2:19" s="19" customFormat="1" ht="25" customHeight="1" x14ac:dyDescent="0.15">
      <c r="B3856" s="11"/>
      <c r="C3856" s="11"/>
      <c r="E3856" s="11"/>
      <c r="F3856" s="11"/>
      <c r="G3856" s="11"/>
      <c r="K3856" s="11"/>
      <c r="M3856" s="11"/>
      <c r="N3856" s="28"/>
      <c r="O3856" s="18"/>
      <c r="Q3856" s="11"/>
      <c r="S3856" s="11"/>
    </row>
    <row r="3857" spans="2:19" s="19" customFormat="1" ht="25" customHeight="1" x14ac:dyDescent="0.15">
      <c r="B3857" s="11"/>
      <c r="C3857" s="11"/>
      <c r="E3857" s="11"/>
      <c r="F3857" s="11"/>
      <c r="G3857" s="11"/>
      <c r="K3857" s="11"/>
      <c r="M3857" s="11"/>
      <c r="N3857" s="28"/>
      <c r="O3857" s="18"/>
      <c r="Q3857" s="11"/>
      <c r="S3857" s="11"/>
    </row>
    <row r="3858" spans="2:19" s="19" customFormat="1" ht="25" customHeight="1" x14ac:dyDescent="0.15">
      <c r="B3858" s="11"/>
      <c r="C3858" s="11"/>
      <c r="E3858" s="11"/>
      <c r="F3858" s="11"/>
      <c r="G3858" s="11"/>
      <c r="K3858" s="11"/>
      <c r="M3858" s="11"/>
      <c r="N3858" s="28"/>
      <c r="O3858" s="18"/>
      <c r="Q3858" s="11"/>
      <c r="S3858" s="11"/>
    </row>
    <row r="3859" spans="2:19" s="19" customFormat="1" ht="25" customHeight="1" x14ac:dyDescent="0.15">
      <c r="B3859" s="11"/>
      <c r="C3859" s="11"/>
      <c r="E3859" s="11"/>
      <c r="F3859" s="11"/>
      <c r="G3859" s="11"/>
      <c r="K3859" s="11"/>
      <c r="M3859" s="11"/>
      <c r="N3859" s="28"/>
      <c r="O3859" s="18"/>
      <c r="Q3859" s="11"/>
      <c r="S3859" s="11"/>
    </row>
    <row r="3860" spans="2:19" s="19" customFormat="1" ht="25" customHeight="1" x14ac:dyDescent="0.15">
      <c r="B3860" s="11"/>
      <c r="C3860" s="11"/>
      <c r="E3860" s="11"/>
      <c r="F3860" s="11"/>
      <c r="G3860" s="11"/>
      <c r="K3860" s="11"/>
      <c r="M3860" s="11"/>
      <c r="N3860" s="28"/>
      <c r="O3860" s="18"/>
      <c r="Q3860" s="11"/>
      <c r="S3860" s="11"/>
    </row>
    <row r="3861" spans="2:19" s="19" customFormat="1" ht="25" customHeight="1" x14ac:dyDescent="0.15">
      <c r="B3861" s="11"/>
      <c r="C3861" s="11"/>
      <c r="E3861" s="11"/>
      <c r="F3861" s="11"/>
      <c r="G3861" s="11"/>
      <c r="K3861" s="11"/>
      <c r="M3861" s="11"/>
      <c r="N3861" s="28"/>
      <c r="O3861" s="18"/>
      <c r="Q3861" s="11"/>
      <c r="S3861" s="11"/>
    </row>
    <row r="3862" spans="2:19" s="19" customFormat="1" ht="25" customHeight="1" x14ac:dyDescent="0.15">
      <c r="B3862" s="11"/>
      <c r="C3862" s="11"/>
      <c r="E3862" s="11"/>
      <c r="F3862" s="11"/>
      <c r="G3862" s="11"/>
      <c r="K3862" s="11"/>
      <c r="M3862" s="11"/>
      <c r="N3862" s="28"/>
      <c r="O3862" s="18"/>
      <c r="Q3862" s="11"/>
      <c r="S3862" s="11"/>
    </row>
    <row r="3863" spans="2:19" s="19" customFormat="1" ht="25" customHeight="1" x14ac:dyDescent="0.15">
      <c r="B3863" s="11"/>
      <c r="C3863" s="11"/>
      <c r="E3863" s="11"/>
      <c r="F3863" s="11"/>
      <c r="G3863" s="11"/>
      <c r="K3863" s="11"/>
      <c r="M3863" s="11"/>
      <c r="N3863" s="28"/>
      <c r="O3863" s="18"/>
      <c r="Q3863" s="11"/>
      <c r="S3863" s="11"/>
    </row>
    <row r="3864" spans="2:19" s="19" customFormat="1" ht="25" customHeight="1" x14ac:dyDescent="0.15">
      <c r="B3864" s="11"/>
      <c r="C3864" s="11"/>
      <c r="E3864" s="11"/>
      <c r="F3864" s="11"/>
      <c r="G3864" s="11"/>
      <c r="K3864" s="11"/>
      <c r="M3864" s="11"/>
      <c r="N3864" s="28"/>
      <c r="O3864" s="18"/>
      <c r="Q3864" s="11"/>
      <c r="S3864" s="11"/>
    </row>
    <row r="3865" spans="2:19" s="19" customFormat="1" ht="25" customHeight="1" x14ac:dyDescent="0.15">
      <c r="B3865" s="11"/>
      <c r="C3865" s="11"/>
      <c r="E3865" s="11"/>
      <c r="F3865" s="11"/>
      <c r="G3865" s="11"/>
      <c r="K3865" s="11"/>
      <c r="M3865" s="11"/>
      <c r="N3865" s="28"/>
      <c r="O3865" s="18"/>
      <c r="Q3865" s="11"/>
      <c r="S3865" s="11"/>
    </row>
    <row r="3866" spans="2:19" s="19" customFormat="1" ht="25" customHeight="1" x14ac:dyDescent="0.15">
      <c r="B3866" s="11"/>
      <c r="C3866" s="11"/>
      <c r="E3866" s="11"/>
      <c r="F3866" s="11"/>
      <c r="G3866" s="11"/>
      <c r="K3866" s="11"/>
      <c r="M3866" s="11"/>
      <c r="N3866" s="28"/>
      <c r="O3866" s="18"/>
      <c r="Q3866" s="11"/>
      <c r="S3866" s="11"/>
    </row>
    <row r="3867" spans="2:19" s="19" customFormat="1" ht="25" customHeight="1" x14ac:dyDescent="0.15">
      <c r="B3867" s="11"/>
      <c r="C3867" s="11"/>
      <c r="E3867" s="11"/>
      <c r="F3867" s="11"/>
      <c r="G3867" s="11"/>
      <c r="K3867" s="11"/>
      <c r="M3867" s="11"/>
      <c r="N3867" s="28"/>
      <c r="O3867" s="18"/>
      <c r="Q3867" s="11"/>
      <c r="S3867" s="11"/>
    </row>
    <row r="3868" spans="2:19" s="19" customFormat="1" ht="25" customHeight="1" x14ac:dyDescent="0.15">
      <c r="B3868" s="11"/>
      <c r="C3868" s="11"/>
      <c r="E3868" s="11"/>
      <c r="F3868" s="11"/>
      <c r="G3868" s="11"/>
      <c r="K3868" s="11"/>
      <c r="M3868" s="11"/>
      <c r="N3868" s="28"/>
      <c r="O3868" s="18"/>
      <c r="Q3868" s="11"/>
      <c r="S3868" s="11"/>
    </row>
    <row r="3869" spans="2:19" s="19" customFormat="1" ht="25" customHeight="1" x14ac:dyDescent="0.15">
      <c r="B3869" s="11"/>
      <c r="C3869" s="11"/>
      <c r="E3869" s="11"/>
      <c r="F3869" s="11"/>
      <c r="G3869" s="11"/>
      <c r="K3869" s="11"/>
      <c r="M3869" s="11"/>
      <c r="N3869" s="28"/>
      <c r="O3869" s="18"/>
      <c r="Q3869" s="11"/>
      <c r="S3869" s="11"/>
    </row>
    <row r="3870" spans="2:19" s="19" customFormat="1" ht="25" customHeight="1" x14ac:dyDescent="0.15">
      <c r="B3870" s="11"/>
      <c r="C3870" s="11"/>
      <c r="E3870" s="11"/>
      <c r="F3870" s="11"/>
      <c r="G3870" s="11"/>
      <c r="K3870" s="11"/>
      <c r="M3870" s="11"/>
      <c r="N3870" s="28"/>
      <c r="O3870" s="18"/>
      <c r="Q3870" s="11"/>
      <c r="S3870" s="11"/>
    </row>
    <row r="3871" spans="2:19" s="19" customFormat="1" ht="25" customHeight="1" x14ac:dyDescent="0.15">
      <c r="B3871" s="11"/>
      <c r="C3871" s="11"/>
      <c r="E3871" s="11"/>
      <c r="F3871" s="11"/>
      <c r="G3871" s="11"/>
      <c r="K3871" s="11"/>
      <c r="M3871" s="11"/>
      <c r="N3871" s="28"/>
      <c r="O3871" s="18"/>
      <c r="Q3871" s="11"/>
      <c r="S3871" s="11"/>
    </row>
    <row r="3872" spans="2:19" s="19" customFormat="1" ht="25" customHeight="1" x14ac:dyDescent="0.15">
      <c r="B3872" s="11"/>
      <c r="C3872" s="11"/>
      <c r="E3872" s="11"/>
      <c r="F3872" s="11"/>
      <c r="G3872" s="11"/>
      <c r="K3872" s="11"/>
      <c r="M3872" s="11"/>
      <c r="N3872" s="28"/>
      <c r="O3872" s="18"/>
      <c r="Q3872" s="11"/>
      <c r="S3872" s="11"/>
    </row>
    <row r="3873" spans="2:19" s="19" customFormat="1" ht="25" customHeight="1" x14ac:dyDescent="0.15">
      <c r="B3873" s="11"/>
      <c r="C3873" s="11"/>
      <c r="E3873" s="11"/>
      <c r="F3873" s="11"/>
      <c r="G3873" s="11"/>
      <c r="K3873" s="11"/>
      <c r="M3873" s="11"/>
      <c r="N3873" s="28"/>
      <c r="O3873" s="18"/>
      <c r="Q3873" s="11"/>
      <c r="S3873" s="11"/>
    </row>
    <row r="3874" spans="2:19" s="19" customFormat="1" ht="25" customHeight="1" x14ac:dyDescent="0.15">
      <c r="B3874" s="11"/>
      <c r="C3874" s="11"/>
      <c r="E3874" s="11"/>
      <c r="F3874" s="11"/>
      <c r="G3874" s="11"/>
      <c r="K3874" s="11"/>
      <c r="M3874" s="11"/>
      <c r="N3874" s="28"/>
      <c r="O3874" s="18"/>
      <c r="Q3874" s="11"/>
      <c r="S3874" s="11"/>
    </row>
    <row r="3875" spans="2:19" s="19" customFormat="1" ht="25" customHeight="1" x14ac:dyDescent="0.15">
      <c r="B3875" s="11"/>
      <c r="C3875" s="11"/>
      <c r="E3875" s="11"/>
      <c r="F3875" s="11"/>
      <c r="G3875" s="11"/>
      <c r="K3875" s="11"/>
      <c r="M3875" s="11"/>
      <c r="N3875" s="28"/>
      <c r="O3875" s="18"/>
      <c r="Q3875" s="11"/>
      <c r="S3875" s="11"/>
    </row>
    <row r="3876" spans="2:19" s="19" customFormat="1" ht="25" customHeight="1" x14ac:dyDescent="0.15">
      <c r="B3876" s="11"/>
      <c r="C3876" s="11"/>
      <c r="E3876" s="11"/>
      <c r="F3876" s="11"/>
      <c r="G3876" s="11"/>
      <c r="K3876" s="11"/>
      <c r="M3876" s="11"/>
      <c r="N3876" s="28"/>
      <c r="O3876" s="18"/>
      <c r="Q3876" s="11"/>
      <c r="S3876" s="11"/>
    </row>
    <row r="3877" spans="2:19" s="19" customFormat="1" ht="25" customHeight="1" x14ac:dyDescent="0.15">
      <c r="B3877" s="11"/>
      <c r="C3877" s="11"/>
      <c r="E3877" s="11"/>
      <c r="F3877" s="11"/>
      <c r="G3877" s="11"/>
      <c r="K3877" s="11"/>
      <c r="M3877" s="11"/>
      <c r="N3877" s="28"/>
      <c r="O3877" s="18"/>
      <c r="Q3877" s="11"/>
      <c r="S3877" s="11"/>
    </row>
    <row r="3878" spans="2:19" s="19" customFormat="1" ht="25" customHeight="1" x14ac:dyDescent="0.15">
      <c r="B3878" s="11"/>
      <c r="C3878" s="11"/>
      <c r="E3878" s="11"/>
      <c r="F3878" s="11"/>
      <c r="G3878" s="11"/>
      <c r="K3878" s="11"/>
      <c r="M3878" s="11"/>
      <c r="N3878" s="28"/>
      <c r="O3878" s="18"/>
      <c r="Q3878" s="11"/>
      <c r="S3878" s="11"/>
    </row>
    <row r="3879" spans="2:19" s="19" customFormat="1" ht="25" customHeight="1" x14ac:dyDescent="0.15">
      <c r="B3879" s="11"/>
      <c r="C3879" s="11"/>
      <c r="E3879" s="11"/>
      <c r="F3879" s="11"/>
      <c r="G3879" s="11"/>
      <c r="K3879" s="11"/>
      <c r="M3879" s="11"/>
      <c r="N3879" s="28"/>
      <c r="O3879" s="18"/>
      <c r="Q3879" s="11"/>
      <c r="S3879" s="11"/>
    </row>
    <row r="3880" spans="2:19" s="19" customFormat="1" ht="25" customHeight="1" x14ac:dyDescent="0.15">
      <c r="B3880" s="11"/>
      <c r="C3880" s="11"/>
      <c r="E3880" s="11"/>
      <c r="F3880" s="11"/>
      <c r="G3880" s="11"/>
      <c r="K3880" s="11"/>
      <c r="M3880" s="11"/>
      <c r="N3880" s="28"/>
      <c r="O3880" s="18"/>
      <c r="Q3880" s="11"/>
      <c r="S3880" s="11"/>
    </row>
    <row r="3881" spans="2:19" s="19" customFormat="1" ht="25" customHeight="1" x14ac:dyDescent="0.15">
      <c r="B3881" s="11"/>
      <c r="C3881" s="11"/>
      <c r="E3881" s="11"/>
      <c r="F3881" s="11"/>
      <c r="G3881" s="11"/>
      <c r="K3881" s="11"/>
      <c r="M3881" s="11"/>
      <c r="N3881" s="28"/>
      <c r="O3881" s="18"/>
      <c r="Q3881" s="11"/>
      <c r="S3881" s="11"/>
    </row>
    <row r="3882" spans="2:19" s="19" customFormat="1" ht="25" customHeight="1" x14ac:dyDescent="0.15">
      <c r="B3882" s="11"/>
      <c r="C3882" s="11"/>
      <c r="E3882" s="11"/>
      <c r="F3882" s="11"/>
      <c r="G3882" s="11"/>
      <c r="K3882" s="11"/>
      <c r="M3882" s="11"/>
      <c r="N3882" s="28"/>
      <c r="O3882" s="18"/>
      <c r="Q3882" s="11"/>
      <c r="S3882" s="11"/>
    </row>
    <row r="3883" spans="2:19" s="19" customFormat="1" ht="25" customHeight="1" x14ac:dyDescent="0.15">
      <c r="B3883" s="11"/>
      <c r="C3883" s="11"/>
      <c r="E3883" s="11"/>
      <c r="F3883" s="11"/>
      <c r="G3883" s="11"/>
      <c r="K3883" s="11"/>
      <c r="M3883" s="11"/>
      <c r="N3883" s="28"/>
      <c r="O3883" s="18"/>
      <c r="Q3883" s="11"/>
      <c r="S3883" s="11"/>
    </row>
    <row r="3884" spans="2:19" s="19" customFormat="1" ht="25" customHeight="1" x14ac:dyDescent="0.15">
      <c r="B3884" s="11"/>
      <c r="C3884" s="11"/>
      <c r="E3884" s="11"/>
      <c r="F3884" s="11"/>
      <c r="G3884" s="11"/>
      <c r="K3884" s="11"/>
      <c r="M3884" s="11"/>
      <c r="N3884" s="28"/>
      <c r="O3884" s="18"/>
      <c r="Q3884" s="11"/>
      <c r="S3884" s="11"/>
    </row>
    <row r="3885" spans="2:19" s="19" customFormat="1" ht="25" customHeight="1" x14ac:dyDescent="0.15">
      <c r="B3885" s="11"/>
      <c r="C3885" s="11"/>
      <c r="E3885" s="11"/>
      <c r="F3885" s="11"/>
      <c r="G3885" s="11"/>
      <c r="K3885" s="11"/>
      <c r="M3885" s="11"/>
      <c r="N3885" s="28"/>
      <c r="O3885" s="18"/>
      <c r="Q3885" s="11"/>
      <c r="S3885" s="11"/>
    </row>
    <row r="3886" spans="2:19" s="19" customFormat="1" ht="25" customHeight="1" x14ac:dyDescent="0.15">
      <c r="B3886" s="11"/>
      <c r="C3886" s="11"/>
      <c r="E3886" s="11"/>
      <c r="F3886" s="11"/>
      <c r="G3886" s="11"/>
      <c r="K3886" s="11"/>
      <c r="M3886" s="11"/>
      <c r="N3886" s="28"/>
      <c r="O3886" s="18"/>
      <c r="Q3886" s="11"/>
      <c r="S3886" s="11"/>
    </row>
    <row r="3887" spans="2:19" s="19" customFormat="1" ht="25" customHeight="1" x14ac:dyDescent="0.15">
      <c r="B3887" s="11"/>
      <c r="C3887" s="11"/>
      <c r="E3887" s="11"/>
      <c r="F3887" s="11"/>
      <c r="G3887" s="11"/>
      <c r="K3887" s="11"/>
      <c r="M3887" s="11"/>
      <c r="N3887" s="28"/>
      <c r="O3887" s="18"/>
      <c r="Q3887" s="11"/>
      <c r="S3887" s="11"/>
    </row>
    <row r="3888" spans="2:19" s="19" customFormat="1" ht="25" customHeight="1" x14ac:dyDescent="0.15">
      <c r="B3888" s="11"/>
      <c r="C3888" s="11"/>
      <c r="E3888" s="11"/>
      <c r="F3888" s="11"/>
      <c r="G3888" s="11"/>
      <c r="K3888" s="11"/>
      <c r="M3888" s="11"/>
      <c r="N3888" s="28"/>
      <c r="O3888" s="18"/>
      <c r="Q3888" s="11"/>
      <c r="S3888" s="11"/>
    </row>
    <row r="3889" spans="2:19" s="19" customFormat="1" ht="25" customHeight="1" x14ac:dyDescent="0.15">
      <c r="B3889" s="11"/>
      <c r="C3889" s="11"/>
      <c r="E3889" s="11"/>
      <c r="F3889" s="11"/>
      <c r="G3889" s="11"/>
      <c r="K3889" s="11"/>
      <c r="M3889" s="11"/>
      <c r="N3889" s="28"/>
      <c r="O3889" s="18"/>
      <c r="Q3889" s="11"/>
      <c r="S3889" s="11"/>
    </row>
    <row r="3890" spans="2:19" s="19" customFormat="1" ht="25" customHeight="1" x14ac:dyDescent="0.15">
      <c r="B3890" s="11"/>
      <c r="C3890" s="11"/>
      <c r="E3890" s="11"/>
      <c r="F3890" s="11"/>
      <c r="G3890" s="11"/>
      <c r="K3890" s="11"/>
      <c r="M3890" s="11"/>
      <c r="N3890" s="28"/>
      <c r="O3890" s="18"/>
      <c r="Q3890" s="11"/>
      <c r="S3890" s="11"/>
    </row>
    <row r="3891" spans="2:19" s="19" customFormat="1" ht="25" customHeight="1" x14ac:dyDescent="0.15">
      <c r="B3891" s="11"/>
      <c r="C3891" s="11"/>
      <c r="E3891" s="11"/>
      <c r="F3891" s="11"/>
      <c r="G3891" s="11"/>
      <c r="K3891" s="11"/>
      <c r="M3891" s="11"/>
      <c r="N3891" s="28"/>
      <c r="O3891" s="18"/>
      <c r="Q3891" s="11"/>
      <c r="S3891" s="11"/>
    </row>
    <row r="3892" spans="2:19" s="19" customFormat="1" ht="25" customHeight="1" x14ac:dyDescent="0.15">
      <c r="B3892" s="11"/>
      <c r="C3892" s="11"/>
      <c r="E3892" s="11"/>
      <c r="F3892" s="11"/>
      <c r="G3892" s="11"/>
      <c r="K3892" s="11"/>
      <c r="M3892" s="11"/>
      <c r="N3892" s="28"/>
      <c r="O3892" s="18"/>
      <c r="Q3892" s="11"/>
      <c r="S3892" s="11"/>
    </row>
    <row r="3893" spans="2:19" s="19" customFormat="1" ht="25" customHeight="1" x14ac:dyDescent="0.15">
      <c r="B3893" s="11"/>
      <c r="C3893" s="11"/>
      <c r="E3893" s="11"/>
      <c r="F3893" s="11"/>
      <c r="G3893" s="11"/>
      <c r="K3893" s="11"/>
      <c r="M3893" s="11"/>
      <c r="N3893" s="28"/>
      <c r="O3893" s="18"/>
      <c r="Q3893" s="11"/>
      <c r="S3893" s="11"/>
    </row>
    <row r="3894" spans="2:19" s="19" customFormat="1" ht="25" customHeight="1" x14ac:dyDescent="0.15">
      <c r="B3894" s="11"/>
      <c r="C3894" s="11"/>
      <c r="E3894" s="11"/>
      <c r="F3894" s="11"/>
      <c r="G3894" s="11"/>
      <c r="K3894" s="11"/>
      <c r="M3894" s="11"/>
      <c r="N3894" s="28"/>
      <c r="O3894" s="18"/>
      <c r="Q3894" s="11"/>
      <c r="S3894" s="11"/>
    </row>
    <row r="3895" spans="2:19" s="19" customFormat="1" ht="25" customHeight="1" x14ac:dyDescent="0.15">
      <c r="B3895" s="11"/>
      <c r="C3895" s="11"/>
      <c r="E3895" s="11"/>
      <c r="F3895" s="11"/>
      <c r="G3895" s="11"/>
      <c r="K3895" s="11"/>
      <c r="M3895" s="11"/>
      <c r="N3895" s="28"/>
      <c r="O3895" s="18"/>
      <c r="Q3895" s="11"/>
      <c r="S3895" s="11"/>
    </row>
    <row r="3896" spans="2:19" s="19" customFormat="1" ht="25" customHeight="1" x14ac:dyDescent="0.15">
      <c r="B3896" s="11"/>
      <c r="C3896" s="11"/>
      <c r="E3896" s="11"/>
      <c r="F3896" s="11"/>
      <c r="G3896" s="11"/>
      <c r="K3896" s="11"/>
      <c r="M3896" s="11"/>
      <c r="N3896" s="28"/>
      <c r="O3896" s="18"/>
      <c r="Q3896" s="11"/>
      <c r="S3896" s="11"/>
    </row>
    <row r="3897" spans="2:19" s="19" customFormat="1" ht="25" customHeight="1" x14ac:dyDescent="0.15">
      <c r="B3897" s="11"/>
      <c r="C3897" s="11"/>
      <c r="E3897" s="11"/>
      <c r="F3897" s="11"/>
      <c r="G3897" s="11"/>
      <c r="K3897" s="11"/>
      <c r="M3897" s="11"/>
      <c r="N3897" s="28"/>
      <c r="O3897" s="18"/>
      <c r="Q3897" s="11"/>
      <c r="S3897" s="11"/>
    </row>
    <row r="3898" spans="2:19" s="19" customFormat="1" ht="25" customHeight="1" x14ac:dyDescent="0.15">
      <c r="B3898" s="11"/>
      <c r="C3898" s="11"/>
      <c r="E3898" s="11"/>
      <c r="F3898" s="11"/>
      <c r="G3898" s="11"/>
      <c r="K3898" s="11"/>
      <c r="M3898" s="11"/>
      <c r="N3898" s="28"/>
      <c r="O3898" s="18"/>
      <c r="Q3898" s="11"/>
      <c r="S3898" s="11"/>
    </row>
    <row r="3899" spans="2:19" s="19" customFormat="1" ht="25" customHeight="1" x14ac:dyDescent="0.15">
      <c r="B3899" s="11"/>
      <c r="C3899" s="11"/>
      <c r="E3899" s="11"/>
      <c r="F3899" s="11"/>
      <c r="G3899" s="11"/>
      <c r="K3899" s="11"/>
      <c r="M3899" s="11"/>
      <c r="N3899" s="28"/>
      <c r="O3899" s="18"/>
      <c r="Q3899" s="11"/>
      <c r="S3899" s="11"/>
    </row>
    <row r="3900" spans="2:19" s="19" customFormat="1" ht="25" customHeight="1" x14ac:dyDescent="0.15">
      <c r="B3900" s="11"/>
      <c r="C3900" s="11"/>
      <c r="E3900" s="11"/>
      <c r="F3900" s="11"/>
      <c r="G3900" s="11"/>
      <c r="K3900" s="11"/>
      <c r="M3900" s="11"/>
      <c r="N3900" s="28"/>
      <c r="O3900" s="18"/>
      <c r="Q3900" s="11"/>
      <c r="S3900" s="11"/>
    </row>
    <row r="3901" spans="2:19" s="19" customFormat="1" ht="25" customHeight="1" x14ac:dyDescent="0.15">
      <c r="B3901" s="11"/>
      <c r="C3901" s="11"/>
      <c r="E3901" s="11"/>
      <c r="F3901" s="11"/>
      <c r="G3901" s="11"/>
      <c r="K3901" s="11"/>
      <c r="M3901" s="11"/>
      <c r="N3901" s="28"/>
      <c r="O3901" s="18"/>
      <c r="Q3901" s="11"/>
      <c r="S3901" s="11"/>
    </row>
    <row r="3902" spans="2:19" s="19" customFormat="1" ht="25" customHeight="1" x14ac:dyDescent="0.15">
      <c r="B3902" s="11"/>
      <c r="C3902" s="11"/>
      <c r="E3902" s="11"/>
      <c r="F3902" s="11"/>
      <c r="G3902" s="11"/>
      <c r="K3902" s="11"/>
      <c r="M3902" s="11"/>
      <c r="N3902" s="28"/>
      <c r="O3902" s="18"/>
      <c r="Q3902" s="11"/>
      <c r="S3902" s="11"/>
    </row>
    <row r="3903" spans="2:19" s="19" customFormat="1" ht="25" customHeight="1" x14ac:dyDescent="0.15">
      <c r="B3903" s="11"/>
      <c r="C3903" s="11"/>
      <c r="E3903" s="11"/>
      <c r="F3903" s="11"/>
      <c r="G3903" s="11"/>
      <c r="K3903" s="11"/>
      <c r="M3903" s="11"/>
      <c r="N3903" s="28"/>
      <c r="O3903" s="18"/>
      <c r="Q3903" s="11"/>
      <c r="S3903" s="11"/>
    </row>
    <row r="3904" spans="2:19" s="19" customFormat="1" ht="25" customHeight="1" x14ac:dyDescent="0.15">
      <c r="B3904" s="11"/>
      <c r="C3904" s="11"/>
      <c r="E3904" s="11"/>
      <c r="F3904" s="11"/>
      <c r="G3904" s="11"/>
      <c r="K3904" s="11"/>
      <c r="M3904" s="11"/>
      <c r="N3904" s="28"/>
      <c r="O3904" s="18"/>
      <c r="Q3904" s="11"/>
      <c r="S3904" s="11"/>
    </row>
    <row r="3905" spans="2:19" s="19" customFormat="1" ht="25" customHeight="1" x14ac:dyDescent="0.15">
      <c r="B3905" s="11"/>
      <c r="C3905" s="11"/>
      <c r="E3905" s="11"/>
      <c r="F3905" s="11"/>
      <c r="G3905" s="11"/>
      <c r="K3905" s="11"/>
      <c r="M3905" s="11"/>
      <c r="N3905" s="28"/>
      <c r="O3905" s="18"/>
      <c r="Q3905" s="11"/>
      <c r="S3905" s="11"/>
    </row>
    <row r="3906" spans="2:19" s="19" customFormat="1" ht="25" customHeight="1" x14ac:dyDescent="0.15">
      <c r="B3906" s="11"/>
      <c r="C3906" s="11"/>
      <c r="E3906" s="11"/>
      <c r="F3906" s="11"/>
      <c r="G3906" s="11"/>
      <c r="K3906" s="11"/>
      <c r="M3906" s="11"/>
      <c r="N3906" s="28"/>
      <c r="O3906" s="18"/>
      <c r="Q3906" s="11"/>
      <c r="S3906" s="11"/>
    </row>
    <row r="3907" spans="2:19" s="19" customFormat="1" ht="25" customHeight="1" x14ac:dyDescent="0.15">
      <c r="B3907" s="11"/>
      <c r="C3907" s="11"/>
      <c r="E3907" s="11"/>
      <c r="F3907" s="11"/>
      <c r="G3907" s="11"/>
      <c r="K3907" s="11"/>
      <c r="M3907" s="11"/>
      <c r="N3907" s="28"/>
      <c r="O3907" s="18"/>
      <c r="Q3907" s="11"/>
      <c r="S3907" s="11"/>
    </row>
    <row r="3908" spans="2:19" s="19" customFormat="1" ht="25" customHeight="1" x14ac:dyDescent="0.15">
      <c r="B3908" s="11"/>
      <c r="C3908" s="11"/>
      <c r="E3908" s="11"/>
      <c r="F3908" s="11"/>
      <c r="G3908" s="11"/>
      <c r="K3908" s="11"/>
      <c r="M3908" s="11"/>
      <c r="N3908" s="28"/>
      <c r="O3908" s="18"/>
      <c r="Q3908" s="11"/>
      <c r="S3908" s="11"/>
    </row>
    <row r="3909" spans="2:19" s="19" customFormat="1" ht="25" customHeight="1" x14ac:dyDescent="0.15">
      <c r="B3909" s="11"/>
      <c r="C3909" s="11"/>
      <c r="E3909" s="11"/>
      <c r="F3909" s="11"/>
      <c r="G3909" s="11"/>
      <c r="K3909" s="11"/>
      <c r="M3909" s="11"/>
      <c r="N3909" s="28"/>
      <c r="O3909" s="18"/>
      <c r="Q3909" s="11"/>
      <c r="S3909" s="11"/>
    </row>
    <row r="3910" spans="2:19" s="19" customFormat="1" ht="25" customHeight="1" x14ac:dyDescent="0.15">
      <c r="B3910" s="11"/>
      <c r="C3910" s="11"/>
      <c r="E3910" s="11"/>
      <c r="F3910" s="11"/>
      <c r="G3910" s="11"/>
      <c r="K3910" s="11"/>
      <c r="M3910" s="11"/>
      <c r="N3910" s="28"/>
      <c r="O3910" s="18"/>
      <c r="Q3910" s="11"/>
      <c r="S3910" s="11"/>
    </row>
    <row r="3911" spans="2:19" s="19" customFormat="1" ht="25" customHeight="1" x14ac:dyDescent="0.15">
      <c r="B3911" s="11"/>
      <c r="C3911" s="11"/>
      <c r="E3911" s="11"/>
      <c r="F3911" s="11"/>
      <c r="G3911" s="11"/>
      <c r="K3911" s="11"/>
      <c r="M3911" s="11"/>
      <c r="N3911" s="28"/>
      <c r="O3911" s="18"/>
      <c r="Q3911" s="11"/>
      <c r="S3911" s="11"/>
    </row>
    <row r="3912" spans="2:19" s="19" customFormat="1" ht="25" customHeight="1" x14ac:dyDescent="0.15">
      <c r="B3912" s="11"/>
      <c r="C3912" s="11"/>
      <c r="E3912" s="11"/>
      <c r="F3912" s="11"/>
      <c r="G3912" s="11"/>
      <c r="K3912" s="11"/>
      <c r="M3912" s="11"/>
      <c r="N3912" s="28"/>
      <c r="O3912" s="18"/>
      <c r="Q3912" s="11"/>
      <c r="S3912" s="11"/>
    </row>
    <row r="3913" spans="2:19" s="19" customFormat="1" ht="25" customHeight="1" x14ac:dyDescent="0.15">
      <c r="B3913" s="11"/>
      <c r="C3913" s="11"/>
      <c r="E3913" s="11"/>
      <c r="F3913" s="11"/>
      <c r="G3913" s="11"/>
      <c r="K3913" s="11"/>
      <c r="M3913" s="11"/>
      <c r="N3913" s="28"/>
      <c r="O3913" s="18"/>
      <c r="Q3913" s="11"/>
      <c r="S3913" s="11"/>
    </row>
    <row r="3914" spans="2:19" s="19" customFormat="1" ht="25" customHeight="1" x14ac:dyDescent="0.15">
      <c r="B3914" s="11"/>
      <c r="C3914" s="11"/>
      <c r="E3914" s="11"/>
      <c r="F3914" s="11"/>
      <c r="G3914" s="11"/>
      <c r="K3914" s="11"/>
      <c r="M3914" s="11"/>
      <c r="N3914" s="28"/>
      <c r="O3914" s="18"/>
      <c r="Q3914" s="11"/>
      <c r="S3914" s="11"/>
    </row>
    <row r="3915" spans="2:19" s="19" customFormat="1" ht="25" customHeight="1" x14ac:dyDescent="0.15">
      <c r="B3915" s="11"/>
      <c r="C3915" s="11"/>
      <c r="E3915" s="11"/>
      <c r="F3915" s="11"/>
      <c r="G3915" s="11"/>
      <c r="K3915" s="11"/>
      <c r="M3915" s="11"/>
      <c r="N3915" s="28"/>
      <c r="O3915" s="18"/>
      <c r="Q3915" s="11"/>
      <c r="S3915" s="11"/>
    </row>
    <row r="3916" spans="2:19" s="19" customFormat="1" ht="25" customHeight="1" x14ac:dyDescent="0.15">
      <c r="B3916" s="11"/>
      <c r="C3916" s="11"/>
      <c r="E3916" s="11"/>
      <c r="F3916" s="11"/>
      <c r="G3916" s="11"/>
      <c r="K3916" s="11"/>
      <c r="M3916" s="11"/>
      <c r="N3916" s="28"/>
      <c r="O3916" s="18"/>
      <c r="Q3916" s="11"/>
      <c r="S3916" s="11"/>
    </row>
    <row r="3917" spans="2:19" s="19" customFormat="1" ht="25" customHeight="1" x14ac:dyDescent="0.15">
      <c r="B3917" s="11"/>
      <c r="C3917" s="11"/>
      <c r="E3917" s="11"/>
      <c r="F3917" s="11"/>
      <c r="G3917" s="11"/>
      <c r="K3917" s="11"/>
      <c r="M3917" s="11"/>
      <c r="N3917" s="28"/>
      <c r="O3917" s="18"/>
      <c r="Q3917" s="11"/>
      <c r="S3917" s="11"/>
    </row>
    <row r="3918" spans="2:19" s="19" customFormat="1" ht="25" customHeight="1" x14ac:dyDescent="0.15">
      <c r="B3918" s="11"/>
      <c r="C3918" s="11"/>
      <c r="E3918" s="11"/>
      <c r="F3918" s="11"/>
      <c r="G3918" s="11"/>
      <c r="K3918" s="11"/>
      <c r="M3918" s="11"/>
      <c r="N3918" s="28"/>
      <c r="O3918" s="18"/>
      <c r="Q3918" s="11"/>
      <c r="S3918" s="11"/>
    </row>
    <row r="3919" spans="2:19" s="19" customFormat="1" ht="25" customHeight="1" x14ac:dyDescent="0.15">
      <c r="B3919" s="11"/>
      <c r="C3919" s="11"/>
      <c r="E3919" s="11"/>
      <c r="F3919" s="11"/>
      <c r="G3919" s="11"/>
      <c r="K3919" s="11"/>
      <c r="M3919" s="11"/>
      <c r="N3919" s="28"/>
      <c r="O3919" s="18"/>
      <c r="Q3919" s="11"/>
      <c r="S3919" s="11"/>
    </row>
    <row r="3920" spans="2:19" s="19" customFormat="1" ht="25" customHeight="1" x14ac:dyDescent="0.15">
      <c r="B3920" s="11"/>
      <c r="C3920" s="11"/>
      <c r="E3920" s="11"/>
      <c r="F3920" s="11"/>
      <c r="G3920" s="11"/>
      <c r="K3920" s="11"/>
      <c r="M3920" s="11"/>
      <c r="N3920" s="28"/>
      <c r="O3920" s="18"/>
      <c r="Q3920" s="11"/>
      <c r="S3920" s="11"/>
    </row>
    <row r="3921" spans="2:19" s="19" customFormat="1" ht="25" customHeight="1" x14ac:dyDescent="0.15">
      <c r="B3921" s="11"/>
      <c r="C3921" s="11"/>
      <c r="E3921" s="11"/>
      <c r="F3921" s="11"/>
      <c r="G3921" s="11"/>
      <c r="K3921" s="11"/>
      <c r="M3921" s="11"/>
      <c r="N3921" s="28"/>
      <c r="O3921" s="18"/>
      <c r="Q3921" s="11"/>
      <c r="S3921" s="11"/>
    </row>
    <row r="3922" spans="2:19" s="19" customFormat="1" ht="25" customHeight="1" x14ac:dyDescent="0.15">
      <c r="B3922" s="11"/>
      <c r="C3922" s="11"/>
      <c r="E3922" s="11"/>
      <c r="F3922" s="11"/>
      <c r="G3922" s="11"/>
      <c r="K3922" s="11"/>
      <c r="M3922" s="11"/>
      <c r="N3922" s="28"/>
      <c r="O3922" s="18"/>
      <c r="Q3922" s="11"/>
      <c r="S3922" s="11"/>
    </row>
    <row r="3923" spans="2:19" s="19" customFormat="1" ht="25" customHeight="1" x14ac:dyDescent="0.15">
      <c r="B3923" s="11"/>
      <c r="C3923" s="11"/>
      <c r="E3923" s="11"/>
      <c r="F3923" s="11"/>
      <c r="G3923" s="11"/>
      <c r="K3923" s="11"/>
      <c r="M3923" s="11"/>
      <c r="N3923" s="28"/>
      <c r="O3923" s="18"/>
      <c r="Q3923" s="11"/>
      <c r="S3923" s="11"/>
    </row>
    <row r="3924" spans="2:19" s="19" customFormat="1" ht="25" customHeight="1" x14ac:dyDescent="0.15">
      <c r="B3924" s="11"/>
      <c r="C3924" s="11"/>
      <c r="E3924" s="11"/>
      <c r="F3924" s="11"/>
      <c r="G3924" s="11"/>
      <c r="K3924" s="11"/>
      <c r="M3924" s="11"/>
      <c r="N3924" s="28"/>
      <c r="O3924" s="18"/>
      <c r="Q3924" s="11"/>
      <c r="S3924" s="11"/>
    </row>
    <row r="3925" spans="2:19" s="19" customFormat="1" ht="25" customHeight="1" x14ac:dyDescent="0.15">
      <c r="B3925" s="11"/>
      <c r="C3925" s="11"/>
      <c r="E3925" s="11"/>
      <c r="F3925" s="11"/>
      <c r="G3925" s="11"/>
      <c r="K3925" s="11"/>
      <c r="M3925" s="11"/>
      <c r="N3925" s="28"/>
      <c r="O3925" s="18"/>
      <c r="Q3925" s="11"/>
      <c r="S3925" s="11"/>
    </row>
    <row r="3926" spans="2:19" s="19" customFormat="1" ht="25" customHeight="1" x14ac:dyDescent="0.15">
      <c r="B3926" s="11"/>
      <c r="C3926" s="11"/>
      <c r="E3926" s="11"/>
      <c r="F3926" s="11"/>
      <c r="G3926" s="11"/>
      <c r="K3926" s="11"/>
      <c r="M3926" s="11"/>
      <c r="N3926" s="28"/>
      <c r="O3926" s="18"/>
      <c r="Q3926" s="11"/>
      <c r="S3926" s="11"/>
    </row>
    <row r="3927" spans="2:19" s="19" customFormat="1" ht="25" customHeight="1" x14ac:dyDescent="0.15">
      <c r="B3927" s="11"/>
      <c r="C3927" s="11"/>
      <c r="E3927" s="11"/>
      <c r="F3927" s="11"/>
      <c r="G3927" s="11"/>
      <c r="K3927" s="11"/>
      <c r="M3927" s="11"/>
      <c r="N3927" s="28"/>
      <c r="O3927" s="18"/>
      <c r="Q3927" s="11"/>
      <c r="S3927" s="11"/>
    </row>
    <row r="3928" spans="2:19" s="19" customFormat="1" ht="25" customHeight="1" x14ac:dyDescent="0.15">
      <c r="B3928" s="11"/>
      <c r="C3928" s="11"/>
      <c r="E3928" s="11"/>
      <c r="F3928" s="11"/>
      <c r="G3928" s="11"/>
      <c r="K3928" s="11"/>
      <c r="M3928" s="11"/>
      <c r="N3928" s="28"/>
      <c r="O3928" s="18"/>
      <c r="Q3928" s="11"/>
      <c r="S3928" s="11"/>
    </row>
    <row r="3929" spans="2:19" s="19" customFormat="1" ht="25" customHeight="1" x14ac:dyDescent="0.15">
      <c r="B3929" s="11"/>
      <c r="C3929" s="11"/>
      <c r="E3929" s="11"/>
      <c r="F3929" s="11"/>
      <c r="G3929" s="11"/>
      <c r="K3929" s="11"/>
      <c r="M3929" s="11"/>
      <c r="N3929" s="28"/>
      <c r="O3929" s="18"/>
      <c r="Q3929" s="11"/>
      <c r="S3929" s="11"/>
    </row>
    <row r="3930" spans="2:19" s="19" customFormat="1" ht="25" customHeight="1" x14ac:dyDescent="0.15">
      <c r="B3930" s="11"/>
      <c r="C3930" s="11"/>
      <c r="E3930" s="11"/>
      <c r="F3930" s="11"/>
      <c r="G3930" s="11"/>
      <c r="K3930" s="11"/>
      <c r="M3930" s="11"/>
      <c r="N3930" s="28"/>
      <c r="O3930" s="18"/>
      <c r="Q3930" s="11"/>
      <c r="S3930" s="11"/>
    </row>
    <row r="3931" spans="2:19" s="19" customFormat="1" ht="25" customHeight="1" x14ac:dyDescent="0.15">
      <c r="B3931" s="11"/>
      <c r="C3931" s="11"/>
      <c r="E3931" s="11"/>
      <c r="F3931" s="11"/>
      <c r="G3931" s="11"/>
      <c r="K3931" s="11"/>
      <c r="M3931" s="11"/>
      <c r="N3931" s="28"/>
      <c r="O3931" s="18"/>
      <c r="Q3931" s="11"/>
      <c r="S3931" s="11"/>
    </row>
    <row r="3932" spans="2:19" s="19" customFormat="1" ht="25" customHeight="1" x14ac:dyDescent="0.15">
      <c r="B3932" s="11"/>
      <c r="C3932" s="11"/>
      <c r="E3932" s="11"/>
      <c r="F3932" s="11"/>
      <c r="G3932" s="11"/>
      <c r="K3932" s="11"/>
      <c r="M3932" s="11"/>
      <c r="N3932" s="28"/>
      <c r="O3932" s="18"/>
      <c r="Q3932" s="11"/>
      <c r="S3932" s="11"/>
    </row>
    <row r="3933" spans="2:19" s="19" customFormat="1" ht="25" customHeight="1" x14ac:dyDescent="0.15">
      <c r="B3933" s="11"/>
      <c r="C3933" s="11"/>
      <c r="E3933" s="11"/>
      <c r="F3933" s="11"/>
      <c r="G3933" s="11"/>
      <c r="K3933" s="11"/>
      <c r="M3933" s="11"/>
      <c r="N3933" s="28"/>
      <c r="O3933" s="18"/>
      <c r="Q3933" s="11"/>
      <c r="S3933" s="11"/>
    </row>
    <row r="3934" spans="2:19" s="19" customFormat="1" ht="25" customHeight="1" x14ac:dyDescent="0.15">
      <c r="B3934" s="11"/>
      <c r="C3934" s="11"/>
      <c r="E3934" s="11"/>
      <c r="F3934" s="11"/>
      <c r="G3934" s="11"/>
      <c r="K3934" s="11"/>
      <c r="M3934" s="11"/>
      <c r="N3934" s="28"/>
      <c r="O3934" s="18"/>
      <c r="Q3934" s="11"/>
      <c r="S3934" s="11"/>
    </row>
    <row r="3935" spans="2:19" s="19" customFormat="1" ht="25" customHeight="1" x14ac:dyDescent="0.15">
      <c r="B3935" s="11"/>
      <c r="C3935" s="11"/>
      <c r="E3935" s="11"/>
      <c r="F3935" s="11"/>
      <c r="G3935" s="11"/>
      <c r="K3935" s="11"/>
      <c r="M3935" s="11"/>
      <c r="N3935" s="28"/>
      <c r="O3935" s="18"/>
      <c r="Q3935" s="11"/>
      <c r="S3935" s="11"/>
    </row>
    <row r="3936" spans="2:19" s="19" customFormat="1" ht="25" customHeight="1" x14ac:dyDescent="0.15">
      <c r="B3936" s="11"/>
      <c r="C3936" s="11"/>
      <c r="E3936" s="11"/>
      <c r="F3936" s="11"/>
      <c r="G3936" s="11"/>
      <c r="K3936" s="11"/>
      <c r="M3936" s="11"/>
      <c r="N3936" s="28"/>
      <c r="O3936" s="18"/>
      <c r="Q3936" s="11"/>
      <c r="S3936" s="11"/>
    </row>
    <row r="3937" spans="2:19" s="19" customFormat="1" ht="25" customHeight="1" x14ac:dyDescent="0.15">
      <c r="B3937" s="11"/>
      <c r="C3937" s="11"/>
      <c r="E3937" s="11"/>
      <c r="F3937" s="11"/>
      <c r="G3937" s="11"/>
      <c r="K3937" s="11"/>
      <c r="M3937" s="11"/>
      <c r="N3937" s="28"/>
      <c r="O3937" s="18"/>
      <c r="Q3937" s="11"/>
      <c r="S3937" s="11"/>
    </row>
    <row r="3938" spans="2:19" s="19" customFormat="1" ht="25" customHeight="1" x14ac:dyDescent="0.15">
      <c r="B3938" s="11"/>
      <c r="C3938" s="11"/>
      <c r="E3938" s="11"/>
      <c r="F3938" s="11"/>
      <c r="G3938" s="11"/>
      <c r="K3938" s="11"/>
      <c r="M3938" s="11"/>
      <c r="N3938" s="28"/>
      <c r="O3938" s="18"/>
      <c r="Q3938" s="11"/>
      <c r="S3938" s="11"/>
    </row>
    <row r="3939" spans="2:19" s="19" customFormat="1" ht="25" customHeight="1" x14ac:dyDescent="0.15">
      <c r="B3939" s="11"/>
      <c r="C3939" s="11"/>
      <c r="E3939" s="11"/>
      <c r="F3939" s="11"/>
      <c r="G3939" s="11"/>
      <c r="K3939" s="11"/>
      <c r="M3939" s="11"/>
      <c r="N3939" s="28"/>
      <c r="O3939" s="18"/>
      <c r="Q3939" s="11"/>
      <c r="S3939" s="11"/>
    </row>
    <row r="3940" spans="2:19" s="19" customFormat="1" ht="25" customHeight="1" x14ac:dyDescent="0.15">
      <c r="B3940" s="11"/>
      <c r="C3940" s="11"/>
      <c r="E3940" s="11"/>
      <c r="F3940" s="11"/>
      <c r="G3940" s="11"/>
      <c r="K3940" s="11"/>
      <c r="M3940" s="11"/>
      <c r="N3940" s="28"/>
      <c r="O3940" s="18"/>
      <c r="Q3940" s="11"/>
      <c r="S3940" s="11"/>
    </row>
    <row r="3941" spans="2:19" s="19" customFormat="1" ht="25" customHeight="1" x14ac:dyDescent="0.15">
      <c r="B3941" s="11"/>
      <c r="C3941" s="11"/>
      <c r="E3941" s="11"/>
      <c r="F3941" s="11"/>
      <c r="G3941" s="11"/>
      <c r="K3941" s="11"/>
      <c r="M3941" s="11"/>
      <c r="N3941" s="28"/>
      <c r="O3941" s="18"/>
      <c r="Q3941" s="11"/>
      <c r="S3941" s="11"/>
    </row>
    <row r="3942" spans="2:19" s="19" customFormat="1" ht="25" customHeight="1" x14ac:dyDescent="0.15">
      <c r="B3942" s="11"/>
      <c r="C3942" s="11"/>
      <c r="E3942" s="11"/>
      <c r="F3942" s="11"/>
      <c r="G3942" s="11"/>
      <c r="K3942" s="11"/>
      <c r="M3942" s="11"/>
      <c r="N3942" s="28"/>
      <c r="O3942" s="18"/>
      <c r="Q3942" s="11"/>
      <c r="S3942" s="11"/>
    </row>
    <row r="3943" spans="2:19" s="19" customFormat="1" ht="25" customHeight="1" x14ac:dyDescent="0.15">
      <c r="B3943" s="11"/>
      <c r="C3943" s="11"/>
      <c r="E3943" s="11"/>
      <c r="F3943" s="11"/>
      <c r="G3943" s="11"/>
      <c r="K3943" s="11"/>
      <c r="M3943" s="11"/>
      <c r="N3943" s="28"/>
      <c r="O3943" s="18"/>
      <c r="Q3943" s="11"/>
      <c r="S3943" s="11"/>
    </row>
    <row r="3944" spans="2:19" s="19" customFormat="1" ht="25" customHeight="1" x14ac:dyDescent="0.15">
      <c r="B3944" s="11"/>
      <c r="C3944" s="11"/>
      <c r="E3944" s="11"/>
      <c r="F3944" s="11"/>
      <c r="G3944" s="11"/>
      <c r="K3944" s="11"/>
      <c r="M3944" s="11"/>
      <c r="N3944" s="28"/>
      <c r="O3944" s="18"/>
      <c r="Q3944" s="11"/>
      <c r="S3944" s="11"/>
    </row>
    <row r="3945" spans="2:19" s="19" customFormat="1" ht="25" customHeight="1" x14ac:dyDescent="0.15">
      <c r="B3945" s="11"/>
      <c r="C3945" s="11"/>
      <c r="E3945" s="11"/>
      <c r="F3945" s="11"/>
      <c r="G3945" s="11"/>
      <c r="K3945" s="11"/>
      <c r="M3945" s="11"/>
      <c r="N3945" s="28"/>
      <c r="O3945" s="18"/>
      <c r="Q3945" s="11"/>
      <c r="S3945" s="11"/>
    </row>
    <row r="3946" spans="2:19" s="19" customFormat="1" ht="25" customHeight="1" x14ac:dyDescent="0.15">
      <c r="B3946" s="11"/>
      <c r="C3946" s="11"/>
      <c r="E3946" s="11"/>
      <c r="F3946" s="11"/>
      <c r="G3946" s="11"/>
      <c r="K3946" s="11"/>
      <c r="M3946" s="11"/>
      <c r="N3946" s="28"/>
      <c r="O3946" s="18"/>
      <c r="Q3946" s="11"/>
      <c r="S3946" s="11"/>
    </row>
    <row r="3947" spans="2:19" s="19" customFormat="1" ht="25" customHeight="1" x14ac:dyDescent="0.15">
      <c r="B3947" s="11"/>
      <c r="C3947" s="11"/>
      <c r="E3947" s="11"/>
      <c r="F3947" s="11"/>
      <c r="G3947" s="11"/>
      <c r="K3947" s="11"/>
      <c r="M3947" s="11"/>
      <c r="N3947" s="28"/>
      <c r="O3947" s="18"/>
      <c r="Q3947" s="11"/>
      <c r="S3947" s="11"/>
    </row>
    <row r="3948" spans="2:19" s="19" customFormat="1" ht="25" customHeight="1" x14ac:dyDescent="0.15">
      <c r="B3948" s="11"/>
      <c r="C3948" s="11"/>
      <c r="E3948" s="11"/>
      <c r="F3948" s="11"/>
      <c r="G3948" s="11"/>
      <c r="K3948" s="11"/>
      <c r="M3948" s="11"/>
      <c r="N3948" s="28"/>
      <c r="O3948" s="18"/>
      <c r="Q3948" s="11"/>
      <c r="S3948" s="11"/>
    </row>
    <row r="3949" spans="2:19" s="19" customFormat="1" ht="25" customHeight="1" x14ac:dyDescent="0.15">
      <c r="B3949" s="11"/>
      <c r="C3949" s="11"/>
      <c r="E3949" s="11"/>
      <c r="F3949" s="11"/>
      <c r="G3949" s="11"/>
      <c r="K3949" s="11"/>
      <c r="M3949" s="11"/>
      <c r="N3949" s="28"/>
      <c r="O3949" s="18"/>
      <c r="Q3949" s="11"/>
      <c r="S3949" s="11"/>
    </row>
    <row r="3950" spans="2:19" s="19" customFormat="1" ht="25" customHeight="1" x14ac:dyDescent="0.15">
      <c r="B3950" s="11"/>
      <c r="C3950" s="11"/>
      <c r="E3950" s="11"/>
      <c r="F3950" s="11"/>
      <c r="G3950" s="11"/>
      <c r="K3950" s="11"/>
      <c r="M3950" s="11"/>
      <c r="N3950" s="28"/>
      <c r="O3950" s="18"/>
      <c r="Q3950" s="11"/>
      <c r="S3950" s="11"/>
    </row>
    <row r="3951" spans="2:19" s="19" customFormat="1" ht="25" customHeight="1" x14ac:dyDescent="0.15">
      <c r="B3951" s="11"/>
      <c r="C3951" s="11"/>
      <c r="E3951" s="11"/>
      <c r="F3951" s="11"/>
      <c r="G3951" s="11"/>
      <c r="K3951" s="11"/>
      <c r="M3951" s="11"/>
      <c r="N3951" s="28"/>
      <c r="O3951" s="18"/>
      <c r="Q3951" s="11"/>
      <c r="S3951" s="11"/>
    </row>
    <row r="3952" spans="2:19" s="19" customFormat="1" ht="25" customHeight="1" x14ac:dyDescent="0.15">
      <c r="B3952" s="11"/>
      <c r="C3952" s="11"/>
      <c r="E3952" s="11"/>
      <c r="F3952" s="11"/>
      <c r="G3952" s="11"/>
      <c r="K3952" s="11"/>
      <c r="M3952" s="11"/>
      <c r="N3952" s="28"/>
      <c r="O3952" s="18"/>
      <c r="Q3952" s="11"/>
      <c r="S3952" s="11"/>
    </row>
    <row r="3953" spans="2:19" s="19" customFormat="1" ht="25" customHeight="1" x14ac:dyDescent="0.15">
      <c r="B3953" s="11"/>
      <c r="C3953" s="11"/>
      <c r="E3953" s="11"/>
      <c r="F3953" s="11"/>
      <c r="G3953" s="11"/>
      <c r="K3953" s="11"/>
      <c r="M3953" s="11"/>
      <c r="N3953" s="28"/>
      <c r="O3953" s="18"/>
      <c r="Q3953" s="11"/>
      <c r="S3953" s="11"/>
    </row>
    <row r="3954" spans="2:19" s="19" customFormat="1" ht="25" customHeight="1" x14ac:dyDescent="0.15">
      <c r="B3954" s="11"/>
      <c r="C3954" s="11"/>
      <c r="E3954" s="11"/>
      <c r="F3954" s="11"/>
      <c r="G3954" s="11"/>
      <c r="K3954" s="11"/>
      <c r="M3954" s="11"/>
      <c r="N3954" s="28"/>
      <c r="O3954" s="18"/>
      <c r="Q3954" s="11"/>
      <c r="S3954" s="11"/>
    </row>
    <row r="3955" spans="2:19" s="19" customFormat="1" ht="25" customHeight="1" x14ac:dyDescent="0.15">
      <c r="B3955" s="11"/>
      <c r="C3955" s="11"/>
      <c r="E3955" s="11"/>
      <c r="F3955" s="11"/>
      <c r="G3955" s="11"/>
      <c r="K3955" s="11"/>
      <c r="M3955" s="11"/>
      <c r="N3955" s="28"/>
      <c r="O3955" s="18"/>
      <c r="Q3955" s="11"/>
      <c r="S3955" s="11"/>
    </row>
    <row r="3956" spans="2:19" s="19" customFormat="1" ht="25" customHeight="1" x14ac:dyDescent="0.15">
      <c r="B3956" s="11"/>
      <c r="C3956" s="11"/>
      <c r="E3956" s="11"/>
      <c r="F3956" s="11"/>
      <c r="G3956" s="11"/>
      <c r="K3956" s="11"/>
      <c r="M3956" s="11"/>
      <c r="N3956" s="28"/>
      <c r="O3956" s="18"/>
      <c r="Q3956" s="11"/>
      <c r="S3956" s="11"/>
    </row>
    <row r="3957" spans="2:19" s="19" customFormat="1" ht="25" customHeight="1" x14ac:dyDescent="0.15">
      <c r="B3957" s="11"/>
      <c r="C3957" s="11"/>
      <c r="E3957" s="11"/>
      <c r="F3957" s="11"/>
      <c r="G3957" s="11"/>
      <c r="K3957" s="11"/>
      <c r="M3957" s="11"/>
      <c r="N3957" s="28"/>
      <c r="O3957" s="18"/>
      <c r="Q3957" s="11"/>
      <c r="S3957" s="11"/>
    </row>
    <row r="3958" spans="2:19" s="19" customFormat="1" ht="25" customHeight="1" x14ac:dyDescent="0.15">
      <c r="B3958" s="11"/>
      <c r="C3958" s="11"/>
      <c r="E3958" s="11"/>
      <c r="F3958" s="11"/>
      <c r="G3958" s="11"/>
      <c r="K3958" s="11"/>
      <c r="M3958" s="11"/>
      <c r="N3958" s="28"/>
      <c r="O3958" s="18"/>
      <c r="Q3958" s="11"/>
      <c r="S3958" s="11"/>
    </row>
    <row r="3959" spans="2:19" s="19" customFormat="1" ht="25" customHeight="1" x14ac:dyDescent="0.15">
      <c r="B3959" s="11"/>
      <c r="C3959" s="11"/>
      <c r="E3959" s="11"/>
      <c r="F3959" s="11"/>
      <c r="G3959" s="11"/>
      <c r="K3959" s="11"/>
      <c r="M3959" s="11"/>
      <c r="N3959" s="28"/>
      <c r="O3959" s="18"/>
      <c r="Q3959" s="11"/>
      <c r="S3959" s="11"/>
    </row>
    <row r="3960" spans="2:19" s="19" customFormat="1" ht="25" customHeight="1" x14ac:dyDescent="0.15">
      <c r="B3960" s="11"/>
      <c r="C3960" s="11"/>
      <c r="E3960" s="11"/>
      <c r="F3960" s="11"/>
      <c r="G3960" s="11"/>
      <c r="K3960" s="11"/>
      <c r="M3960" s="11"/>
      <c r="N3960" s="28"/>
      <c r="O3960" s="18"/>
      <c r="Q3960" s="11"/>
      <c r="S3960" s="11"/>
    </row>
    <row r="3961" spans="2:19" s="19" customFormat="1" ht="25" customHeight="1" x14ac:dyDescent="0.15">
      <c r="B3961" s="11"/>
      <c r="C3961" s="11"/>
      <c r="E3961" s="11"/>
      <c r="F3961" s="11"/>
      <c r="G3961" s="11"/>
      <c r="K3961" s="11"/>
      <c r="M3961" s="11"/>
      <c r="N3961" s="28"/>
      <c r="O3961" s="18"/>
      <c r="Q3961" s="11"/>
      <c r="S3961" s="11"/>
    </row>
    <row r="3962" spans="2:19" s="19" customFormat="1" ht="25" customHeight="1" x14ac:dyDescent="0.15">
      <c r="B3962" s="11"/>
      <c r="C3962" s="11"/>
      <c r="E3962" s="11"/>
      <c r="F3962" s="11"/>
      <c r="G3962" s="11"/>
      <c r="K3962" s="11"/>
      <c r="M3962" s="11"/>
      <c r="N3962" s="28"/>
      <c r="O3962" s="18"/>
      <c r="Q3962" s="11"/>
      <c r="S3962" s="11"/>
    </row>
    <row r="3963" spans="2:19" s="19" customFormat="1" ht="25" customHeight="1" x14ac:dyDescent="0.15">
      <c r="B3963" s="11"/>
      <c r="C3963" s="11"/>
      <c r="E3963" s="11"/>
      <c r="F3963" s="11"/>
      <c r="G3963" s="11"/>
      <c r="K3963" s="11"/>
      <c r="M3963" s="11"/>
      <c r="N3963" s="28"/>
      <c r="O3963" s="18"/>
      <c r="Q3963" s="11"/>
      <c r="S3963" s="11"/>
    </row>
    <row r="3964" spans="2:19" s="19" customFormat="1" ht="25" customHeight="1" x14ac:dyDescent="0.15">
      <c r="B3964" s="11"/>
      <c r="C3964" s="11"/>
      <c r="E3964" s="11"/>
      <c r="F3964" s="11"/>
      <c r="G3964" s="11"/>
      <c r="K3964" s="11"/>
      <c r="M3964" s="11"/>
      <c r="N3964" s="28"/>
      <c r="O3964" s="18"/>
      <c r="Q3964" s="11"/>
      <c r="S3964" s="11"/>
    </row>
    <row r="3965" spans="2:19" s="19" customFormat="1" ht="25" customHeight="1" x14ac:dyDescent="0.15">
      <c r="B3965" s="11"/>
      <c r="C3965" s="11"/>
      <c r="E3965" s="11"/>
      <c r="F3965" s="11"/>
      <c r="G3965" s="11"/>
      <c r="K3965" s="11"/>
      <c r="M3965" s="11"/>
      <c r="N3965" s="28"/>
      <c r="O3965" s="18"/>
      <c r="Q3965" s="11"/>
      <c r="S3965" s="11"/>
    </row>
    <row r="3966" spans="2:19" s="19" customFormat="1" ht="25" customHeight="1" x14ac:dyDescent="0.15">
      <c r="B3966" s="11"/>
      <c r="C3966" s="11"/>
      <c r="E3966" s="11"/>
      <c r="F3966" s="11"/>
      <c r="G3966" s="11"/>
      <c r="K3966" s="11"/>
      <c r="M3966" s="11"/>
      <c r="N3966" s="28"/>
      <c r="O3966" s="18"/>
      <c r="Q3966" s="11"/>
      <c r="S3966" s="11"/>
    </row>
    <row r="3967" spans="2:19" s="19" customFormat="1" ht="25" customHeight="1" x14ac:dyDescent="0.15">
      <c r="B3967" s="11"/>
      <c r="C3967" s="11"/>
      <c r="E3967" s="11"/>
      <c r="F3967" s="11"/>
      <c r="G3967" s="11"/>
      <c r="K3967" s="11"/>
      <c r="M3967" s="11"/>
      <c r="N3967" s="28"/>
      <c r="O3967" s="18"/>
      <c r="Q3967" s="11"/>
      <c r="S3967" s="11"/>
    </row>
    <row r="3968" spans="2:19" s="19" customFormat="1" ht="25" customHeight="1" x14ac:dyDescent="0.15">
      <c r="B3968" s="11"/>
      <c r="C3968" s="11"/>
      <c r="E3968" s="11"/>
      <c r="F3968" s="11"/>
      <c r="G3968" s="11"/>
      <c r="K3968" s="11"/>
      <c r="M3968" s="11"/>
      <c r="N3968" s="28"/>
      <c r="O3968" s="18"/>
      <c r="Q3968" s="11"/>
      <c r="S3968" s="11"/>
    </row>
    <row r="3969" spans="2:19" s="19" customFormat="1" ht="25" customHeight="1" x14ac:dyDescent="0.15">
      <c r="B3969" s="11"/>
      <c r="C3969" s="11"/>
      <c r="E3969" s="11"/>
      <c r="F3969" s="11"/>
      <c r="G3969" s="11"/>
      <c r="K3969" s="11"/>
      <c r="M3969" s="11"/>
      <c r="N3969" s="28"/>
      <c r="O3969" s="18"/>
      <c r="Q3969" s="11"/>
      <c r="S3969" s="11"/>
    </row>
    <row r="3970" spans="2:19" s="19" customFormat="1" ht="25" customHeight="1" x14ac:dyDescent="0.15">
      <c r="B3970" s="11"/>
      <c r="C3970" s="11"/>
      <c r="E3970" s="11"/>
      <c r="F3970" s="11"/>
      <c r="G3970" s="11"/>
      <c r="K3970" s="11"/>
      <c r="M3970" s="11"/>
      <c r="N3970" s="28"/>
      <c r="O3970" s="18"/>
      <c r="Q3970" s="11"/>
      <c r="S3970" s="11"/>
    </row>
    <row r="3971" spans="2:19" s="19" customFormat="1" ht="25" customHeight="1" x14ac:dyDescent="0.15">
      <c r="B3971" s="11"/>
      <c r="C3971" s="11"/>
      <c r="E3971" s="11"/>
      <c r="F3971" s="11"/>
      <c r="G3971" s="11"/>
      <c r="K3971" s="11"/>
      <c r="M3971" s="11"/>
      <c r="N3971" s="28"/>
      <c r="O3971" s="18"/>
      <c r="Q3971" s="11"/>
      <c r="S3971" s="11"/>
    </row>
    <row r="3972" spans="2:19" s="19" customFormat="1" ht="25" customHeight="1" x14ac:dyDescent="0.15">
      <c r="B3972" s="11"/>
      <c r="C3972" s="11"/>
      <c r="E3972" s="11"/>
      <c r="F3972" s="11"/>
      <c r="G3972" s="11"/>
      <c r="K3972" s="11"/>
      <c r="M3972" s="11"/>
      <c r="N3972" s="28"/>
      <c r="O3972" s="18"/>
      <c r="Q3972" s="11"/>
      <c r="S3972" s="11"/>
    </row>
    <row r="3973" spans="2:19" s="19" customFormat="1" ht="25" customHeight="1" x14ac:dyDescent="0.15">
      <c r="B3973" s="11"/>
      <c r="C3973" s="11"/>
      <c r="E3973" s="11"/>
      <c r="F3973" s="11"/>
      <c r="G3973" s="11"/>
      <c r="K3973" s="11"/>
      <c r="M3973" s="11"/>
      <c r="N3973" s="28"/>
      <c r="O3973" s="18"/>
      <c r="Q3973" s="11"/>
      <c r="S3973" s="11"/>
    </row>
    <row r="3974" spans="2:19" s="19" customFormat="1" ht="25" customHeight="1" x14ac:dyDescent="0.15">
      <c r="B3974" s="11"/>
      <c r="C3974" s="11"/>
      <c r="E3974" s="11"/>
      <c r="F3974" s="11"/>
      <c r="G3974" s="11"/>
      <c r="K3974" s="11"/>
      <c r="M3974" s="11"/>
      <c r="N3974" s="28"/>
      <c r="O3974" s="18"/>
      <c r="Q3974" s="11"/>
      <c r="S3974" s="11"/>
    </row>
    <row r="3975" spans="2:19" s="19" customFormat="1" ht="25" customHeight="1" x14ac:dyDescent="0.15">
      <c r="B3975" s="11"/>
      <c r="C3975" s="11"/>
      <c r="E3975" s="11"/>
      <c r="F3975" s="11"/>
      <c r="G3975" s="11"/>
      <c r="K3975" s="11"/>
      <c r="M3975" s="11"/>
      <c r="N3975" s="28"/>
      <c r="O3975" s="18"/>
      <c r="Q3975" s="11"/>
      <c r="S3975" s="11"/>
    </row>
    <row r="3976" spans="2:19" s="19" customFormat="1" ht="25" customHeight="1" x14ac:dyDescent="0.15">
      <c r="B3976" s="11"/>
      <c r="C3976" s="11"/>
      <c r="E3976" s="11"/>
      <c r="F3976" s="11"/>
      <c r="G3976" s="11"/>
      <c r="K3976" s="11"/>
      <c r="M3976" s="11"/>
      <c r="N3976" s="28"/>
      <c r="O3976" s="18"/>
      <c r="Q3976" s="11"/>
      <c r="S3976" s="11"/>
    </row>
    <row r="3977" spans="2:19" s="19" customFormat="1" ht="25" customHeight="1" x14ac:dyDescent="0.15">
      <c r="B3977" s="11"/>
      <c r="C3977" s="11"/>
      <c r="E3977" s="11"/>
      <c r="F3977" s="11"/>
      <c r="G3977" s="11"/>
      <c r="K3977" s="11"/>
      <c r="M3977" s="11"/>
      <c r="N3977" s="28"/>
      <c r="O3977" s="18"/>
      <c r="Q3977" s="11"/>
      <c r="S3977" s="11"/>
    </row>
    <row r="3978" spans="2:19" s="19" customFormat="1" ht="25" customHeight="1" x14ac:dyDescent="0.15">
      <c r="B3978" s="11"/>
      <c r="C3978" s="11"/>
      <c r="E3978" s="11"/>
      <c r="F3978" s="11"/>
      <c r="G3978" s="11"/>
      <c r="K3978" s="11"/>
      <c r="M3978" s="11"/>
      <c r="N3978" s="28"/>
      <c r="O3978" s="18"/>
      <c r="Q3978" s="11"/>
      <c r="S3978" s="11"/>
    </row>
    <row r="3979" spans="2:19" s="19" customFormat="1" ht="25" customHeight="1" x14ac:dyDescent="0.15">
      <c r="B3979" s="11"/>
      <c r="C3979" s="11"/>
      <c r="E3979" s="11"/>
      <c r="F3979" s="11"/>
      <c r="G3979" s="11"/>
      <c r="K3979" s="11"/>
      <c r="M3979" s="11"/>
      <c r="N3979" s="28"/>
      <c r="O3979" s="18"/>
      <c r="Q3979" s="11"/>
      <c r="S3979" s="11"/>
    </row>
    <row r="3980" spans="2:19" s="19" customFormat="1" ht="25" customHeight="1" x14ac:dyDescent="0.15">
      <c r="B3980" s="11"/>
      <c r="C3980" s="11"/>
      <c r="E3980" s="11"/>
      <c r="F3980" s="11"/>
      <c r="G3980" s="11"/>
      <c r="K3980" s="11"/>
      <c r="M3980" s="11"/>
      <c r="N3980" s="28"/>
      <c r="O3980" s="18"/>
      <c r="Q3980" s="11"/>
      <c r="S3980" s="11"/>
    </row>
    <row r="3981" spans="2:19" s="19" customFormat="1" ht="25" customHeight="1" x14ac:dyDescent="0.15">
      <c r="B3981" s="11"/>
      <c r="C3981" s="11"/>
      <c r="E3981" s="11"/>
      <c r="F3981" s="11"/>
      <c r="G3981" s="11"/>
      <c r="K3981" s="11"/>
      <c r="M3981" s="11"/>
      <c r="N3981" s="28"/>
      <c r="O3981" s="18"/>
      <c r="Q3981" s="11"/>
      <c r="S3981" s="11"/>
    </row>
    <row r="3982" spans="2:19" s="19" customFormat="1" ht="25" customHeight="1" x14ac:dyDescent="0.15">
      <c r="B3982" s="11"/>
      <c r="C3982" s="11"/>
      <c r="E3982" s="11"/>
      <c r="F3982" s="11"/>
      <c r="G3982" s="11"/>
      <c r="K3982" s="11"/>
      <c r="M3982" s="11"/>
      <c r="N3982" s="28"/>
      <c r="O3982" s="18"/>
      <c r="Q3982" s="11"/>
      <c r="S3982" s="11"/>
    </row>
    <row r="3983" spans="2:19" s="19" customFormat="1" ht="25" customHeight="1" x14ac:dyDescent="0.15">
      <c r="B3983" s="11"/>
      <c r="C3983" s="11"/>
      <c r="E3983" s="11"/>
      <c r="F3983" s="11"/>
      <c r="G3983" s="11"/>
      <c r="K3983" s="11"/>
      <c r="M3983" s="11"/>
      <c r="N3983" s="28"/>
      <c r="O3983" s="18"/>
      <c r="Q3983" s="11"/>
      <c r="S3983" s="11"/>
    </row>
    <row r="3984" spans="2:19" s="19" customFormat="1" ht="25" customHeight="1" x14ac:dyDescent="0.15">
      <c r="B3984" s="11"/>
      <c r="C3984" s="11"/>
      <c r="E3984" s="11"/>
      <c r="F3984" s="11"/>
      <c r="G3984" s="11"/>
      <c r="K3984" s="11"/>
      <c r="M3984" s="11"/>
      <c r="N3984" s="28"/>
      <c r="O3984" s="18"/>
      <c r="Q3984" s="11"/>
      <c r="S3984" s="11"/>
    </row>
    <row r="3985" spans="2:19" s="19" customFormat="1" ht="25" customHeight="1" x14ac:dyDescent="0.15">
      <c r="B3985" s="11"/>
      <c r="C3985" s="11"/>
      <c r="E3985" s="11"/>
      <c r="F3985" s="11"/>
      <c r="G3985" s="11"/>
      <c r="K3985" s="11"/>
      <c r="M3985" s="11"/>
      <c r="N3985" s="28"/>
      <c r="O3985" s="18"/>
      <c r="Q3985" s="11"/>
      <c r="S3985" s="11"/>
    </row>
    <row r="3986" spans="2:19" s="19" customFormat="1" ht="25" customHeight="1" x14ac:dyDescent="0.15">
      <c r="B3986" s="11"/>
      <c r="C3986" s="11"/>
      <c r="E3986" s="11"/>
      <c r="F3986" s="11"/>
      <c r="G3986" s="11"/>
      <c r="K3986" s="11"/>
      <c r="M3986" s="11"/>
      <c r="N3986" s="28"/>
      <c r="O3986" s="18"/>
      <c r="Q3986" s="11"/>
      <c r="S3986" s="11"/>
    </row>
    <row r="3987" spans="2:19" s="19" customFormat="1" ht="25" customHeight="1" x14ac:dyDescent="0.15">
      <c r="B3987" s="11"/>
      <c r="C3987" s="11"/>
      <c r="E3987" s="11"/>
      <c r="F3987" s="11"/>
      <c r="G3987" s="11"/>
      <c r="K3987" s="11"/>
      <c r="M3987" s="11"/>
      <c r="N3987" s="28"/>
      <c r="O3987" s="18"/>
      <c r="Q3987" s="11"/>
      <c r="S3987" s="11"/>
    </row>
    <row r="3988" spans="2:19" s="19" customFormat="1" ht="25" customHeight="1" x14ac:dyDescent="0.15">
      <c r="B3988" s="11"/>
      <c r="C3988" s="11"/>
      <c r="E3988" s="11"/>
      <c r="F3988" s="11"/>
      <c r="G3988" s="11"/>
      <c r="K3988" s="11"/>
      <c r="M3988" s="11"/>
      <c r="N3988" s="28"/>
      <c r="O3988" s="18"/>
      <c r="Q3988" s="11"/>
      <c r="S3988" s="11"/>
    </row>
    <row r="3989" spans="2:19" s="19" customFormat="1" ht="25" customHeight="1" x14ac:dyDescent="0.15">
      <c r="B3989" s="11"/>
      <c r="C3989" s="11"/>
      <c r="E3989" s="11"/>
      <c r="F3989" s="11"/>
      <c r="G3989" s="11"/>
      <c r="K3989" s="11"/>
      <c r="M3989" s="11"/>
      <c r="N3989" s="28"/>
      <c r="O3989" s="18"/>
      <c r="Q3989" s="11"/>
      <c r="S3989" s="11"/>
    </row>
    <row r="3990" spans="2:19" s="19" customFormat="1" ht="25" customHeight="1" x14ac:dyDescent="0.15">
      <c r="B3990" s="11"/>
      <c r="C3990" s="11"/>
      <c r="E3990" s="11"/>
      <c r="F3990" s="11"/>
      <c r="G3990" s="11"/>
      <c r="K3990" s="11"/>
      <c r="M3990" s="11"/>
      <c r="N3990" s="28"/>
      <c r="O3990" s="18"/>
      <c r="Q3990" s="11"/>
      <c r="S3990" s="11"/>
    </row>
    <row r="3991" spans="2:19" s="19" customFormat="1" ht="25" customHeight="1" x14ac:dyDescent="0.15">
      <c r="B3991" s="11"/>
      <c r="C3991" s="11"/>
      <c r="E3991" s="11"/>
      <c r="F3991" s="11"/>
      <c r="G3991" s="11"/>
      <c r="K3991" s="11"/>
      <c r="M3991" s="11"/>
      <c r="N3991" s="28"/>
      <c r="O3991" s="18"/>
      <c r="Q3991" s="11"/>
      <c r="S3991" s="11"/>
    </row>
    <row r="3992" spans="2:19" s="19" customFormat="1" ht="25" customHeight="1" x14ac:dyDescent="0.15">
      <c r="B3992" s="11"/>
      <c r="C3992" s="11"/>
      <c r="E3992" s="11"/>
      <c r="F3992" s="11"/>
      <c r="G3992" s="11"/>
      <c r="K3992" s="11"/>
      <c r="M3992" s="11"/>
      <c r="N3992" s="28"/>
      <c r="O3992" s="18"/>
      <c r="Q3992" s="11"/>
      <c r="S3992" s="11"/>
    </row>
    <row r="3993" spans="2:19" s="19" customFormat="1" ht="25" customHeight="1" x14ac:dyDescent="0.15">
      <c r="B3993" s="11"/>
      <c r="C3993" s="11"/>
      <c r="E3993" s="11"/>
      <c r="F3993" s="11"/>
      <c r="G3993" s="11"/>
      <c r="K3993" s="11"/>
      <c r="M3993" s="11"/>
      <c r="N3993" s="28"/>
      <c r="O3993" s="18"/>
      <c r="Q3993" s="11"/>
      <c r="S3993" s="11"/>
    </row>
    <row r="3994" spans="2:19" s="19" customFormat="1" ht="25" customHeight="1" x14ac:dyDescent="0.15">
      <c r="B3994" s="11"/>
      <c r="C3994" s="11"/>
      <c r="E3994" s="11"/>
      <c r="F3994" s="11"/>
      <c r="G3994" s="11"/>
      <c r="K3994" s="11"/>
      <c r="M3994" s="11"/>
      <c r="N3994" s="28"/>
      <c r="O3994" s="18"/>
      <c r="Q3994" s="11"/>
      <c r="S3994" s="11"/>
    </row>
    <row r="3995" spans="2:19" s="19" customFormat="1" ht="25" customHeight="1" x14ac:dyDescent="0.15">
      <c r="B3995" s="11"/>
      <c r="C3995" s="11"/>
      <c r="E3995" s="11"/>
      <c r="F3995" s="11"/>
      <c r="G3995" s="11"/>
      <c r="K3995" s="11"/>
      <c r="M3995" s="11"/>
      <c r="N3995" s="28"/>
      <c r="O3995" s="18"/>
      <c r="Q3995" s="11"/>
      <c r="S3995" s="11"/>
    </row>
    <row r="3996" spans="2:19" s="19" customFormat="1" ht="25" customHeight="1" x14ac:dyDescent="0.15">
      <c r="B3996" s="11"/>
      <c r="C3996" s="11"/>
      <c r="E3996" s="11"/>
      <c r="F3996" s="11"/>
      <c r="G3996" s="11"/>
      <c r="K3996" s="11"/>
      <c r="M3996" s="11"/>
      <c r="N3996" s="28"/>
      <c r="O3996" s="18"/>
      <c r="Q3996" s="11"/>
      <c r="S3996" s="11"/>
    </row>
    <row r="3997" spans="2:19" s="19" customFormat="1" ht="25" customHeight="1" x14ac:dyDescent="0.15">
      <c r="B3997" s="11"/>
      <c r="C3997" s="11"/>
      <c r="E3997" s="11"/>
      <c r="F3997" s="11"/>
      <c r="G3997" s="11"/>
      <c r="K3997" s="11"/>
      <c r="M3997" s="11"/>
      <c r="N3997" s="28"/>
      <c r="O3997" s="18"/>
      <c r="Q3997" s="11"/>
      <c r="S3997" s="11"/>
    </row>
    <row r="3998" spans="2:19" s="19" customFormat="1" ht="25" customHeight="1" x14ac:dyDescent="0.15">
      <c r="B3998" s="11"/>
      <c r="C3998" s="11"/>
      <c r="E3998" s="11"/>
      <c r="F3998" s="11"/>
      <c r="G3998" s="11"/>
      <c r="K3998" s="11"/>
      <c r="M3998" s="11"/>
      <c r="N3998" s="28"/>
      <c r="O3998" s="18"/>
      <c r="Q3998" s="11"/>
      <c r="S3998" s="11"/>
    </row>
    <row r="3999" spans="2:19" s="19" customFormat="1" ht="25" customHeight="1" x14ac:dyDescent="0.15">
      <c r="B3999" s="11"/>
      <c r="C3999" s="11"/>
      <c r="E3999" s="11"/>
      <c r="F3999" s="11"/>
      <c r="G3999" s="11"/>
      <c r="K3999" s="11"/>
      <c r="M3999" s="11"/>
      <c r="N3999" s="28"/>
      <c r="O3999" s="18"/>
      <c r="Q3999" s="11"/>
      <c r="S3999" s="11"/>
    </row>
    <row r="4000" spans="2:19" s="19" customFormat="1" ht="25" customHeight="1" x14ac:dyDescent="0.15">
      <c r="B4000" s="11"/>
      <c r="C4000" s="11"/>
      <c r="E4000" s="11"/>
      <c r="F4000" s="11"/>
      <c r="G4000" s="11"/>
      <c r="K4000" s="11"/>
      <c r="M4000" s="11"/>
      <c r="N4000" s="28"/>
      <c r="O4000" s="18"/>
      <c r="Q4000" s="11"/>
      <c r="S4000" s="11"/>
    </row>
    <row r="4001" spans="2:19" s="19" customFormat="1" ht="25" customHeight="1" x14ac:dyDescent="0.15">
      <c r="B4001" s="11"/>
      <c r="C4001" s="11"/>
      <c r="E4001" s="11"/>
      <c r="F4001" s="11"/>
      <c r="G4001" s="11"/>
      <c r="K4001" s="11"/>
      <c r="M4001" s="11"/>
      <c r="N4001" s="28"/>
      <c r="O4001" s="18"/>
      <c r="Q4001" s="11"/>
      <c r="S4001" s="11"/>
    </row>
    <row r="4002" spans="2:19" s="19" customFormat="1" ht="25" customHeight="1" x14ac:dyDescent="0.15">
      <c r="B4002" s="11"/>
      <c r="C4002" s="11"/>
      <c r="E4002" s="11"/>
      <c r="F4002" s="11"/>
      <c r="G4002" s="11"/>
      <c r="K4002" s="11"/>
      <c r="M4002" s="11"/>
      <c r="N4002" s="28"/>
      <c r="O4002" s="18"/>
      <c r="Q4002" s="11"/>
      <c r="S4002" s="11"/>
    </row>
    <row r="4003" spans="2:19" s="19" customFormat="1" ht="25" customHeight="1" x14ac:dyDescent="0.15">
      <c r="B4003" s="11"/>
      <c r="C4003" s="11"/>
      <c r="E4003" s="11"/>
      <c r="F4003" s="11"/>
      <c r="G4003" s="11"/>
      <c r="K4003" s="11"/>
      <c r="M4003" s="11"/>
      <c r="N4003" s="28"/>
      <c r="O4003" s="18"/>
      <c r="Q4003" s="11"/>
      <c r="S4003" s="11"/>
    </row>
    <row r="4004" spans="2:19" s="19" customFormat="1" ht="25" customHeight="1" x14ac:dyDescent="0.15">
      <c r="B4004" s="11"/>
      <c r="C4004" s="11"/>
      <c r="E4004" s="11"/>
      <c r="F4004" s="11"/>
      <c r="G4004" s="11"/>
      <c r="K4004" s="11"/>
      <c r="M4004" s="11"/>
      <c r="N4004" s="28"/>
      <c r="O4004" s="18"/>
      <c r="Q4004" s="11"/>
      <c r="S4004" s="11"/>
    </row>
    <row r="4005" spans="2:19" s="19" customFormat="1" ht="25" customHeight="1" x14ac:dyDescent="0.15">
      <c r="B4005" s="11"/>
      <c r="C4005" s="11"/>
      <c r="E4005" s="11"/>
      <c r="F4005" s="11"/>
      <c r="G4005" s="11"/>
      <c r="K4005" s="11"/>
      <c r="M4005" s="11"/>
      <c r="N4005" s="28"/>
      <c r="O4005" s="18"/>
      <c r="Q4005" s="11"/>
      <c r="S4005" s="11"/>
    </row>
    <row r="4006" spans="2:19" s="19" customFormat="1" ht="25" customHeight="1" x14ac:dyDescent="0.15">
      <c r="B4006" s="11"/>
      <c r="C4006" s="11"/>
      <c r="E4006" s="11"/>
      <c r="F4006" s="11"/>
      <c r="G4006" s="11"/>
      <c r="K4006" s="11"/>
      <c r="M4006" s="11"/>
      <c r="N4006" s="28"/>
      <c r="O4006" s="18"/>
      <c r="Q4006" s="11"/>
      <c r="S4006" s="11"/>
    </row>
    <row r="4007" spans="2:19" s="19" customFormat="1" ht="25" customHeight="1" x14ac:dyDescent="0.15">
      <c r="B4007" s="11"/>
      <c r="C4007" s="11"/>
      <c r="E4007" s="11"/>
      <c r="F4007" s="11"/>
      <c r="G4007" s="11"/>
      <c r="K4007" s="11"/>
      <c r="M4007" s="11"/>
      <c r="N4007" s="28"/>
      <c r="O4007" s="18"/>
      <c r="Q4007" s="11"/>
      <c r="S4007" s="11"/>
    </row>
    <row r="4008" spans="2:19" s="19" customFormat="1" ht="25" customHeight="1" x14ac:dyDescent="0.15">
      <c r="B4008" s="11"/>
      <c r="C4008" s="11"/>
      <c r="E4008" s="11"/>
      <c r="F4008" s="11"/>
      <c r="G4008" s="11"/>
      <c r="K4008" s="11"/>
      <c r="M4008" s="11"/>
      <c r="N4008" s="28"/>
      <c r="O4008" s="18"/>
      <c r="Q4008" s="11"/>
      <c r="S4008" s="11"/>
    </row>
    <row r="4009" spans="2:19" s="19" customFormat="1" ht="25" customHeight="1" x14ac:dyDescent="0.15">
      <c r="B4009" s="11"/>
      <c r="C4009" s="11"/>
      <c r="E4009" s="11"/>
      <c r="F4009" s="11"/>
      <c r="G4009" s="11"/>
      <c r="K4009" s="11"/>
      <c r="M4009" s="11"/>
      <c r="N4009" s="28"/>
      <c r="O4009" s="18"/>
      <c r="Q4009" s="11"/>
      <c r="S4009" s="11"/>
    </row>
    <row r="4010" spans="2:19" s="19" customFormat="1" ht="25" customHeight="1" x14ac:dyDescent="0.15">
      <c r="B4010" s="11"/>
      <c r="C4010" s="11"/>
      <c r="E4010" s="11"/>
      <c r="F4010" s="11"/>
      <c r="G4010" s="11"/>
      <c r="K4010" s="11"/>
      <c r="M4010" s="11"/>
      <c r="N4010" s="28"/>
      <c r="O4010" s="18"/>
      <c r="Q4010" s="11"/>
      <c r="S4010" s="11"/>
    </row>
    <row r="4011" spans="2:19" s="19" customFormat="1" ht="25" customHeight="1" x14ac:dyDescent="0.15">
      <c r="B4011" s="11"/>
      <c r="C4011" s="11"/>
      <c r="E4011" s="11"/>
      <c r="F4011" s="11"/>
      <c r="G4011" s="11"/>
      <c r="K4011" s="11"/>
      <c r="M4011" s="11"/>
      <c r="N4011" s="28"/>
      <c r="O4011" s="18"/>
      <c r="Q4011" s="11"/>
      <c r="S4011" s="11"/>
    </row>
    <row r="4012" spans="2:19" s="19" customFormat="1" ht="25" customHeight="1" x14ac:dyDescent="0.15">
      <c r="B4012" s="11"/>
      <c r="C4012" s="11"/>
      <c r="E4012" s="11"/>
      <c r="F4012" s="11"/>
      <c r="G4012" s="11"/>
      <c r="K4012" s="11"/>
      <c r="M4012" s="11"/>
      <c r="N4012" s="28"/>
      <c r="O4012" s="18"/>
      <c r="Q4012" s="11"/>
      <c r="S4012" s="11"/>
    </row>
    <row r="4013" spans="2:19" s="19" customFormat="1" ht="25" customHeight="1" x14ac:dyDescent="0.15">
      <c r="B4013" s="11"/>
      <c r="C4013" s="11"/>
      <c r="E4013" s="11"/>
      <c r="F4013" s="11"/>
      <c r="G4013" s="11"/>
      <c r="K4013" s="11"/>
      <c r="M4013" s="11"/>
      <c r="N4013" s="28"/>
      <c r="O4013" s="18"/>
      <c r="Q4013" s="11"/>
      <c r="S4013" s="11"/>
    </row>
    <row r="4014" spans="2:19" s="19" customFormat="1" ht="25" customHeight="1" x14ac:dyDescent="0.15">
      <c r="B4014" s="11"/>
      <c r="C4014" s="11"/>
      <c r="E4014" s="11"/>
      <c r="F4014" s="11"/>
      <c r="G4014" s="11"/>
      <c r="K4014" s="11"/>
      <c r="M4014" s="11"/>
      <c r="N4014" s="28"/>
      <c r="O4014" s="18"/>
      <c r="Q4014" s="11"/>
      <c r="S4014" s="11"/>
    </row>
    <row r="4015" spans="2:19" s="19" customFormat="1" ht="25" customHeight="1" x14ac:dyDescent="0.15">
      <c r="B4015" s="11"/>
      <c r="C4015" s="11"/>
      <c r="E4015" s="11"/>
      <c r="F4015" s="11"/>
      <c r="G4015" s="11"/>
      <c r="K4015" s="11"/>
      <c r="M4015" s="11"/>
      <c r="N4015" s="28"/>
      <c r="O4015" s="18"/>
      <c r="Q4015" s="11"/>
      <c r="S4015" s="11"/>
    </row>
    <row r="4016" spans="2:19" s="19" customFormat="1" ht="25" customHeight="1" x14ac:dyDescent="0.15">
      <c r="B4016" s="11"/>
      <c r="C4016" s="11"/>
      <c r="E4016" s="11"/>
      <c r="F4016" s="11"/>
      <c r="G4016" s="11"/>
      <c r="K4016" s="11"/>
      <c r="M4016" s="11"/>
      <c r="N4016" s="28"/>
      <c r="O4016" s="18"/>
      <c r="Q4016" s="11"/>
      <c r="S4016" s="11"/>
    </row>
    <row r="4017" spans="2:19" s="19" customFormat="1" ht="25" customHeight="1" x14ac:dyDescent="0.15">
      <c r="B4017" s="11"/>
      <c r="C4017" s="11"/>
      <c r="E4017" s="11"/>
      <c r="F4017" s="11"/>
      <c r="G4017" s="11"/>
      <c r="K4017" s="11"/>
      <c r="M4017" s="11"/>
      <c r="N4017" s="28"/>
      <c r="O4017" s="18"/>
      <c r="Q4017" s="11"/>
      <c r="S4017" s="11"/>
    </row>
    <row r="4018" spans="2:19" s="19" customFormat="1" ht="25" customHeight="1" x14ac:dyDescent="0.15">
      <c r="B4018" s="11"/>
      <c r="C4018" s="11"/>
      <c r="E4018" s="11"/>
      <c r="F4018" s="11"/>
      <c r="G4018" s="11"/>
      <c r="K4018" s="11"/>
      <c r="M4018" s="11"/>
      <c r="N4018" s="28"/>
      <c r="O4018" s="18"/>
      <c r="Q4018" s="11"/>
      <c r="S4018" s="11"/>
    </row>
    <row r="4019" spans="2:19" s="19" customFormat="1" ht="25" customHeight="1" x14ac:dyDescent="0.15">
      <c r="B4019" s="11"/>
      <c r="C4019" s="11"/>
      <c r="E4019" s="11"/>
      <c r="F4019" s="11"/>
      <c r="G4019" s="11"/>
      <c r="K4019" s="11"/>
      <c r="M4019" s="11"/>
      <c r="N4019" s="28"/>
      <c r="O4019" s="18"/>
      <c r="Q4019" s="11"/>
      <c r="S4019" s="11"/>
    </row>
    <row r="4020" spans="2:19" s="19" customFormat="1" ht="25" customHeight="1" x14ac:dyDescent="0.15">
      <c r="B4020" s="11"/>
      <c r="C4020" s="11"/>
      <c r="E4020" s="11"/>
      <c r="F4020" s="11"/>
      <c r="G4020" s="11"/>
      <c r="K4020" s="11"/>
      <c r="M4020" s="11"/>
      <c r="N4020" s="28"/>
      <c r="O4020" s="18"/>
      <c r="Q4020" s="11"/>
      <c r="S4020" s="11"/>
    </row>
    <row r="4021" spans="2:19" s="19" customFormat="1" ht="25" customHeight="1" x14ac:dyDescent="0.15">
      <c r="B4021" s="11"/>
      <c r="C4021" s="11"/>
      <c r="E4021" s="11"/>
      <c r="F4021" s="11"/>
      <c r="G4021" s="11"/>
      <c r="K4021" s="11"/>
      <c r="M4021" s="11"/>
      <c r="N4021" s="28"/>
      <c r="O4021" s="18"/>
      <c r="Q4021" s="11"/>
      <c r="S4021" s="11"/>
    </row>
    <row r="4022" spans="2:19" s="19" customFormat="1" ht="25" customHeight="1" x14ac:dyDescent="0.15">
      <c r="B4022" s="11"/>
      <c r="C4022" s="11"/>
      <c r="E4022" s="11"/>
      <c r="F4022" s="11"/>
      <c r="G4022" s="11"/>
      <c r="K4022" s="11"/>
      <c r="M4022" s="11"/>
      <c r="N4022" s="28"/>
      <c r="O4022" s="18"/>
      <c r="Q4022" s="11"/>
      <c r="S4022" s="11"/>
    </row>
    <row r="4023" spans="2:19" s="19" customFormat="1" ht="25" customHeight="1" x14ac:dyDescent="0.15">
      <c r="B4023" s="11"/>
      <c r="C4023" s="11"/>
      <c r="E4023" s="11"/>
      <c r="F4023" s="11"/>
      <c r="G4023" s="11"/>
      <c r="K4023" s="11"/>
      <c r="M4023" s="11"/>
      <c r="N4023" s="28"/>
      <c r="O4023" s="18"/>
      <c r="Q4023" s="11"/>
      <c r="S4023" s="11"/>
    </row>
    <row r="4024" spans="2:19" s="19" customFormat="1" ht="25" customHeight="1" x14ac:dyDescent="0.15">
      <c r="B4024" s="11"/>
      <c r="C4024" s="11"/>
      <c r="E4024" s="11"/>
      <c r="F4024" s="11"/>
      <c r="G4024" s="11"/>
      <c r="K4024" s="11"/>
      <c r="M4024" s="11"/>
      <c r="N4024" s="28"/>
      <c r="O4024" s="18"/>
      <c r="Q4024" s="11"/>
      <c r="S4024" s="11"/>
    </row>
    <row r="4025" spans="2:19" s="19" customFormat="1" ht="25" customHeight="1" x14ac:dyDescent="0.15">
      <c r="B4025" s="11"/>
      <c r="C4025" s="11"/>
      <c r="E4025" s="11"/>
      <c r="F4025" s="11"/>
      <c r="G4025" s="11"/>
      <c r="K4025" s="11"/>
      <c r="M4025" s="11"/>
      <c r="N4025" s="28"/>
      <c r="O4025" s="18"/>
      <c r="Q4025" s="11"/>
      <c r="S4025" s="11"/>
    </row>
    <row r="4026" spans="2:19" s="19" customFormat="1" ht="25" customHeight="1" x14ac:dyDescent="0.15">
      <c r="B4026" s="11"/>
      <c r="C4026" s="11"/>
      <c r="E4026" s="11"/>
      <c r="F4026" s="11"/>
      <c r="G4026" s="11"/>
      <c r="K4026" s="11"/>
      <c r="M4026" s="11"/>
      <c r="N4026" s="28"/>
      <c r="O4026" s="18"/>
      <c r="Q4026" s="11"/>
      <c r="S4026" s="11"/>
    </row>
    <row r="4027" spans="2:19" s="19" customFormat="1" ht="25" customHeight="1" x14ac:dyDescent="0.15">
      <c r="B4027" s="11"/>
      <c r="C4027" s="11"/>
      <c r="E4027" s="11"/>
      <c r="F4027" s="11"/>
      <c r="G4027" s="11"/>
      <c r="K4027" s="11"/>
      <c r="M4027" s="11"/>
      <c r="N4027" s="28"/>
      <c r="O4027" s="18"/>
      <c r="Q4027" s="11"/>
      <c r="S4027" s="11"/>
    </row>
    <row r="4028" spans="2:19" s="19" customFormat="1" ht="25" customHeight="1" x14ac:dyDescent="0.15">
      <c r="B4028" s="11"/>
      <c r="C4028" s="11"/>
      <c r="E4028" s="11"/>
      <c r="F4028" s="11"/>
      <c r="G4028" s="11"/>
      <c r="K4028" s="11"/>
      <c r="M4028" s="11"/>
      <c r="N4028" s="28"/>
      <c r="O4028" s="18"/>
      <c r="Q4028" s="11"/>
      <c r="S4028" s="11"/>
    </row>
    <row r="4029" spans="2:19" s="19" customFormat="1" ht="25" customHeight="1" x14ac:dyDescent="0.15">
      <c r="B4029" s="11"/>
      <c r="C4029" s="11"/>
      <c r="E4029" s="11"/>
      <c r="F4029" s="11"/>
      <c r="G4029" s="11"/>
      <c r="K4029" s="11"/>
      <c r="M4029" s="11"/>
      <c r="N4029" s="28"/>
      <c r="O4029" s="18"/>
      <c r="Q4029" s="11"/>
      <c r="S4029" s="11"/>
    </row>
    <row r="4030" spans="2:19" s="19" customFormat="1" ht="25" customHeight="1" x14ac:dyDescent="0.15">
      <c r="B4030" s="11"/>
      <c r="C4030" s="11"/>
      <c r="E4030" s="11"/>
      <c r="F4030" s="11"/>
      <c r="G4030" s="11"/>
      <c r="K4030" s="11"/>
      <c r="M4030" s="11"/>
      <c r="N4030" s="28"/>
      <c r="O4030" s="18"/>
      <c r="Q4030" s="11"/>
      <c r="S4030" s="11"/>
    </row>
    <row r="4031" spans="2:19" s="19" customFormat="1" ht="25" customHeight="1" x14ac:dyDescent="0.15">
      <c r="B4031" s="11"/>
      <c r="C4031" s="11"/>
      <c r="E4031" s="11"/>
      <c r="F4031" s="11"/>
      <c r="G4031" s="11"/>
      <c r="K4031" s="11"/>
      <c r="M4031" s="11"/>
      <c r="N4031" s="28"/>
      <c r="O4031" s="18"/>
      <c r="Q4031" s="11"/>
      <c r="S4031" s="11"/>
    </row>
    <row r="4032" spans="2:19" s="19" customFormat="1" ht="25" customHeight="1" x14ac:dyDescent="0.15">
      <c r="B4032" s="11"/>
      <c r="C4032" s="11"/>
      <c r="E4032" s="11"/>
      <c r="F4032" s="11"/>
      <c r="G4032" s="11"/>
      <c r="K4032" s="11"/>
      <c r="M4032" s="11"/>
      <c r="N4032" s="28"/>
      <c r="O4032" s="18"/>
      <c r="Q4032" s="11"/>
      <c r="S4032" s="11"/>
    </row>
    <row r="4033" spans="2:19" s="19" customFormat="1" ht="25" customHeight="1" x14ac:dyDescent="0.15">
      <c r="B4033" s="11"/>
      <c r="C4033" s="11"/>
      <c r="E4033" s="11"/>
      <c r="F4033" s="11"/>
      <c r="G4033" s="11"/>
      <c r="K4033" s="11"/>
      <c r="M4033" s="11"/>
      <c r="N4033" s="28"/>
      <c r="O4033" s="18"/>
      <c r="Q4033" s="11"/>
      <c r="S4033" s="11"/>
    </row>
    <row r="4034" spans="2:19" s="19" customFormat="1" ht="25" customHeight="1" x14ac:dyDescent="0.15">
      <c r="B4034" s="11"/>
      <c r="C4034" s="11"/>
      <c r="E4034" s="11"/>
      <c r="F4034" s="11"/>
      <c r="G4034" s="11"/>
      <c r="K4034" s="11"/>
      <c r="M4034" s="11"/>
      <c r="N4034" s="28"/>
      <c r="O4034" s="18"/>
      <c r="Q4034" s="11"/>
      <c r="S4034" s="11"/>
    </row>
    <row r="4035" spans="2:19" s="19" customFormat="1" ht="25" customHeight="1" x14ac:dyDescent="0.15">
      <c r="B4035" s="11"/>
      <c r="C4035" s="11"/>
      <c r="E4035" s="11"/>
      <c r="F4035" s="11"/>
      <c r="G4035" s="11"/>
      <c r="K4035" s="11"/>
      <c r="M4035" s="11"/>
      <c r="N4035" s="28"/>
      <c r="O4035" s="18"/>
      <c r="Q4035" s="11"/>
      <c r="S4035" s="11"/>
    </row>
    <row r="4036" spans="2:19" s="19" customFormat="1" ht="25" customHeight="1" x14ac:dyDescent="0.15">
      <c r="B4036" s="11"/>
      <c r="C4036" s="11"/>
      <c r="E4036" s="11"/>
      <c r="F4036" s="11"/>
      <c r="G4036" s="11"/>
      <c r="K4036" s="11"/>
      <c r="M4036" s="11"/>
      <c r="N4036" s="28"/>
      <c r="O4036" s="18"/>
      <c r="Q4036" s="11"/>
      <c r="S4036" s="11"/>
    </row>
    <row r="4037" spans="2:19" s="19" customFormat="1" ht="25" customHeight="1" x14ac:dyDescent="0.15">
      <c r="B4037" s="11"/>
      <c r="C4037" s="11"/>
      <c r="E4037" s="11"/>
      <c r="F4037" s="11"/>
      <c r="G4037" s="11"/>
      <c r="K4037" s="11"/>
      <c r="M4037" s="11"/>
      <c r="N4037" s="28"/>
      <c r="O4037" s="18"/>
      <c r="Q4037" s="11"/>
      <c r="S4037" s="11"/>
    </row>
    <row r="4038" spans="2:19" s="19" customFormat="1" ht="25" customHeight="1" x14ac:dyDescent="0.15">
      <c r="B4038" s="11"/>
      <c r="C4038" s="11"/>
      <c r="E4038" s="11"/>
      <c r="F4038" s="11"/>
      <c r="G4038" s="11"/>
      <c r="K4038" s="11"/>
      <c r="M4038" s="11"/>
      <c r="N4038" s="28"/>
      <c r="O4038" s="18"/>
      <c r="Q4038" s="11"/>
      <c r="S4038" s="11"/>
    </row>
    <row r="4039" spans="2:19" s="19" customFormat="1" ht="25" customHeight="1" x14ac:dyDescent="0.15">
      <c r="B4039" s="11"/>
      <c r="C4039" s="11"/>
      <c r="E4039" s="11"/>
      <c r="F4039" s="11"/>
      <c r="G4039" s="11"/>
      <c r="K4039" s="11"/>
      <c r="M4039" s="11"/>
      <c r="N4039" s="28"/>
      <c r="O4039" s="18"/>
      <c r="Q4039" s="11"/>
      <c r="S4039" s="11"/>
    </row>
    <row r="4040" spans="2:19" s="19" customFormat="1" ht="25" customHeight="1" x14ac:dyDescent="0.15">
      <c r="B4040" s="11"/>
      <c r="C4040" s="11"/>
      <c r="E4040" s="11"/>
      <c r="F4040" s="11"/>
      <c r="G4040" s="11"/>
      <c r="K4040" s="11"/>
      <c r="M4040" s="11"/>
      <c r="N4040" s="28"/>
      <c r="O4040" s="18"/>
      <c r="Q4040" s="11"/>
      <c r="S4040" s="11"/>
    </row>
    <row r="4041" spans="2:19" s="19" customFormat="1" ht="25" customHeight="1" x14ac:dyDescent="0.15">
      <c r="B4041" s="11"/>
      <c r="C4041" s="11"/>
      <c r="E4041" s="11"/>
      <c r="F4041" s="11"/>
      <c r="G4041" s="11"/>
      <c r="K4041" s="11"/>
      <c r="M4041" s="11"/>
      <c r="N4041" s="28"/>
      <c r="O4041" s="18"/>
      <c r="Q4041" s="11"/>
      <c r="S4041" s="11"/>
    </row>
    <row r="4042" spans="2:19" s="19" customFormat="1" ht="25" customHeight="1" x14ac:dyDescent="0.15">
      <c r="B4042" s="11"/>
      <c r="C4042" s="11"/>
      <c r="E4042" s="11"/>
      <c r="F4042" s="11"/>
      <c r="G4042" s="11"/>
      <c r="K4042" s="11"/>
      <c r="M4042" s="11"/>
      <c r="N4042" s="28"/>
      <c r="O4042" s="18"/>
      <c r="Q4042" s="11"/>
      <c r="S4042" s="11"/>
    </row>
    <row r="4043" spans="2:19" s="19" customFormat="1" ht="25" customHeight="1" x14ac:dyDescent="0.15">
      <c r="B4043" s="11"/>
      <c r="C4043" s="11"/>
      <c r="E4043" s="11"/>
      <c r="F4043" s="11"/>
      <c r="G4043" s="11"/>
      <c r="K4043" s="11"/>
      <c r="M4043" s="11"/>
      <c r="N4043" s="28"/>
      <c r="O4043" s="18"/>
      <c r="Q4043" s="11"/>
      <c r="S4043" s="11"/>
    </row>
    <row r="4044" spans="2:19" s="19" customFormat="1" ht="25" customHeight="1" x14ac:dyDescent="0.15">
      <c r="B4044" s="11"/>
      <c r="C4044" s="11"/>
      <c r="E4044" s="11"/>
      <c r="F4044" s="11"/>
      <c r="G4044" s="11"/>
      <c r="K4044" s="11"/>
      <c r="M4044" s="11"/>
      <c r="N4044" s="28"/>
      <c r="O4044" s="18"/>
      <c r="Q4044" s="11"/>
      <c r="S4044" s="11"/>
    </row>
    <row r="4045" spans="2:19" s="19" customFormat="1" ht="25" customHeight="1" x14ac:dyDescent="0.15">
      <c r="B4045" s="11"/>
      <c r="C4045" s="11"/>
      <c r="E4045" s="11"/>
      <c r="F4045" s="11"/>
      <c r="G4045" s="11"/>
      <c r="K4045" s="11"/>
      <c r="M4045" s="11"/>
      <c r="N4045" s="28"/>
      <c r="O4045" s="18"/>
      <c r="Q4045" s="11"/>
      <c r="S4045" s="11"/>
    </row>
    <row r="4046" spans="2:19" s="19" customFormat="1" ht="25" customHeight="1" x14ac:dyDescent="0.15">
      <c r="B4046" s="11"/>
      <c r="C4046" s="11"/>
      <c r="E4046" s="11"/>
      <c r="F4046" s="11"/>
      <c r="G4046" s="11"/>
      <c r="K4046" s="11"/>
      <c r="M4046" s="11"/>
      <c r="N4046" s="28"/>
      <c r="O4046" s="18"/>
      <c r="Q4046" s="11"/>
      <c r="S4046" s="11"/>
    </row>
    <row r="4047" spans="2:19" s="19" customFormat="1" ht="25" customHeight="1" x14ac:dyDescent="0.15">
      <c r="B4047" s="11"/>
      <c r="C4047" s="11"/>
      <c r="E4047" s="11"/>
      <c r="F4047" s="11"/>
      <c r="G4047" s="11"/>
      <c r="K4047" s="11"/>
      <c r="M4047" s="11"/>
      <c r="N4047" s="28"/>
      <c r="O4047" s="18"/>
      <c r="Q4047" s="11"/>
      <c r="S4047" s="11"/>
    </row>
    <row r="4048" spans="2:19" s="19" customFormat="1" ht="25" customHeight="1" x14ac:dyDescent="0.15">
      <c r="B4048" s="11"/>
      <c r="C4048" s="11"/>
      <c r="E4048" s="11"/>
      <c r="F4048" s="11"/>
      <c r="G4048" s="11"/>
      <c r="K4048" s="11"/>
      <c r="M4048" s="11"/>
      <c r="N4048" s="28"/>
      <c r="O4048" s="18"/>
      <c r="Q4048" s="11"/>
      <c r="S4048" s="11"/>
    </row>
    <row r="4049" spans="2:19" s="19" customFormat="1" ht="25" customHeight="1" x14ac:dyDescent="0.15">
      <c r="B4049" s="11"/>
      <c r="C4049" s="11"/>
      <c r="E4049" s="11"/>
      <c r="F4049" s="11"/>
      <c r="G4049" s="11"/>
      <c r="K4049" s="11"/>
      <c r="M4049" s="11"/>
      <c r="N4049" s="28"/>
      <c r="O4049" s="18"/>
      <c r="Q4049" s="11"/>
      <c r="S4049" s="11"/>
    </row>
    <row r="4050" spans="2:19" s="19" customFormat="1" ht="25" customHeight="1" x14ac:dyDescent="0.15">
      <c r="B4050" s="11"/>
      <c r="C4050" s="11"/>
      <c r="E4050" s="11"/>
      <c r="F4050" s="11"/>
      <c r="G4050" s="11"/>
      <c r="K4050" s="11"/>
      <c r="M4050" s="11"/>
      <c r="N4050" s="28"/>
      <c r="O4050" s="18"/>
      <c r="Q4050" s="11"/>
      <c r="S4050" s="11"/>
    </row>
    <row r="4051" spans="2:19" s="19" customFormat="1" ht="25" customHeight="1" x14ac:dyDescent="0.15">
      <c r="B4051" s="11"/>
      <c r="C4051" s="11"/>
      <c r="E4051" s="11"/>
      <c r="F4051" s="11"/>
      <c r="G4051" s="11"/>
      <c r="K4051" s="11"/>
      <c r="M4051" s="11"/>
      <c r="N4051" s="28"/>
      <c r="O4051" s="18"/>
      <c r="Q4051" s="11"/>
      <c r="S4051" s="11"/>
    </row>
    <row r="4052" spans="2:19" s="19" customFormat="1" ht="25" customHeight="1" x14ac:dyDescent="0.15">
      <c r="B4052" s="11"/>
      <c r="C4052" s="11"/>
      <c r="E4052" s="11"/>
      <c r="F4052" s="11"/>
      <c r="G4052" s="11"/>
      <c r="K4052" s="11"/>
      <c r="M4052" s="11"/>
      <c r="N4052" s="28"/>
      <c r="O4052" s="18"/>
      <c r="Q4052" s="11"/>
      <c r="S4052" s="11"/>
    </row>
    <row r="4053" spans="2:19" s="19" customFormat="1" ht="25" customHeight="1" x14ac:dyDescent="0.15">
      <c r="B4053" s="11"/>
      <c r="C4053" s="11"/>
      <c r="E4053" s="11"/>
      <c r="F4053" s="11"/>
      <c r="G4053" s="11"/>
      <c r="K4053" s="11"/>
      <c r="M4053" s="11"/>
      <c r="N4053" s="28"/>
      <c r="O4053" s="18"/>
      <c r="Q4053" s="11"/>
      <c r="S4053" s="11"/>
    </row>
    <row r="4054" spans="2:19" s="19" customFormat="1" ht="25" customHeight="1" x14ac:dyDescent="0.15">
      <c r="B4054" s="11"/>
      <c r="C4054" s="11"/>
      <c r="E4054" s="11"/>
      <c r="F4054" s="11"/>
      <c r="G4054" s="11"/>
      <c r="K4054" s="11"/>
      <c r="M4054" s="11"/>
      <c r="N4054" s="28"/>
      <c r="O4054" s="18"/>
      <c r="Q4054" s="11"/>
      <c r="S4054" s="11"/>
    </row>
    <row r="4055" spans="2:19" s="19" customFormat="1" ht="25" customHeight="1" x14ac:dyDescent="0.15">
      <c r="B4055" s="11"/>
      <c r="C4055" s="11"/>
      <c r="E4055" s="11"/>
      <c r="F4055" s="11"/>
      <c r="G4055" s="11"/>
      <c r="K4055" s="11"/>
      <c r="M4055" s="11"/>
      <c r="N4055" s="28"/>
      <c r="O4055" s="18"/>
      <c r="Q4055" s="11"/>
      <c r="S4055" s="11"/>
    </row>
    <row r="4056" spans="2:19" s="19" customFormat="1" ht="25" customHeight="1" x14ac:dyDescent="0.15">
      <c r="B4056" s="11"/>
      <c r="C4056" s="11"/>
      <c r="E4056" s="11"/>
      <c r="F4056" s="11"/>
      <c r="G4056" s="11"/>
      <c r="K4056" s="11"/>
      <c r="M4056" s="11"/>
      <c r="N4056" s="28"/>
      <c r="O4056" s="18"/>
      <c r="Q4056" s="11"/>
      <c r="S4056" s="11"/>
    </row>
    <row r="4057" spans="2:19" s="19" customFormat="1" ht="25" customHeight="1" x14ac:dyDescent="0.15">
      <c r="B4057" s="11"/>
      <c r="C4057" s="11"/>
      <c r="E4057" s="11"/>
      <c r="F4057" s="11"/>
      <c r="G4057" s="11"/>
      <c r="K4057" s="11"/>
      <c r="M4057" s="11"/>
      <c r="N4057" s="28"/>
      <c r="O4057" s="18"/>
      <c r="Q4057" s="11"/>
      <c r="S4057" s="11"/>
    </row>
    <row r="4058" spans="2:19" s="19" customFormat="1" ht="25" customHeight="1" x14ac:dyDescent="0.15">
      <c r="B4058" s="11"/>
      <c r="C4058" s="11"/>
      <c r="E4058" s="11"/>
      <c r="F4058" s="11"/>
      <c r="G4058" s="11"/>
      <c r="K4058" s="11"/>
      <c r="M4058" s="11"/>
      <c r="N4058" s="28"/>
      <c r="O4058" s="18"/>
      <c r="Q4058" s="11"/>
      <c r="S4058" s="11"/>
    </row>
    <row r="4059" spans="2:19" s="19" customFormat="1" ht="25" customHeight="1" x14ac:dyDescent="0.15">
      <c r="B4059" s="11"/>
      <c r="C4059" s="11"/>
      <c r="E4059" s="11"/>
      <c r="F4059" s="11"/>
      <c r="G4059" s="11"/>
      <c r="K4059" s="11"/>
      <c r="M4059" s="11"/>
      <c r="N4059" s="28"/>
      <c r="O4059" s="18"/>
      <c r="Q4059" s="11"/>
      <c r="S4059" s="11"/>
    </row>
    <row r="4060" spans="2:19" s="19" customFormat="1" ht="25" customHeight="1" x14ac:dyDescent="0.15">
      <c r="B4060" s="11"/>
      <c r="C4060" s="11"/>
      <c r="E4060" s="11"/>
      <c r="F4060" s="11"/>
      <c r="G4060" s="11"/>
      <c r="K4060" s="11"/>
      <c r="M4060" s="11"/>
      <c r="N4060" s="28"/>
      <c r="O4060" s="18"/>
      <c r="Q4060" s="11"/>
      <c r="S4060" s="11"/>
    </row>
    <row r="4061" spans="2:19" s="19" customFormat="1" ht="25" customHeight="1" x14ac:dyDescent="0.15">
      <c r="B4061" s="11"/>
      <c r="C4061" s="11"/>
      <c r="E4061" s="11"/>
      <c r="F4061" s="11"/>
      <c r="G4061" s="11"/>
      <c r="K4061" s="11"/>
      <c r="M4061" s="11"/>
      <c r="N4061" s="28"/>
      <c r="O4061" s="18"/>
      <c r="Q4061" s="11"/>
      <c r="S4061" s="11"/>
    </row>
    <row r="4062" spans="2:19" s="19" customFormat="1" ht="25" customHeight="1" x14ac:dyDescent="0.15">
      <c r="B4062" s="11"/>
      <c r="C4062" s="11"/>
      <c r="E4062" s="11"/>
      <c r="F4062" s="11"/>
      <c r="G4062" s="11"/>
      <c r="K4062" s="11"/>
      <c r="M4062" s="11"/>
      <c r="N4062" s="28"/>
      <c r="O4062" s="18"/>
      <c r="Q4062" s="11"/>
      <c r="S4062" s="11"/>
    </row>
    <row r="4063" spans="2:19" s="19" customFormat="1" ht="25" customHeight="1" x14ac:dyDescent="0.15">
      <c r="B4063" s="11"/>
      <c r="C4063" s="11"/>
      <c r="E4063" s="11"/>
      <c r="F4063" s="11"/>
      <c r="G4063" s="11"/>
      <c r="K4063" s="11"/>
      <c r="M4063" s="11"/>
      <c r="N4063" s="28"/>
      <c r="O4063" s="18"/>
      <c r="Q4063" s="11"/>
      <c r="S4063" s="11"/>
    </row>
    <row r="4064" spans="2:19" s="19" customFormat="1" ht="25" customHeight="1" x14ac:dyDescent="0.15">
      <c r="B4064" s="11"/>
      <c r="C4064" s="11"/>
      <c r="E4064" s="11"/>
      <c r="F4064" s="11"/>
      <c r="G4064" s="11"/>
      <c r="K4064" s="11"/>
      <c r="M4064" s="11"/>
      <c r="N4064" s="28"/>
      <c r="O4064" s="18"/>
      <c r="Q4064" s="11"/>
      <c r="S4064" s="11"/>
    </row>
    <row r="4065" spans="2:19" s="19" customFormat="1" ht="25" customHeight="1" x14ac:dyDescent="0.15">
      <c r="B4065" s="11"/>
      <c r="C4065" s="11"/>
      <c r="E4065" s="11"/>
      <c r="F4065" s="11"/>
      <c r="G4065" s="11"/>
      <c r="K4065" s="11"/>
      <c r="M4065" s="11"/>
      <c r="N4065" s="28"/>
      <c r="O4065" s="18"/>
      <c r="Q4065" s="11"/>
      <c r="S4065" s="11"/>
    </row>
    <row r="4066" spans="2:19" s="19" customFormat="1" ht="25" customHeight="1" x14ac:dyDescent="0.15">
      <c r="B4066" s="11"/>
      <c r="C4066" s="11"/>
      <c r="E4066" s="11"/>
      <c r="F4066" s="11"/>
      <c r="G4066" s="11"/>
      <c r="K4066" s="11"/>
      <c r="M4066" s="11"/>
      <c r="N4066" s="28"/>
      <c r="O4066" s="18"/>
      <c r="Q4066" s="11"/>
      <c r="S4066" s="11"/>
    </row>
    <row r="4067" spans="2:19" s="19" customFormat="1" ht="25" customHeight="1" x14ac:dyDescent="0.15">
      <c r="B4067" s="11"/>
      <c r="C4067" s="11"/>
      <c r="E4067" s="11"/>
      <c r="F4067" s="11"/>
      <c r="G4067" s="11"/>
      <c r="K4067" s="11"/>
      <c r="M4067" s="11"/>
      <c r="N4067" s="28"/>
      <c r="O4067" s="18"/>
      <c r="Q4067" s="11"/>
      <c r="S4067" s="11"/>
    </row>
    <row r="4068" spans="2:19" s="19" customFormat="1" ht="25" customHeight="1" x14ac:dyDescent="0.15">
      <c r="B4068" s="11"/>
      <c r="C4068" s="11"/>
      <c r="E4068" s="11"/>
      <c r="F4068" s="11"/>
      <c r="G4068" s="11"/>
      <c r="K4068" s="11"/>
      <c r="M4068" s="11"/>
      <c r="N4068" s="28"/>
      <c r="O4068" s="18"/>
      <c r="Q4068" s="11"/>
      <c r="S4068" s="11"/>
    </row>
    <row r="4069" spans="2:19" s="19" customFormat="1" ht="25" customHeight="1" x14ac:dyDescent="0.15">
      <c r="B4069" s="11"/>
      <c r="C4069" s="11"/>
      <c r="E4069" s="11"/>
      <c r="F4069" s="11"/>
      <c r="G4069" s="11"/>
      <c r="K4069" s="11"/>
      <c r="M4069" s="11"/>
      <c r="N4069" s="28"/>
      <c r="O4069" s="18"/>
      <c r="Q4069" s="11"/>
      <c r="S4069" s="11"/>
    </row>
    <row r="4070" spans="2:19" s="19" customFormat="1" ht="25" customHeight="1" x14ac:dyDescent="0.15">
      <c r="B4070" s="11"/>
      <c r="C4070" s="11"/>
      <c r="E4070" s="11"/>
      <c r="F4070" s="11"/>
      <c r="G4070" s="11"/>
      <c r="K4070" s="11"/>
      <c r="M4070" s="11"/>
      <c r="N4070" s="28"/>
      <c r="O4070" s="18"/>
      <c r="Q4070" s="11"/>
      <c r="S4070" s="11"/>
    </row>
    <row r="4071" spans="2:19" s="19" customFormat="1" ht="25" customHeight="1" x14ac:dyDescent="0.15">
      <c r="B4071" s="11"/>
      <c r="C4071" s="11"/>
      <c r="E4071" s="11"/>
      <c r="F4071" s="11"/>
      <c r="G4071" s="11"/>
      <c r="K4071" s="11"/>
      <c r="M4071" s="11"/>
      <c r="N4071" s="28"/>
      <c r="O4071" s="18"/>
      <c r="Q4071" s="11"/>
      <c r="S4071" s="11"/>
    </row>
    <row r="4072" spans="2:19" s="19" customFormat="1" ht="25" customHeight="1" x14ac:dyDescent="0.15">
      <c r="B4072" s="11"/>
      <c r="C4072" s="11"/>
      <c r="E4072" s="11"/>
      <c r="F4072" s="11"/>
      <c r="G4072" s="11"/>
      <c r="K4072" s="11"/>
      <c r="M4072" s="11"/>
      <c r="N4072" s="28"/>
      <c r="O4072" s="18"/>
      <c r="Q4072" s="11"/>
      <c r="S4072" s="11"/>
    </row>
    <row r="4073" spans="2:19" s="19" customFormat="1" ht="25" customHeight="1" x14ac:dyDescent="0.15">
      <c r="B4073" s="11"/>
      <c r="C4073" s="11"/>
      <c r="E4073" s="11"/>
      <c r="F4073" s="11"/>
      <c r="G4073" s="11"/>
      <c r="K4073" s="11"/>
      <c r="M4073" s="11"/>
      <c r="N4073" s="28"/>
      <c r="O4073" s="18"/>
      <c r="Q4073" s="11"/>
      <c r="S4073" s="11"/>
    </row>
    <row r="4074" spans="2:19" s="19" customFormat="1" ht="25" customHeight="1" x14ac:dyDescent="0.15">
      <c r="B4074" s="11"/>
      <c r="C4074" s="11"/>
      <c r="E4074" s="11"/>
      <c r="F4074" s="11"/>
      <c r="G4074" s="11"/>
      <c r="K4074" s="11"/>
      <c r="M4074" s="11"/>
      <c r="N4074" s="28"/>
      <c r="O4074" s="18"/>
      <c r="Q4074" s="11"/>
      <c r="S4074" s="11"/>
    </row>
    <row r="4075" spans="2:19" s="19" customFormat="1" ht="25" customHeight="1" x14ac:dyDescent="0.15">
      <c r="B4075" s="11"/>
      <c r="C4075" s="11"/>
      <c r="E4075" s="11"/>
      <c r="F4075" s="11"/>
      <c r="G4075" s="11"/>
      <c r="K4075" s="11"/>
      <c r="M4075" s="11"/>
      <c r="N4075" s="28"/>
      <c r="O4075" s="18"/>
      <c r="Q4075" s="11"/>
      <c r="S4075" s="11"/>
    </row>
    <row r="4076" spans="2:19" s="19" customFormat="1" ht="25" customHeight="1" x14ac:dyDescent="0.15">
      <c r="B4076" s="11"/>
      <c r="C4076" s="11"/>
      <c r="E4076" s="11"/>
      <c r="F4076" s="11"/>
      <c r="G4076" s="11"/>
      <c r="K4076" s="11"/>
      <c r="M4076" s="11"/>
      <c r="N4076" s="28"/>
      <c r="O4076" s="18"/>
      <c r="Q4076" s="11"/>
      <c r="S4076" s="11"/>
    </row>
    <row r="4077" spans="2:19" s="19" customFormat="1" ht="25" customHeight="1" x14ac:dyDescent="0.15">
      <c r="B4077" s="11"/>
      <c r="C4077" s="11"/>
      <c r="E4077" s="11"/>
      <c r="F4077" s="11"/>
      <c r="G4077" s="11"/>
      <c r="K4077" s="11"/>
      <c r="M4077" s="11"/>
      <c r="N4077" s="28"/>
      <c r="O4077" s="18"/>
      <c r="Q4077" s="11"/>
      <c r="S4077" s="11"/>
    </row>
    <row r="4078" spans="2:19" s="19" customFormat="1" ht="25" customHeight="1" x14ac:dyDescent="0.15">
      <c r="B4078" s="11"/>
      <c r="C4078" s="11"/>
      <c r="E4078" s="11"/>
      <c r="F4078" s="11"/>
      <c r="G4078" s="11"/>
      <c r="K4078" s="11"/>
      <c r="M4078" s="11"/>
      <c r="N4078" s="28"/>
      <c r="O4078" s="18"/>
      <c r="Q4078" s="11"/>
      <c r="S4078" s="11"/>
    </row>
    <row r="4079" spans="2:19" s="19" customFormat="1" ht="25" customHeight="1" x14ac:dyDescent="0.15">
      <c r="B4079" s="11"/>
      <c r="C4079" s="11"/>
      <c r="E4079" s="11"/>
      <c r="F4079" s="11"/>
      <c r="G4079" s="11"/>
      <c r="K4079" s="11"/>
      <c r="M4079" s="11"/>
      <c r="N4079" s="28"/>
      <c r="O4079" s="18"/>
      <c r="Q4079" s="11"/>
      <c r="S4079" s="11"/>
    </row>
    <row r="4080" spans="2:19" s="19" customFormat="1" ht="25" customHeight="1" x14ac:dyDescent="0.15">
      <c r="B4080" s="11"/>
      <c r="C4080" s="11"/>
      <c r="E4080" s="11"/>
      <c r="F4080" s="11"/>
      <c r="G4080" s="11"/>
      <c r="K4080" s="11"/>
      <c r="M4080" s="11"/>
      <c r="N4080" s="28"/>
      <c r="O4080" s="18"/>
      <c r="Q4080" s="11"/>
      <c r="S4080" s="11"/>
    </row>
    <row r="4081" spans="2:19" s="19" customFormat="1" ht="25" customHeight="1" x14ac:dyDescent="0.15">
      <c r="B4081" s="11"/>
      <c r="C4081" s="11"/>
      <c r="E4081" s="11"/>
      <c r="F4081" s="11"/>
      <c r="G4081" s="11"/>
      <c r="K4081" s="11"/>
      <c r="M4081" s="11"/>
      <c r="N4081" s="28"/>
      <c r="O4081" s="18"/>
      <c r="Q4081" s="11"/>
      <c r="S4081" s="11"/>
    </row>
    <row r="4082" spans="2:19" s="19" customFormat="1" ht="25" customHeight="1" x14ac:dyDescent="0.15">
      <c r="B4082" s="11"/>
      <c r="C4082" s="11"/>
      <c r="E4082" s="11"/>
      <c r="F4082" s="11"/>
      <c r="G4082" s="11"/>
      <c r="K4082" s="11"/>
      <c r="M4082" s="11"/>
      <c r="N4082" s="28"/>
      <c r="O4082" s="18"/>
      <c r="Q4082" s="11"/>
      <c r="S4082" s="11"/>
    </row>
    <row r="4083" spans="2:19" s="19" customFormat="1" ht="25" customHeight="1" x14ac:dyDescent="0.15">
      <c r="B4083" s="11"/>
      <c r="C4083" s="11"/>
      <c r="E4083" s="11"/>
      <c r="F4083" s="11"/>
      <c r="G4083" s="11"/>
      <c r="K4083" s="11"/>
      <c r="M4083" s="11"/>
      <c r="N4083" s="28"/>
      <c r="O4083" s="18"/>
      <c r="Q4083" s="11"/>
      <c r="S4083" s="11"/>
    </row>
    <row r="4084" spans="2:19" s="19" customFormat="1" ht="25" customHeight="1" x14ac:dyDescent="0.15">
      <c r="B4084" s="11"/>
      <c r="C4084" s="11"/>
      <c r="E4084" s="11"/>
      <c r="F4084" s="11"/>
      <c r="G4084" s="11"/>
      <c r="K4084" s="11"/>
      <c r="M4084" s="11"/>
      <c r="N4084" s="28"/>
      <c r="O4084" s="18"/>
      <c r="Q4084" s="11"/>
      <c r="S4084" s="11"/>
    </row>
    <row r="4085" spans="2:19" s="19" customFormat="1" ht="25" customHeight="1" x14ac:dyDescent="0.15">
      <c r="B4085" s="11"/>
      <c r="C4085" s="11"/>
      <c r="E4085" s="11"/>
      <c r="F4085" s="11"/>
      <c r="G4085" s="11"/>
      <c r="K4085" s="11"/>
      <c r="M4085" s="11"/>
      <c r="N4085" s="28"/>
      <c r="O4085" s="18"/>
      <c r="Q4085" s="11"/>
      <c r="S4085" s="11"/>
    </row>
    <row r="4086" spans="2:19" s="19" customFormat="1" ht="25" customHeight="1" x14ac:dyDescent="0.15">
      <c r="B4086" s="11"/>
      <c r="C4086" s="11"/>
      <c r="E4086" s="11"/>
      <c r="F4086" s="11"/>
      <c r="G4086" s="11"/>
      <c r="K4086" s="11"/>
      <c r="M4086" s="11"/>
      <c r="N4086" s="28"/>
      <c r="O4086" s="18"/>
      <c r="Q4086" s="11"/>
      <c r="S4086" s="11"/>
    </row>
    <row r="4087" spans="2:19" s="19" customFormat="1" ht="25" customHeight="1" x14ac:dyDescent="0.15">
      <c r="B4087" s="11"/>
      <c r="C4087" s="11"/>
      <c r="E4087" s="11"/>
      <c r="F4087" s="11"/>
      <c r="G4087" s="11"/>
      <c r="K4087" s="11"/>
      <c r="M4087" s="11"/>
      <c r="N4087" s="28"/>
      <c r="O4087" s="18"/>
      <c r="Q4087" s="11"/>
      <c r="S4087" s="11"/>
    </row>
    <row r="4088" spans="2:19" s="19" customFormat="1" ht="25" customHeight="1" x14ac:dyDescent="0.15">
      <c r="B4088" s="11"/>
      <c r="C4088" s="11"/>
      <c r="E4088" s="11"/>
      <c r="F4088" s="11"/>
      <c r="G4088" s="11"/>
      <c r="K4088" s="11"/>
      <c r="M4088" s="11"/>
      <c r="N4088" s="28"/>
      <c r="O4088" s="18"/>
      <c r="Q4088" s="11"/>
      <c r="S4088" s="11"/>
    </row>
    <row r="4089" spans="2:19" s="19" customFormat="1" ht="25" customHeight="1" x14ac:dyDescent="0.15">
      <c r="B4089" s="11"/>
      <c r="C4089" s="11"/>
      <c r="E4089" s="11"/>
      <c r="F4089" s="11"/>
      <c r="G4089" s="11"/>
      <c r="K4089" s="11"/>
      <c r="M4089" s="11"/>
      <c r="N4089" s="28"/>
      <c r="O4089" s="18"/>
      <c r="Q4089" s="11"/>
      <c r="S4089" s="11"/>
    </row>
    <row r="4090" spans="2:19" s="19" customFormat="1" ht="25" customHeight="1" x14ac:dyDescent="0.15">
      <c r="B4090" s="11"/>
      <c r="C4090" s="11"/>
      <c r="E4090" s="11"/>
      <c r="F4090" s="11"/>
      <c r="G4090" s="11"/>
      <c r="K4090" s="11"/>
      <c r="M4090" s="11"/>
      <c r="N4090" s="28"/>
      <c r="O4090" s="18"/>
      <c r="Q4090" s="11"/>
      <c r="S4090" s="11"/>
    </row>
    <row r="4091" spans="2:19" s="19" customFormat="1" ht="25" customHeight="1" x14ac:dyDescent="0.15">
      <c r="B4091" s="11"/>
      <c r="C4091" s="11"/>
      <c r="E4091" s="11"/>
      <c r="F4091" s="11"/>
      <c r="G4091" s="11"/>
      <c r="K4091" s="11"/>
      <c r="M4091" s="11"/>
      <c r="N4091" s="28"/>
      <c r="O4091" s="18"/>
      <c r="Q4091" s="11"/>
      <c r="S4091" s="11"/>
    </row>
    <row r="4092" spans="2:19" s="19" customFormat="1" ht="25" customHeight="1" x14ac:dyDescent="0.15">
      <c r="B4092" s="11"/>
      <c r="C4092" s="11"/>
      <c r="E4092" s="11"/>
      <c r="F4092" s="11"/>
      <c r="G4092" s="11"/>
      <c r="K4092" s="11"/>
      <c r="M4092" s="11"/>
      <c r="N4092" s="28"/>
      <c r="O4092" s="18"/>
      <c r="Q4092" s="11"/>
      <c r="S4092" s="11"/>
    </row>
    <row r="4093" spans="2:19" s="19" customFormat="1" ht="25" customHeight="1" x14ac:dyDescent="0.15">
      <c r="B4093" s="11"/>
      <c r="C4093" s="11"/>
      <c r="E4093" s="11"/>
      <c r="F4093" s="11"/>
      <c r="G4093" s="11"/>
      <c r="K4093" s="11"/>
      <c r="M4093" s="11"/>
      <c r="N4093" s="28"/>
      <c r="O4093" s="18"/>
      <c r="Q4093" s="11"/>
      <c r="S4093" s="11"/>
    </row>
    <row r="4094" spans="2:19" s="19" customFormat="1" ht="25" customHeight="1" x14ac:dyDescent="0.15">
      <c r="B4094" s="11"/>
      <c r="C4094" s="11"/>
      <c r="E4094" s="11"/>
      <c r="F4094" s="11"/>
      <c r="G4094" s="11"/>
      <c r="K4094" s="11"/>
      <c r="M4094" s="11"/>
      <c r="N4094" s="28"/>
      <c r="O4094" s="18"/>
      <c r="Q4094" s="11"/>
      <c r="S4094" s="11"/>
    </row>
    <row r="4095" spans="2:19" s="19" customFormat="1" ht="25" customHeight="1" x14ac:dyDescent="0.15">
      <c r="B4095" s="11"/>
      <c r="C4095" s="11"/>
      <c r="E4095" s="11"/>
      <c r="F4095" s="11"/>
      <c r="G4095" s="11"/>
      <c r="K4095" s="11"/>
      <c r="M4095" s="11"/>
      <c r="N4095" s="28"/>
      <c r="O4095" s="18"/>
      <c r="Q4095" s="11"/>
      <c r="S4095" s="11"/>
    </row>
    <row r="4096" spans="2:19" s="19" customFormat="1" ht="25" customHeight="1" x14ac:dyDescent="0.15">
      <c r="B4096" s="11"/>
      <c r="C4096" s="11"/>
      <c r="E4096" s="11"/>
      <c r="F4096" s="11"/>
      <c r="G4096" s="11"/>
      <c r="K4096" s="11"/>
      <c r="M4096" s="11"/>
      <c r="N4096" s="28"/>
      <c r="O4096" s="18"/>
      <c r="Q4096" s="11"/>
      <c r="S4096" s="11"/>
    </row>
    <row r="4097" spans="2:19" s="19" customFormat="1" ht="25" customHeight="1" x14ac:dyDescent="0.15">
      <c r="B4097" s="11"/>
      <c r="C4097" s="11"/>
      <c r="E4097" s="11"/>
      <c r="F4097" s="11"/>
      <c r="G4097" s="11"/>
      <c r="K4097" s="11"/>
      <c r="M4097" s="11"/>
      <c r="N4097" s="28"/>
      <c r="O4097" s="18"/>
      <c r="Q4097" s="11"/>
      <c r="S4097" s="11"/>
    </row>
    <row r="4098" spans="2:19" s="19" customFormat="1" ht="25" customHeight="1" x14ac:dyDescent="0.15">
      <c r="B4098" s="11"/>
      <c r="C4098" s="11"/>
      <c r="E4098" s="11"/>
      <c r="F4098" s="11"/>
      <c r="G4098" s="11"/>
      <c r="K4098" s="11"/>
      <c r="M4098" s="11"/>
      <c r="N4098" s="28"/>
      <c r="O4098" s="18"/>
      <c r="Q4098" s="11"/>
      <c r="S4098" s="11"/>
    </row>
    <row r="4099" spans="2:19" s="19" customFormat="1" ht="25" customHeight="1" x14ac:dyDescent="0.15">
      <c r="B4099" s="11"/>
      <c r="C4099" s="11"/>
      <c r="E4099" s="11"/>
      <c r="F4099" s="11"/>
      <c r="G4099" s="11"/>
      <c r="K4099" s="11"/>
      <c r="M4099" s="11"/>
      <c r="N4099" s="28"/>
      <c r="O4099" s="18"/>
      <c r="Q4099" s="11"/>
      <c r="S4099" s="11"/>
    </row>
    <row r="4100" spans="2:19" s="19" customFormat="1" ht="25" customHeight="1" x14ac:dyDescent="0.15">
      <c r="B4100" s="11"/>
      <c r="C4100" s="11"/>
      <c r="E4100" s="11"/>
      <c r="F4100" s="11"/>
      <c r="G4100" s="11"/>
      <c r="K4100" s="11"/>
      <c r="M4100" s="11"/>
      <c r="N4100" s="28"/>
      <c r="O4100" s="18"/>
      <c r="Q4100" s="11"/>
      <c r="S4100" s="11"/>
    </row>
    <row r="4101" spans="2:19" s="19" customFormat="1" ht="25" customHeight="1" x14ac:dyDescent="0.15">
      <c r="B4101" s="11"/>
      <c r="C4101" s="11"/>
      <c r="E4101" s="11"/>
      <c r="F4101" s="11"/>
      <c r="G4101" s="11"/>
      <c r="K4101" s="11"/>
      <c r="M4101" s="11"/>
      <c r="N4101" s="28"/>
      <c r="O4101" s="18"/>
      <c r="Q4101" s="11"/>
      <c r="S4101" s="11"/>
    </row>
    <row r="4102" spans="2:19" s="19" customFormat="1" ht="25" customHeight="1" x14ac:dyDescent="0.15">
      <c r="B4102" s="11"/>
      <c r="C4102" s="11"/>
      <c r="E4102" s="11"/>
      <c r="F4102" s="11"/>
      <c r="G4102" s="11"/>
      <c r="K4102" s="11"/>
      <c r="M4102" s="11"/>
      <c r="N4102" s="28"/>
      <c r="O4102" s="18"/>
      <c r="Q4102" s="11"/>
      <c r="S4102" s="11"/>
    </row>
    <row r="4103" spans="2:19" s="19" customFormat="1" ht="25" customHeight="1" x14ac:dyDescent="0.15">
      <c r="B4103" s="11"/>
      <c r="C4103" s="11"/>
      <c r="E4103" s="11"/>
      <c r="F4103" s="11"/>
      <c r="G4103" s="11"/>
      <c r="K4103" s="11"/>
      <c r="M4103" s="11"/>
      <c r="N4103" s="28"/>
      <c r="O4103" s="18"/>
      <c r="Q4103" s="11"/>
      <c r="S4103" s="11"/>
    </row>
    <row r="4104" spans="2:19" s="19" customFormat="1" ht="25" customHeight="1" x14ac:dyDescent="0.15">
      <c r="B4104" s="11"/>
      <c r="C4104" s="11"/>
      <c r="E4104" s="11"/>
      <c r="F4104" s="11"/>
      <c r="G4104" s="11"/>
      <c r="K4104" s="11"/>
      <c r="M4104" s="11"/>
      <c r="N4104" s="28"/>
      <c r="O4104" s="18"/>
      <c r="Q4104" s="11"/>
      <c r="S4104" s="11"/>
    </row>
    <row r="4105" spans="2:19" s="19" customFormat="1" ht="25" customHeight="1" x14ac:dyDescent="0.15">
      <c r="B4105" s="11"/>
      <c r="C4105" s="11"/>
      <c r="E4105" s="11"/>
      <c r="F4105" s="11"/>
      <c r="G4105" s="11"/>
      <c r="K4105" s="11"/>
      <c r="M4105" s="11"/>
      <c r="N4105" s="28"/>
      <c r="O4105" s="18"/>
      <c r="Q4105" s="11"/>
      <c r="S4105" s="11"/>
    </row>
    <row r="4106" spans="2:19" s="19" customFormat="1" ht="25" customHeight="1" x14ac:dyDescent="0.15">
      <c r="B4106" s="11"/>
      <c r="C4106" s="11"/>
      <c r="E4106" s="11"/>
      <c r="F4106" s="11"/>
      <c r="G4106" s="11"/>
      <c r="K4106" s="11"/>
      <c r="M4106" s="11"/>
      <c r="N4106" s="28"/>
      <c r="O4106" s="18"/>
      <c r="Q4106" s="11"/>
      <c r="S4106" s="11"/>
    </row>
    <row r="4107" spans="2:19" s="19" customFormat="1" ht="25" customHeight="1" x14ac:dyDescent="0.15">
      <c r="B4107" s="11"/>
      <c r="C4107" s="11"/>
      <c r="E4107" s="11"/>
      <c r="F4107" s="11"/>
      <c r="G4107" s="11"/>
      <c r="K4107" s="11"/>
      <c r="M4107" s="11"/>
      <c r="N4107" s="28"/>
      <c r="O4107" s="18"/>
      <c r="Q4107" s="11"/>
      <c r="S4107" s="11"/>
    </row>
    <row r="4108" spans="2:19" s="19" customFormat="1" ht="25" customHeight="1" x14ac:dyDescent="0.15">
      <c r="B4108" s="11"/>
      <c r="C4108" s="11"/>
      <c r="E4108" s="11"/>
      <c r="F4108" s="11"/>
      <c r="G4108" s="11"/>
      <c r="K4108" s="11"/>
      <c r="M4108" s="11"/>
      <c r="N4108" s="28"/>
      <c r="O4108" s="18"/>
      <c r="Q4108" s="11"/>
      <c r="S4108" s="11"/>
    </row>
    <row r="4109" spans="2:19" s="19" customFormat="1" ht="25" customHeight="1" x14ac:dyDescent="0.15">
      <c r="B4109" s="11"/>
      <c r="C4109" s="11"/>
      <c r="E4109" s="11"/>
      <c r="F4109" s="11"/>
      <c r="G4109" s="11"/>
      <c r="K4109" s="11"/>
      <c r="M4109" s="11"/>
      <c r="N4109" s="28"/>
      <c r="O4109" s="18"/>
      <c r="Q4109" s="11"/>
      <c r="S4109" s="11"/>
    </row>
    <row r="4110" spans="2:19" s="19" customFormat="1" ht="25" customHeight="1" x14ac:dyDescent="0.15">
      <c r="B4110" s="11"/>
      <c r="C4110" s="11"/>
      <c r="E4110" s="11"/>
      <c r="F4110" s="11"/>
      <c r="G4110" s="11"/>
      <c r="K4110" s="11"/>
      <c r="M4110" s="11"/>
      <c r="N4110" s="28"/>
      <c r="O4110" s="18"/>
      <c r="Q4110" s="11"/>
      <c r="S4110" s="11"/>
    </row>
    <row r="4111" spans="2:19" s="19" customFormat="1" ht="25" customHeight="1" x14ac:dyDescent="0.15">
      <c r="B4111" s="11"/>
      <c r="C4111" s="11"/>
      <c r="E4111" s="11"/>
      <c r="F4111" s="11"/>
      <c r="G4111" s="11"/>
      <c r="K4111" s="11"/>
      <c r="M4111" s="11"/>
      <c r="N4111" s="28"/>
      <c r="O4111" s="18"/>
      <c r="Q4111" s="11"/>
      <c r="S4111" s="11"/>
    </row>
    <row r="4112" spans="2:19" s="19" customFormat="1" ht="25" customHeight="1" x14ac:dyDescent="0.15">
      <c r="B4112" s="11"/>
      <c r="C4112" s="11"/>
      <c r="E4112" s="11"/>
      <c r="F4112" s="11"/>
      <c r="G4112" s="11"/>
      <c r="K4112" s="11"/>
      <c r="M4112" s="11"/>
      <c r="N4112" s="28"/>
      <c r="O4112" s="18"/>
      <c r="Q4112" s="11"/>
      <c r="S4112" s="11"/>
    </row>
    <row r="4113" spans="2:19" s="19" customFormat="1" ht="25" customHeight="1" x14ac:dyDescent="0.15">
      <c r="B4113" s="11"/>
      <c r="C4113" s="11"/>
      <c r="E4113" s="11"/>
      <c r="F4113" s="11"/>
      <c r="G4113" s="11"/>
      <c r="K4113" s="11"/>
      <c r="M4113" s="11"/>
      <c r="N4113" s="28"/>
      <c r="O4113" s="18"/>
      <c r="Q4113" s="11"/>
      <c r="S4113" s="11"/>
    </row>
    <row r="4114" spans="2:19" s="19" customFormat="1" ht="25" customHeight="1" x14ac:dyDescent="0.15">
      <c r="B4114" s="11"/>
      <c r="C4114" s="11"/>
      <c r="E4114" s="11"/>
      <c r="F4114" s="11"/>
      <c r="G4114" s="11"/>
      <c r="K4114" s="11"/>
      <c r="M4114" s="11"/>
      <c r="N4114" s="28"/>
      <c r="O4114" s="18"/>
      <c r="Q4114" s="11"/>
      <c r="S4114" s="11"/>
    </row>
    <row r="4115" spans="2:19" s="19" customFormat="1" ht="25" customHeight="1" x14ac:dyDescent="0.15">
      <c r="B4115" s="11"/>
      <c r="C4115" s="11"/>
      <c r="E4115" s="11"/>
      <c r="F4115" s="11"/>
      <c r="G4115" s="11"/>
      <c r="K4115" s="11"/>
      <c r="M4115" s="11"/>
      <c r="N4115" s="28"/>
      <c r="O4115" s="18"/>
      <c r="Q4115" s="11"/>
      <c r="S4115" s="11"/>
    </row>
    <row r="4116" spans="2:19" s="19" customFormat="1" ht="25" customHeight="1" x14ac:dyDescent="0.15">
      <c r="B4116" s="11"/>
      <c r="C4116" s="11"/>
      <c r="E4116" s="11"/>
      <c r="F4116" s="11"/>
      <c r="G4116" s="11"/>
      <c r="K4116" s="11"/>
      <c r="M4116" s="11"/>
      <c r="N4116" s="28"/>
      <c r="O4116" s="18"/>
      <c r="Q4116" s="11"/>
      <c r="S4116" s="11"/>
    </row>
    <row r="4117" spans="2:19" s="19" customFormat="1" ht="25" customHeight="1" x14ac:dyDescent="0.15">
      <c r="B4117" s="11"/>
      <c r="C4117" s="11"/>
      <c r="E4117" s="11"/>
      <c r="F4117" s="11"/>
      <c r="G4117" s="11"/>
      <c r="K4117" s="11"/>
      <c r="M4117" s="11"/>
      <c r="N4117" s="28"/>
      <c r="O4117" s="18"/>
      <c r="Q4117" s="11"/>
      <c r="S4117" s="11"/>
    </row>
    <row r="4118" spans="2:19" s="19" customFormat="1" ht="25" customHeight="1" x14ac:dyDescent="0.15">
      <c r="B4118" s="11"/>
      <c r="C4118" s="11"/>
      <c r="E4118" s="11"/>
      <c r="F4118" s="11"/>
      <c r="G4118" s="11"/>
      <c r="K4118" s="11"/>
      <c r="M4118" s="11"/>
      <c r="N4118" s="28"/>
      <c r="O4118" s="18"/>
      <c r="Q4118" s="11"/>
      <c r="S4118" s="11"/>
    </row>
    <row r="4119" spans="2:19" s="19" customFormat="1" ht="25" customHeight="1" x14ac:dyDescent="0.15">
      <c r="B4119" s="11"/>
      <c r="C4119" s="11"/>
      <c r="E4119" s="11"/>
      <c r="F4119" s="11"/>
      <c r="G4119" s="11"/>
      <c r="K4119" s="11"/>
      <c r="M4119" s="11"/>
      <c r="N4119" s="28"/>
      <c r="O4119" s="18"/>
      <c r="Q4119" s="11"/>
      <c r="S4119" s="11"/>
    </row>
    <row r="4120" spans="2:19" s="19" customFormat="1" ht="25" customHeight="1" x14ac:dyDescent="0.15">
      <c r="B4120" s="11"/>
      <c r="C4120" s="11"/>
      <c r="E4120" s="11"/>
      <c r="F4120" s="11"/>
      <c r="G4120" s="11"/>
      <c r="K4120" s="11"/>
      <c r="M4120" s="11"/>
      <c r="N4120" s="28"/>
      <c r="O4120" s="18"/>
      <c r="Q4120" s="11"/>
      <c r="S4120" s="11"/>
    </row>
    <row r="4121" spans="2:19" s="19" customFormat="1" ht="25" customHeight="1" x14ac:dyDescent="0.15">
      <c r="B4121" s="11"/>
      <c r="C4121" s="11"/>
      <c r="E4121" s="11"/>
      <c r="F4121" s="11"/>
      <c r="G4121" s="11"/>
      <c r="K4121" s="11"/>
      <c r="M4121" s="11"/>
      <c r="N4121" s="28"/>
      <c r="O4121" s="18"/>
      <c r="Q4121" s="11"/>
      <c r="S4121" s="11"/>
    </row>
    <row r="4122" spans="2:19" s="19" customFormat="1" ht="25" customHeight="1" x14ac:dyDescent="0.15">
      <c r="B4122" s="11"/>
      <c r="C4122" s="11"/>
      <c r="E4122" s="11"/>
      <c r="F4122" s="11"/>
      <c r="G4122" s="11"/>
      <c r="K4122" s="11"/>
      <c r="M4122" s="11"/>
      <c r="N4122" s="28"/>
      <c r="O4122" s="18"/>
      <c r="Q4122" s="11"/>
      <c r="S4122" s="11"/>
    </row>
    <row r="4123" spans="2:19" s="19" customFormat="1" ht="25" customHeight="1" x14ac:dyDescent="0.15">
      <c r="B4123" s="11"/>
      <c r="C4123" s="11"/>
      <c r="E4123" s="11"/>
      <c r="F4123" s="11"/>
      <c r="G4123" s="11"/>
      <c r="K4123" s="11"/>
      <c r="M4123" s="11"/>
      <c r="N4123" s="28"/>
      <c r="O4123" s="18"/>
      <c r="Q4123" s="11"/>
      <c r="S4123" s="11"/>
    </row>
    <row r="4124" spans="2:19" s="19" customFormat="1" ht="25" customHeight="1" x14ac:dyDescent="0.15">
      <c r="B4124" s="11"/>
      <c r="C4124" s="11"/>
      <c r="E4124" s="11"/>
      <c r="F4124" s="11"/>
      <c r="G4124" s="11"/>
      <c r="K4124" s="11"/>
      <c r="M4124" s="11"/>
      <c r="N4124" s="28"/>
      <c r="O4124" s="18"/>
      <c r="Q4124" s="11"/>
      <c r="S4124" s="11"/>
    </row>
    <row r="4125" spans="2:19" s="19" customFormat="1" ht="25" customHeight="1" x14ac:dyDescent="0.15">
      <c r="B4125" s="11"/>
      <c r="C4125" s="11"/>
      <c r="E4125" s="11"/>
      <c r="F4125" s="11"/>
      <c r="G4125" s="11"/>
      <c r="K4125" s="11"/>
      <c r="M4125" s="11"/>
      <c r="N4125" s="28"/>
      <c r="O4125" s="18"/>
      <c r="Q4125" s="11"/>
      <c r="S4125" s="11"/>
    </row>
    <row r="4126" spans="2:19" s="19" customFormat="1" ht="25" customHeight="1" x14ac:dyDescent="0.15">
      <c r="B4126" s="11"/>
      <c r="C4126" s="11"/>
      <c r="E4126" s="11"/>
      <c r="F4126" s="11"/>
      <c r="G4126" s="11"/>
      <c r="K4126" s="11"/>
      <c r="M4126" s="11"/>
      <c r="N4126" s="28"/>
      <c r="O4126" s="18"/>
      <c r="Q4126" s="11"/>
      <c r="S4126" s="11"/>
    </row>
    <row r="4127" spans="2:19" s="19" customFormat="1" ht="25" customHeight="1" x14ac:dyDescent="0.15">
      <c r="B4127" s="11"/>
      <c r="C4127" s="11"/>
      <c r="E4127" s="11"/>
      <c r="F4127" s="11"/>
      <c r="G4127" s="11"/>
      <c r="K4127" s="11"/>
      <c r="M4127" s="11"/>
      <c r="N4127" s="28"/>
      <c r="O4127" s="18"/>
      <c r="Q4127" s="11"/>
      <c r="S4127" s="11"/>
    </row>
    <row r="4128" spans="2:19" s="19" customFormat="1" ht="25" customHeight="1" x14ac:dyDescent="0.15">
      <c r="B4128" s="11"/>
      <c r="C4128" s="11"/>
      <c r="E4128" s="11"/>
      <c r="F4128" s="11"/>
      <c r="G4128" s="11"/>
      <c r="K4128" s="11"/>
      <c r="M4128" s="11"/>
      <c r="N4128" s="28"/>
      <c r="O4128" s="18"/>
      <c r="Q4128" s="11"/>
      <c r="S4128" s="11"/>
    </row>
    <row r="4129" spans="2:19" s="19" customFormat="1" ht="25" customHeight="1" x14ac:dyDescent="0.15">
      <c r="B4129" s="11"/>
      <c r="C4129" s="11"/>
      <c r="E4129" s="11"/>
      <c r="F4129" s="11"/>
      <c r="G4129" s="11"/>
      <c r="K4129" s="11"/>
      <c r="M4129" s="11"/>
      <c r="N4129" s="28"/>
      <c r="O4129" s="18"/>
      <c r="Q4129" s="11"/>
      <c r="S4129" s="11"/>
    </row>
    <row r="4130" spans="2:19" s="19" customFormat="1" ht="25" customHeight="1" x14ac:dyDescent="0.15">
      <c r="B4130" s="11"/>
      <c r="C4130" s="11"/>
      <c r="E4130" s="11"/>
      <c r="F4130" s="11"/>
      <c r="G4130" s="11"/>
      <c r="K4130" s="11"/>
      <c r="M4130" s="11"/>
      <c r="N4130" s="28"/>
      <c r="O4130" s="18"/>
      <c r="Q4130" s="11"/>
      <c r="S4130" s="11"/>
    </row>
    <row r="4131" spans="2:19" s="19" customFormat="1" ht="25" customHeight="1" x14ac:dyDescent="0.15">
      <c r="B4131" s="11"/>
      <c r="C4131" s="11"/>
      <c r="E4131" s="11"/>
      <c r="F4131" s="11"/>
      <c r="G4131" s="11"/>
      <c r="K4131" s="11"/>
      <c r="M4131" s="11"/>
      <c r="N4131" s="28"/>
      <c r="O4131" s="18"/>
      <c r="Q4131" s="11"/>
      <c r="S4131" s="11"/>
    </row>
    <row r="4132" spans="2:19" s="19" customFormat="1" ht="25" customHeight="1" x14ac:dyDescent="0.15">
      <c r="B4132" s="11"/>
      <c r="C4132" s="11"/>
      <c r="E4132" s="11"/>
      <c r="F4132" s="11"/>
      <c r="G4132" s="11"/>
      <c r="K4132" s="11"/>
      <c r="M4132" s="11"/>
      <c r="N4132" s="28"/>
      <c r="O4132" s="18"/>
      <c r="Q4132" s="11"/>
      <c r="S4132" s="11"/>
    </row>
    <row r="4133" spans="2:19" s="19" customFormat="1" ht="25" customHeight="1" x14ac:dyDescent="0.15">
      <c r="B4133" s="11"/>
      <c r="C4133" s="11"/>
      <c r="E4133" s="11"/>
      <c r="F4133" s="11"/>
      <c r="G4133" s="11"/>
      <c r="K4133" s="11"/>
      <c r="M4133" s="11"/>
      <c r="N4133" s="28"/>
      <c r="O4133" s="18"/>
      <c r="Q4133" s="11"/>
      <c r="S4133" s="11"/>
    </row>
    <row r="4134" spans="2:19" s="19" customFormat="1" ht="25" customHeight="1" x14ac:dyDescent="0.15">
      <c r="B4134" s="11"/>
      <c r="C4134" s="11"/>
      <c r="E4134" s="11"/>
      <c r="F4134" s="11"/>
      <c r="G4134" s="11"/>
      <c r="K4134" s="11"/>
      <c r="M4134" s="11"/>
      <c r="N4134" s="28"/>
      <c r="O4134" s="18"/>
      <c r="Q4134" s="11"/>
      <c r="S4134" s="11"/>
    </row>
    <row r="4135" spans="2:19" s="19" customFormat="1" ht="25" customHeight="1" x14ac:dyDescent="0.15">
      <c r="B4135" s="11"/>
      <c r="C4135" s="11"/>
      <c r="E4135" s="11"/>
      <c r="F4135" s="11"/>
      <c r="G4135" s="11"/>
      <c r="K4135" s="11"/>
      <c r="M4135" s="11"/>
      <c r="N4135" s="28"/>
      <c r="O4135" s="18"/>
      <c r="Q4135" s="11"/>
      <c r="S4135" s="11"/>
    </row>
    <row r="4136" spans="2:19" s="19" customFormat="1" ht="25" customHeight="1" x14ac:dyDescent="0.15">
      <c r="B4136" s="11"/>
      <c r="C4136" s="11"/>
      <c r="E4136" s="11"/>
      <c r="F4136" s="11"/>
      <c r="G4136" s="11"/>
      <c r="K4136" s="11"/>
      <c r="M4136" s="11"/>
      <c r="N4136" s="28"/>
      <c r="O4136" s="18"/>
      <c r="Q4136" s="11"/>
      <c r="S4136" s="11"/>
    </row>
    <row r="4137" spans="2:19" s="19" customFormat="1" ht="25" customHeight="1" x14ac:dyDescent="0.15">
      <c r="B4137" s="11"/>
      <c r="C4137" s="11"/>
      <c r="E4137" s="11"/>
      <c r="F4137" s="11"/>
      <c r="G4137" s="11"/>
      <c r="K4137" s="11"/>
      <c r="M4137" s="11"/>
      <c r="N4137" s="28"/>
      <c r="O4137" s="18"/>
      <c r="Q4137" s="11"/>
      <c r="S4137" s="11"/>
    </row>
    <row r="4138" spans="2:19" s="19" customFormat="1" ht="25" customHeight="1" x14ac:dyDescent="0.15">
      <c r="B4138" s="11"/>
      <c r="C4138" s="11"/>
      <c r="E4138" s="11"/>
      <c r="F4138" s="11"/>
      <c r="G4138" s="11"/>
      <c r="K4138" s="11"/>
      <c r="M4138" s="11"/>
      <c r="N4138" s="28"/>
      <c r="O4138" s="18"/>
      <c r="Q4138" s="11"/>
      <c r="S4138" s="11"/>
    </row>
    <row r="4139" spans="2:19" s="19" customFormat="1" ht="25" customHeight="1" x14ac:dyDescent="0.15">
      <c r="B4139" s="11"/>
      <c r="C4139" s="11"/>
      <c r="E4139" s="11"/>
      <c r="F4139" s="11"/>
      <c r="G4139" s="11"/>
      <c r="K4139" s="11"/>
      <c r="M4139" s="11"/>
      <c r="N4139" s="28"/>
      <c r="O4139" s="18"/>
      <c r="Q4139" s="11"/>
      <c r="S4139" s="11"/>
    </row>
    <row r="4140" spans="2:19" s="19" customFormat="1" ht="25" customHeight="1" x14ac:dyDescent="0.15">
      <c r="B4140" s="11"/>
      <c r="C4140" s="11"/>
      <c r="E4140" s="11"/>
      <c r="F4140" s="11"/>
      <c r="G4140" s="11"/>
      <c r="K4140" s="11"/>
      <c r="M4140" s="11"/>
      <c r="N4140" s="28"/>
      <c r="O4140" s="18"/>
      <c r="Q4140" s="11"/>
      <c r="S4140" s="11"/>
    </row>
    <row r="4141" spans="2:19" s="19" customFormat="1" ht="25" customHeight="1" x14ac:dyDescent="0.15">
      <c r="B4141" s="11"/>
      <c r="C4141" s="11"/>
      <c r="E4141" s="11"/>
      <c r="F4141" s="11"/>
      <c r="G4141" s="11"/>
      <c r="K4141" s="11"/>
      <c r="M4141" s="11"/>
      <c r="N4141" s="28"/>
      <c r="O4141" s="18"/>
      <c r="Q4141" s="11"/>
      <c r="S4141" s="11"/>
    </row>
    <row r="4142" spans="2:19" s="19" customFormat="1" ht="25" customHeight="1" x14ac:dyDescent="0.15">
      <c r="B4142" s="11"/>
      <c r="C4142" s="11"/>
      <c r="E4142" s="11"/>
      <c r="F4142" s="11"/>
      <c r="G4142" s="11"/>
      <c r="K4142" s="11"/>
      <c r="M4142" s="11"/>
      <c r="N4142" s="28"/>
      <c r="O4142" s="18"/>
      <c r="Q4142" s="11"/>
      <c r="S4142" s="11"/>
    </row>
    <row r="4143" spans="2:19" s="19" customFormat="1" ht="25" customHeight="1" x14ac:dyDescent="0.15">
      <c r="B4143" s="11"/>
      <c r="C4143" s="11"/>
      <c r="E4143" s="11"/>
      <c r="F4143" s="11"/>
      <c r="G4143" s="11"/>
      <c r="K4143" s="11"/>
      <c r="M4143" s="11"/>
      <c r="N4143" s="28"/>
      <c r="O4143" s="18"/>
      <c r="Q4143" s="11"/>
      <c r="S4143" s="11"/>
    </row>
    <row r="4144" spans="2:19" s="19" customFormat="1" ht="25" customHeight="1" x14ac:dyDescent="0.15">
      <c r="B4144" s="11"/>
      <c r="C4144" s="11"/>
      <c r="E4144" s="11"/>
      <c r="F4144" s="11"/>
      <c r="G4144" s="11"/>
      <c r="K4144" s="11"/>
      <c r="M4144" s="11"/>
      <c r="N4144" s="28"/>
      <c r="O4144" s="18"/>
      <c r="Q4144" s="11"/>
      <c r="S4144" s="11"/>
    </row>
    <row r="4145" spans="2:19" s="19" customFormat="1" ht="25" customHeight="1" x14ac:dyDescent="0.15">
      <c r="B4145" s="11"/>
      <c r="C4145" s="11"/>
      <c r="E4145" s="11"/>
      <c r="F4145" s="11"/>
      <c r="G4145" s="11"/>
      <c r="K4145" s="11"/>
      <c r="M4145" s="11"/>
      <c r="N4145" s="28"/>
      <c r="O4145" s="18"/>
      <c r="Q4145" s="11"/>
      <c r="S4145" s="11"/>
    </row>
    <row r="4146" spans="2:19" s="19" customFormat="1" ht="25" customHeight="1" x14ac:dyDescent="0.15">
      <c r="B4146" s="11"/>
      <c r="C4146" s="11"/>
      <c r="E4146" s="11"/>
      <c r="F4146" s="11"/>
      <c r="G4146" s="11"/>
      <c r="K4146" s="11"/>
      <c r="M4146" s="11"/>
      <c r="N4146" s="28"/>
      <c r="O4146" s="18"/>
      <c r="Q4146" s="11"/>
      <c r="S4146" s="11"/>
    </row>
    <row r="4147" spans="2:19" s="19" customFormat="1" ht="25" customHeight="1" x14ac:dyDescent="0.15">
      <c r="B4147" s="11"/>
      <c r="C4147" s="11"/>
      <c r="E4147" s="11"/>
      <c r="F4147" s="11"/>
      <c r="G4147" s="11"/>
      <c r="K4147" s="11"/>
      <c r="M4147" s="11"/>
      <c r="N4147" s="28"/>
      <c r="O4147" s="18"/>
      <c r="Q4147" s="11"/>
      <c r="S4147" s="11"/>
    </row>
    <row r="4148" spans="2:19" s="19" customFormat="1" ht="25" customHeight="1" x14ac:dyDescent="0.15">
      <c r="B4148" s="11"/>
      <c r="C4148" s="11"/>
      <c r="E4148" s="11"/>
      <c r="F4148" s="11"/>
      <c r="G4148" s="11"/>
      <c r="K4148" s="11"/>
      <c r="M4148" s="11"/>
      <c r="N4148" s="28"/>
      <c r="O4148" s="18"/>
      <c r="Q4148" s="11"/>
      <c r="S4148" s="11"/>
    </row>
    <row r="4149" spans="2:19" s="19" customFormat="1" ht="25" customHeight="1" x14ac:dyDescent="0.15">
      <c r="B4149" s="11"/>
      <c r="C4149" s="11"/>
      <c r="E4149" s="11"/>
      <c r="F4149" s="11"/>
      <c r="G4149" s="11"/>
      <c r="K4149" s="11"/>
      <c r="M4149" s="11"/>
      <c r="N4149" s="28"/>
      <c r="O4149" s="18"/>
      <c r="Q4149" s="11"/>
      <c r="S4149" s="11"/>
    </row>
    <row r="4150" spans="2:19" s="19" customFormat="1" ht="25" customHeight="1" x14ac:dyDescent="0.15">
      <c r="B4150" s="11"/>
      <c r="C4150" s="11"/>
      <c r="E4150" s="11"/>
      <c r="F4150" s="11"/>
      <c r="G4150" s="11"/>
      <c r="K4150" s="11"/>
      <c r="M4150" s="11"/>
      <c r="N4150" s="28"/>
      <c r="O4150" s="18"/>
      <c r="Q4150" s="11"/>
      <c r="S4150" s="11"/>
    </row>
    <row r="4151" spans="2:19" s="19" customFormat="1" ht="25" customHeight="1" x14ac:dyDescent="0.15">
      <c r="B4151" s="11"/>
      <c r="C4151" s="11"/>
      <c r="E4151" s="11"/>
      <c r="F4151" s="11"/>
      <c r="G4151" s="11"/>
      <c r="K4151" s="11"/>
      <c r="M4151" s="11"/>
      <c r="N4151" s="28"/>
      <c r="O4151" s="18"/>
      <c r="Q4151" s="11"/>
      <c r="S4151" s="11"/>
    </row>
    <row r="4152" spans="2:19" s="19" customFormat="1" ht="25" customHeight="1" x14ac:dyDescent="0.15">
      <c r="B4152" s="11"/>
      <c r="C4152" s="11"/>
      <c r="E4152" s="11"/>
      <c r="F4152" s="11"/>
      <c r="G4152" s="11"/>
      <c r="K4152" s="11"/>
      <c r="M4152" s="11"/>
      <c r="N4152" s="28"/>
      <c r="O4152" s="18"/>
      <c r="Q4152" s="11"/>
      <c r="S4152" s="11"/>
    </row>
    <row r="4153" spans="2:19" s="19" customFormat="1" ht="25" customHeight="1" x14ac:dyDescent="0.15">
      <c r="B4153" s="11"/>
      <c r="C4153" s="11"/>
      <c r="E4153" s="11"/>
      <c r="F4153" s="11"/>
      <c r="G4153" s="11"/>
      <c r="K4153" s="11"/>
      <c r="M4153" s="11"/>
      <c r="N4153" s="28"/>
      <c r="O4153" s="18"/>
      <c r="Q4153" s="11"/>
      <c r="S4153" s="11"/>
    </row>
    <row r="4154" spans="2:19" s="19" customFormat="1" ht="25" customHeight="1" x14ac:dyDescent="0.15">
      <c r="B4154" s="11"/>
      <c r="C4154" s="11"/>
      <c r="E4154" s="11"/>
      <c r="F4154" s="11"/>
      <c r="G4154" s="11"/>
      <c r="K4154" s="11"/>
      <c r="M4154" s="11"/>
      <c r="N4154" s="28"/>
      <c r="O4154" s="18"/>
      <c r="Q4154" s="11"/>
      <c r="S4154" s="11"/>
    </row>
    <row r="4155" spans="2:19" s="19" customFormat="1" ht="25" customHeight="1" x14ac:dyDescent="0.15">
      <c r="B4155" s="11"/>
      <c r="C4155" s="11"/>
      <c r="E4155" s="11"/>
      <c r="F4155" s="11"/>
      <c r="G4155" s="11"/>
      <c r="K4155" s="11"/>
      <c r="M4155" s="11"/>
      <c r="N4155" s="28"/>
      <c r="O4155" s="18"/>
      <c r="Q4155" s="11"/>
      <c r="S4155" s="11"/>
    </row>
    <row r="4156" spans="2:19" s="19" customFormat="1" ht="25" customHeight="1" x14ac:dyDescent="0.15">
      <c r="B4156" s="11"/>
      <c r="C4156" s="11"/>
      <c r="E4156" s="11"/>
      <c r="F4156" s="11"/>
      <c r="G4156" s="11"/>
      <c r="K4156" s="11"/>
      <c r="M4156" s="11"/>
      <c r="N4156" s="28"/>
      <c r="O4156" s="18"/>
      <c r="Q4156" s="11"/>
      <c r="S4156" s="11"/>
    </row>
    <row r="4157" spans="2:19" s="19" customFormat="1" ht="25" customHeight="1" x14ac:dyDescent="0.15">
      <c r="B4157" s="11"/>
      <c r="C4157" s="11"/>
      <c r="E4157" s="11"/>
      <c r="F4157" s="11"/>
      <c r="G4157" s="11"/>
      <c r="K4157" s="11"/>
      <c r="M4157" s="11"/>
      <c r="N4157" s="28"/>
      <c r="O4157" s="18"/>
      <c r="Q4157" s="11"/>
      <c r="S4157" s="11"/>
    </row>
    <row r="4158" spans="2:19" s="19" customFormat="1" ht="25" customHeight="1" x14ac:dyDescent="0.15">
      <c r="B4158" s="11"/>
      <c r="C4158" s="11"/>
      <c r="E4158" s="11"/>
      <c r="F4158" s="11"/>
      <c r="G4158" s="11"/>
      <c r="K4158" s="11"/>
      <c r="M4158" s="11"/>
      <c r="N4158" s="28"/>
      <c r="O4158" s="18"/>
      <c r="Q4158" s="11"/>
      <c r="S4158" s="11"/>
    </row>
    <row r="4159" spans="2:19" s="19" customFormat="1" ht="25" customHeight="1" x14ac:dyDescent="0.15">
      <c r="B4159" s="11"/>
      <c r="C4159" s="11"/>
      <c r="E4159" s="11"/>
      <c r="F4159" s="11"/>
      <c r="G4159" s="11"/>
      <c r="K4159" s="11"/>
      <c r="M4159" s="11"/>
      <c r="N4159" s="28"/>
      <c r="O4159" s="18"/>
      <c r="Q4159" s="11"/>
      <c r="S4159" s="11"/>
    </row>
    <row r="4160" spans="2:19" s="19" customFormat="1" ht="25" customHeight="1" x14ac:dyDescent="0.15">
      <c r="B4160" s="11"/>
      <c r="C4160" s="11"/>
      <c r="E4160" s="11"/>
      <c r="F4160" s="11"/>
      <c r="G4160" s="11"/>
      <c r="K4160" s="11"/>
      <c r="M4160" s="11"/>
      <c r="N4160" s="28"/>
      <c r="O4160" s="18"/>
      <c r="Q4160" s="11"/>
      <c r="S4160" s="11"/>
    </row>
    <row r="4161" spans="2:19" s="19" customFormat="1" ht="25" customHeight="1" x14ac:dyDescent="0.15">
      <c r="B4161" s="11"/>
      <c r="C4161" s="11"/>
      <c r="E4161" s="11"/>
      <c r="F4161" s="11"/>
      <c r="G4161" s="11"/>
      <c r="K4161" s="11"/>
      <c r="M4161" s="11"/>
      <c r="N4161" s="28"/>
      <c r="O4161" s="18"/>
      <c r="Q4161" s="11"/>
      <c r="S4161" s="11"/>
    </row>
    <row r="4162" spans="2:19" s="19" customFormat="1" ht="25" customHeight="1" x14ac:dyDescent="0.15">
      <c r="B4162" s="11"/>
      <c r="C4162" s="11"/>
      <c r="E4162" s="11"/>
      <c r="F4162" s="11"/>
      <c r="G4162" s="11"/>
      <c r="K4162" s="11"/>
      <c r="M4162" s="11"/>
      <c r="N4162" s="28"/>
      <c r="O4162" s="18"/>
      <c r="Q4162" s="11"/>
      <c r="S4162" s="11"/>
    </row>
    <row r="4163" spans="2:19" s="19" customFormat="1" ht="25" customHeight="1" x14ac:dyDescent="0.15">
      <c r="B4163" s="11"/>
      <c r="C4163" s="11"/>
      <c r="E4163" s="11"/>
      <c r="F4163" s="11"/>
      <c r="G4163" s="11"/>
      <c r="K4163" s="11"/>
      <c r="M4163" s="11"/>
      <c r="N4163" s="28"/>
      <c r="O4163" s="18"/>
      <c r="Q4163" s="11"/>
      <c r="S4163" s="11"/>
    </row>
    <row r="4164" spans="2:19" s="19" customFormat="1" ht="25" customHeight="1" x14ac:dyDescent="0.15">
      <c r="B4164" s="11"/>
      <c r="C4164" s="11"/>
      <c r="E4164" s="11"/>
      <c r="F4164" s="11"/>
      <c r="G4164" s="11"/>
      <c r="K4164" s="11"/>
      <c r="M4164" s="11"/>
      <c r="N4164" s="28"/>
      <c r="O4164" s="18"/>
      <c r="Q4164" s="11"/>
      <c r="S4164" s="11"/>
    </row>
    <row r="4165" spans="2:19" s="19" customFormat="1" ht="25" customHeight="1" x14ac:dyDescent="0.15">
      <c r="B4165" s="11"/>
      <c r="C4165" s="11"/>
      <c r="E4165" s="11"/>
      <c r="F4165" s="11"/>
      <c r="G4165" s="11"/>
      <c r="K4165" s="11"/>
      <c r="M4165" s="11"/>
      <c r="N4165" s="28"/>
      <c r="O4165" s="18"/>
      <c r="Q4165" s="11"/>
      <c r="S4165" s="11"/>
    </row>
    <row r="4166" spans="2:19" s="19" customFormat="1" ht="25" customHeight="1" x14ac:dyDescent="0.15">
      <c r="B4166" s="11"/>
      <c r="C4166" s="11"/>
      <c r="E4166" s="11"/>
      <c r="F4166" s="11"/>
      <c r="G4166" s="11"/>
      <c r="K4166" s="11"/>
      <c r="M4166" s="11"/>
      <c r="N4166" s="28"/>
      <c r="O4166" s="18"/>
      <c r="Q4166" s="11"/>
      <c r="S4166" s="11"/>
    </row>
    <row r="4167" spans="2:19" s="19" customFormat="1" ht="25" customHeight="1" x14ac:dyDescent="0.15">
      <c r="B4167" s="11"/>
      <c r="C4167" s="11"/>
      <c r="E4167" s="11"/>
      <c r="F4167" s="11"/>
      <c r="G4167" s="11"/>
      <c r="K4167" s="11"/>
      <c r="M4167" s="11"/>
      <c r="N4167" s="28"/>
      <c r="O4167" s="18"/>
      <c r="Q4167" s="11"/>
      <c r="S4167" s="11"/>
    </row>
    <row r="4168" spans="2:19" s="19" customFormat="1" ht="25" customHeight="1" x14ac:dyDescent="0.15">
      <c r="B4168" s="11"/>
      <c r="C4168" s="11"/>
      <c r="E4168" s="11"/>
      <c r="F4168" s="11"/>
      <c r="G4168" s="11"/>
      <c r="K4168" s="11"/>
      <c r="M4168" s="11"/>
      <c r="N4168" s="28"/>
      <c r="O4168" s="18"/>
      <c r="Q4168" s="11"/>
      <c r="S4168" s="11"/>
    </row>
    <row r="4169" spans="2:19" s="19" customFormat="1" ht="25" customHeight="1" x14ac:dyDescent="0.15">
      <c r="B4169" s="11"/>
      <c r="C4169" s="11"/>
      <c r="E4169" s="11"/>
      <c r="F4169" s="11"/>
      <c r="G4169" s="11"/>
      <c r="K4169" s="11"/>
      <c r="M4169" s="11"/>
      <c r="N4169" s="28"/>
      <c r="O4169" s="18"/>
      <c r="Q4169" s="11"/>
      <c r="S4169" s="11"/>
    </row>
    <row r="4170" spans="2:19" s="19" customFormat="1" ht="25" customHeight="1" x14ac:dyDescent="0.15">
      <c r="B4170" s="11"/>
      <c r="C4170" s="11"/>
      <c r="E4170" s="11"/>
      <c r="F4170" s="11"/>
      <c r="G4170" s="11"/>
      <c r="K4170" s="11"/>
      <c r="M4170" s="11"/>
      <c r="N4170" s="28"/>
      <c r="O4170" s="18"/>
      <c r="Q4170" s="11"/>
      <c r="S4170" s="11"/>
    </row>
    <row r="4171" spans="2:19" s="19" customFormat="1" ht="25" customHeight="1" x14ac:dyDescent="0.15">
      <c r="B4171" s="11"/>
      <c r="C4171" s="11"/>
      <c r="E4171" s="11"/>
      <c r="F4171" s="11"/>
      <c r="G4171" s="11"/>
      <c r="K4171" s="11"/>
      <c r="M4171" s="11"/>
      <c r="N4171" s="28"/>
      <c r="O4171" s="18"/>
      <c r="Q4171" s="11"/>
      <c r="S4171" s="11"/>
    </row>
    <row r="4172" spans="2:19" s="19" customFormat="1" ht="25" customHeight="1" x14ac:dyDescent="0.15">
      <c r="B4172" s="11"/>
      <c r="C4172" s="11"/>
      <c r="E4172" s="11"/>
      <c r="F4172" s="11"/>
      <c r="G4172" s="11"/>
      <c r="K4172" s="11"/>
      <c r="M4172" s="11"/>
      <c r="N4172" s="28"/>
      <c r="O4172" s="18"/>
      <c r="Q4172" s="11"/>
      <c r="S4172" s="11"/>
    </row>
    <row r="4173" spans="2:19" s="19" customFormat="1" ht="25" customHeight="1" x14ac:dyDescent="0.15">
      <c r="B4173" s="11"/>
      <c r="C4173" s="11"/>
      <c r="E4173" s="11"/>
      <c r="F4173" s="11"/>
      <c r="G4173" s="11"/>
      <c r="K4173" s="11"/>
      <c r="M4173" s="11"/>
      <c r="N4173" s="28"/>
      <c r="O4173" s="18"/>
      <c r="Q4173" s="11"/>
      <c r="S4173" s="11"/>
    </row>
    <row r="4174" spans="2:19" s="19" customFormat="1" ht="25" customHeight="1" x14ac:dyDescent="0.15">
      <c r="B4174" s="11"/>
      <c r="C4174" s="11"/>
      <c r="E4174" s="11"/>
      <c r="F4174" s="11"/>
      <c r="G4174" s="11"/>
      <c r="K4174" s="11"/>
      <c r="M4174" s="11"/>
      <c r="N4174" s="28"/>
      <c r="O4174" s="18"/>
      <c r="Q4174" s="11"/>
      <c r="S4174" s="11"/>
    </row>
    <row r="4175" spans="2:19" s="19" customFormat="1" ht="25" customHeight="1" x14ac:dyDescent="0.15">
      <c r="B4175" s="11"/>
      <c r="C4175" s="11"/>
      <c r="E4175" s="11"/>
      <c r="F4175" s="11"/>
      <c r="G4175" s="11"/>
      <c r="K4175" s="11"/>
      <c r="M4175" s="11"/>
      <c r="N4175" s="28"/>
      <c r="O4175" s="18"/>
      <c r="Q4175" s="11"/>
      <c r="S4175" s="11"/>
    </row>
    <row r="4176" spans="2:19" s="19" customFormat="1" ht="25" customHeight="1" x14ac:dyDescent="0.15">
      <c r="B4176" s="11"/>
      <c r="C4176" s="11"/>
      <c r="E4176" s="11"/>
      <c r="F4176" s="11"/>
      <c r="G4176" s="11"/>
      <c r="K4176" s="11"/>
      <c r="M4176" s="11"/>
      <c r="N4176" s="28"/>
      <c r="O4176" s="18"/>
      <c r="Q4176" s="11"/>
      <c r="S4176" s="11"/>
    </row>
    <row r="4177" spans="2:19" s="19" customFormat="1" ht="25" customHeight="1" x14ac:dyDescent="0.15">
      <c r="B4177" s="11"/>
      <c r="C4177" s="11"/>
      <c r="E4177" s="11"/>
      <c r="F4177" s="11"/>
      <c r="G4177" s="11"/>
      <c r="K4177" s="11"/>
      <c r="M4177" s="11"/>
      <c r="N4177" s="28"/>
      <c r="O4177" s="18"/>
      <c r="Q4177" s="11"/>
      <c r="S4177" s="11"/>
    </row>
    <row r="4178" spans="2:19" s="19" customFormat="1" ht="25" customHeight="1" x14ac:dyDescent="0.15">
      <c r="B4178" s="11"/>
      <c r="C4178" s="11"/>
      <c r="E4178" s="11"/>
      <c r="F4178" s="11"/>
      <c r="G4178" s="11"/>
      <c r="K4178" s="11"/>
      <c r="M4178" s="11"/>
      <c r="N4178" s="28"/>
      <c r="O4178" s="18"/>
      <c r="Q4178" s="11"/>
      <c r="S4178" s="11"/>
    </row>
    <row r="4179" spans="2:19" s="19" customFormat="1" ht="25" customHeight="1" x14ac:dyDescent="0.15">
      <c r="B4179" s="11"/>
      <c r="C4179" s="11"/>
      <c r="E4179" s="11"/>
      <c r="F4179" s="11"/>
      <c r="G4179" s="11"/>
      <c r="K4179" s="11"/>
      <c r="M4179" s="11"/>
      <c r="N4179" s="28"/>
      <c r="O4179" s="18"/>
      <c r="Q4179" s="11"/>
      <c r="S4179" s="11"/>
    </row>
    <row r="4180" spans="2:19" s="19" customFormat="1" ht="25" customHeight="1" x14ac:dyDescent="0.15">
      <c r="B4180" s="11"/>
      <c r="C4180" s="11"/>
      <c r="E4180" s="11"/>
      <c r="F4180" s="11"/>
      <c r="G4180" s="11"/>
      <c r="K4180" s="11"/>
      <c r="M4180" s="11"/>
      <c r="N4180" s="28"/>
      <c r="O4180" s="18"/>
      <c r="Q4180" s="11"/>
      <c r="S4180" s="11"/>
    </row>
    <row r="4181" spans="2:19" s="19" customFormat="1" ht="25" customHeight="1" x14ac:dyDescent="0.15">
      <c r="B4181" s="11"/>
      <c r="C4181" s="11"/>
      <c r="E4181" s="11"/>
      <c r="F4181" s="11"/>
      <c r="G4181" s="11"/>
      <c r="K4181" s="11"/>
      <c r="M4181" s="11"/>
      <c r="N4181" s="28"/>
      <c r="O4181" s="18"/>
      <c r="Q4181" s="11"/>
      <c r="S4181" s="11"/>
    </row>
    <row r="4182" spans="2:19" s="19" customFormat="1" ht="25" customHeight="1" x14ac:dyDescent="0.15">
      <c r="B4182" s="11"/>
      <c r="C4182" s="11"/>
      <c r="E4182" s="11"/>
      <c r="F4182" s="11"/>
      <c r="G4182" s="11"/>
      <c r="K4182" s="11"/>
      <c r="M4182" s="11"/>
      <c r="N4182" s="28"/>
      <c r="O4182" s="18"/>
      <c r="Q4182" s="11"/>
      <c r="S4182" s="11"/>
    </row>
    <row r="4183" spans="2:19" s="19" customFormat="1" ht="25" customHeight="1" x14ac:dyDescent="0.15">
      <c r="B4183" s="11"/>
      <c r="C4183" s="11"/>
      <c r="E4183" s="11"/>
      <c r="F4183" s="11"/>
      <c r="G4183" s="11"/>
      <c r="K4183" s="11"/>
      <c r="M4183" s="11"/>
      <c r="N4183" s="28"/>
      <c r="O4183" s="18"/>
      <c r="Q4183" s="11"/>
      <c r="S4183" s="11"/>
    </row>
    <row r="4184" spans="2:19" s="19" customFormat="1" ht="25" customHeight="1" x14ac:dyDescent="0.15">
      <c r="B4184" s="11"/>
      <c r="C4184" s="11"/>
      <c r="E4184" s="11"/>
      <c r="F4184" s="11"/>
      <c r="G4184" s="11"/>
      <c r="K4184" s="11"/>
      <c r="M4184" s="11"/>
      <c r="N4184" s="28"/>
      <c r="O4184" s="18"/>
      <c r="Q4184" s="11"/>
      <c r="S4184" s="11"/>
    </row>
    <row r="4185" spans="2:19" s="19" customFormat="1" ht="25" customHeight="1" x14ac:dyDescent="0.15">
      <c r="B4185" s="11"/>
      <c r="C4185" s="11"/>
      <c r="E4185" s="11"/>
      <c r="F4185" s="11"/>
      <c r="G4185" s="11"/>
      <c r="K4185" s="11"/>
      <c r="M4185" s="11"/>
      <c r="N4185" s="28"/>
      <c r="O4185" s="18"/>
      <c r="Q4185" s="11"/>
      <c r="S4185" s="11"/>
    </row>
    <row r="4186" spans="2:19" s="19" customFormat="1" ht="25" customHeight="1" x14ac:dyDescent="0.15">
      <c r="B4186" s="11"/>
      <c r="C4186" s="11"/>
      <c r="E4186" s="11"/>
      <c r="F4186" s="11"/>
      <c r="G4186" s="11"/>
      <c r="K4186" s="11"/>
      <c r="M4186" s="11"/>
      <c r="N4186" s="28"/>
      <c r="O4186" s="18"/>
      <c r="Q4186" s="11"/>
      <c r="S4186" s="11"/>
    </row>
    <row r="4187" spans="2:19" s="19" customFormat="1" ht="25" customHeight="1" x14ac:dyDescent="0.15">
      <c r="B4187" s="11"/>
      <c r="C4187" s="11"/>
      <c r="E4187" s="11"/>
      <c r="F4187" s="11"/>
      <c r="G4187" s="11"/>
      <c r="K4187" s="11"/>
      <c r="M4187" s="11"/>
      <c r="N4187" s="28"/>
      <c r="O4187" s="18"/>
      <c r="Q4187" s="11"/>
      <c r="S4187" s="11"/>
    </row>
    <row r="4188" spans="2:19" s="19" customFormat="1" ht="25" customHeight="1" x14ac:dyDescent="0.15">
      <c r="B4188" s="11"/>
      <c r="C4188" s="11"/>
      <c r="E4188" s="11"/>
      <c r="F4188" s="11"/>
      <c r="G4188" s="11"/>
      <c r="K4188" s="11"/>
      <c r="M4188" s="11"/>
      <c r="N4188" s="28"/>
      <c r="O4188" s="18"/>
      <c r="Q4188" s="11"/>
      <c r="S4188" s="11"/>
    </row>
    <row r="4189" spans="2:19" s="19" customFormat="1" ht="25" customHeight="1" x14ac:dyDescent="0.15">
      <c r="B4189" s="11"/>
      <c r="C4189" s="11"/>
      <c r="E4189" s="11"/>
      <c r="F4189" s="11"/>
      <c r="G4189" s="11"/>
      <c r="K4189" s="11"/>
      <c r="M4189" s="11"/>
      <c r="N4189" s="28"/>
      <c r="O4189" s="18"/>
      <c r="Q4189" s="11"/>
      <c r="S4189" s="11"/>
    </row>
    <row r="4190" spans="2:19" s="19" customFormat="1" ht="25" customHeight="1" x14ac:dyDescent="0.15">
      <c r="B4190" s="11"/>
      <c r="C4190" s="11"/>
      <c r="E4190" s="11"/>
      <c r="F4190" s="11"/>
      <c r="G4190" s="11"/>
      <c r="K4190" s="11"/>
      <c r="M4190" s="11"/>
      <c r="N4190" s="28"/>
      <c r="O4190" s="18"/>
      <c r="Q4190" s="11"/>
      <c r="S4190" s="11"/>
    </row>
    <row r="4191" spans="2:19" s="19" customFormat="1" ht="25" customHeight="1" x14ac:dyDescent="0.15">
      <c r="B4191" s="11"/>
      <c r="C4191" s="11"/>
      <c r="E4191" s="11"/>
      <c r="F4191" s="11"/>
      <c r="G4191" s="11"/>
      <c r="K4191" s="11"/>
      <c r="M4191" s="11"/>
      <c r="N4191" s="28"/>
      <c r="O4191" s="18"/>
      <c r="Q4191" s="11"/>
      <c r="S4191" s="11"/>
    </row>
    <row r="4192" spans="2:19" s="19" customFormat="1" ht="25" customHeight="1" x14ac:dyDescent="0.15">
      <c r="B4192" s="11"/>
      <c r="C4192" s="11"/>
      <c r="E4192" s="11"/>
      <c r="F4192" s="11"/>
      <c r="G4192" s="11"/>
      <c r="K4192" s="11"/>
      <c r="M4192" s="11"/>
      <c r="N4192" s="28"/>
      <c r="O4192" s="18"/>
      <c r="Q4192" s="11"/>
      <c r="S4192" s="11"/>
    </row>
    <row r="4193" spans="2:19" s="19" customFormat="1" ht="25" customHeight="1" x14ac:dyDescent="0.15">
      <c r="B4193" s="11"/>
      <c r="C4193" s="11"/>
      <c r="E4193" s="11"/>
      <c r="F4193" s="11"/>
      <c r="G4193" s="11"/>
      <c r="K4193" s="11"/>
      <c r="M4193" s="11"/>
      <c r="N4193" s="28"/>
      <c r="O4193" s="18"/>
      <c r="Q4193" s="11"/>
      <c r="S4193" s="11"/>
    </row>
    <row r="4194" spans="2:19" s="19" customFormat="1" ht="25" customHeight="1" x14ac:dyDescent="0.15">
      <c r="B4194" s="11"/>
      <c r="C4194" s="11"/>
      <c r="E4194" s="11"/>
      <c r="F4194" s="11"/>
      <c r="G4194" s="11"/>
      <c r="K4194" s="11"/>
      <c r="M4194" s="11"/>
      <c r="N4194" s="28"/>
      <c r="O4194" s="18"/>
      <c r="Q4194" s="11"/>
      <c r="S4194" s="11"/>
    </row>
    <row r="4195" spans="2:19" s="19" customFormat="1" ht="25" customHeight="1" x14ac:dyDescent="0.15">
      <c r="B4195" s="11"/>
      <c r="C4195" s="11"/>
      <c r="E4195" s="11"/>
      <c r="F4195" s="11"/>
      <c r="G4195" s="11"/>
      <c r="K4195" s="11"/>
      <c r="M4195" s="11"/>
      <c r="N4195" s="28"/>
      <c r="O4195" s="18"/>
      <c r="Q4195" s="11"/>
      <c r="S4195" s="11"/>
    </row>
    <row r="4196" spans="2:19" s="19" customFormat="1" ht="25" customHeight="1" x14ac:dyDescent="0.15">
      <c r="B4196" s="11"/>
      <c r="C4196" s="11"/>
      <c r="E4196" s="11"/>
      <c r="F4196" s="11"/>
      <c r="G4196" s="11"/>
      <c r="K4196" s="11"/>
      <c r="M4196" s="11"/>
      <c r="N4196" s="28"/>
      <c r="O4196" s="18"/>
      <c r="Q4196" s="11"/>
      <c r="S4196" s="11"/>
    </row>
    <row r="4197" spans="2:19" s="19" customFormat="1" ht="25" customHeight="1" x14ac:dyDescent="0.15">
      <c r="B4197" s="11"/>
      <c r="C4197" s="11"/>
      <c r="E4197" s="11"/>
      <c r="F4197" s="11"/>
      <c r="G4197" s="11"/>
      <c r="K4197" s="11"/>
      <c r="M4197" s="11"/>
      <c r="N4197" s="28"/>
      <c r="O4197" s="18"/>
      <c r="Q4197" s="11"/>
      <c r="S4197" s="11"/>
    </row>
    <row r="4198" spans="2:19" s="19" customFormat="1" ht="25" customHeight="1" x14ac:dyDescent="0.15">
      <c r="B4198" s="11"/>
      <c r="C4198" s="11"/>
      <c r="E4198" s="11"/>
      <c r="F4198" s="11"/>
      <c r="G4198" s="11"/>
      <c r="K4198" s="11"/>
      <c r="M4198" s="11"/>
      <c r="N4198" s="28"/>
      <c r="O4198" s="18"/>
      <c r="Q4198" s="11"/>
      <c r="S4198" s="11"/>
    </row>
    <row r="4199" spans="2:19" s="19" customFormat="1" ht="25" customHeight="1" x14ac:dyDescent="0.15">
      <c r="B4199" s="11"/>
      <c r="C4199" s="11"/>
      <c r="E4199" s="11"/>
      <c r="F4199" s="11"/>
      <c r="G4199" s="11"/>
      <c r="K4199" s="11"/>
      <c r="M4199" s="11"/>
      <c r="N4199" s="28"/>
      <c r="O4199" s="18"/>
      <c r="Q4199" s="11"/>
      <c r="S4199" s="11"/>
    </row>
    <row r="4200" spans="2:19" s="19" customFormat="1" ht="25" customHeight="1" x14ac:dyDescent="0.15">
      <c r="B4200" s="11"/>
      <c r="C4200" s="11"/>
      <c r="E4200" s="11"/>
      <c r="F4200" s="11"/>
      <c r="G4200" s="11"/>
      <c r="K4200" s="11"/>
      <c r="M4200" s="11"/>
      <c r="N4200" s="28"/>
      <c r="O4200" s="18"/>
      <c r="Q4200" s="11"/>
      <c r="S4200" s="11"/>
    </row>
    <row r="4201" spans="2:19" s="19" customFormat="1" ht="25" customHeight="1" x14ac:dyDescent="0.15">
      <c r="B4201" s="11"/>
      <c r="C4201" s="11"/>
      <c r="E4201" s="11"/>
      <c r="F4201" s="11"/>
      <c r="G4201" s="11"/>
      <c r="K4201" s="11"/>
      <c r="M4201" s="11"/>
      <c r="N4201" s="28"/>
      <c r="O4201" s="18"/>
      <c r="Q4201" s="11"/>
      <c r="S4201" s="11"/>
    </row>
    <row r="4202" spans="2:19" s="19" customFormat="1" ht="25" customHeight="1" x14ac:dyDescent="0.15">
      <c r="B4202" s="11"/>
      <c r="C4202" s="11"/>
      <c r="E4202" s="11"/>
      <c r="F4202" s="11"/>
      <c r="G4202" s="11"/>
      <c r="K4202" s="11"/>
      <c r="M4202" s="11"/>
      <c r="N4202" s="28"/>
      <c r="O4202" s="18"/>
      <c r="Q4202" s="11"/>
      <c r="S4202" s="11"/>
    </row>
    <row r="4203" spans="2:19" s="19" customFormat="1" ht="25" customHeight="1" x14ac:dyDescent="0.15">
      <c r="B4203" s="11"/>
      <c r="C4203" s="11"/>
      <c r="E4203" s="11"/>
      <c r="F4203" s="11"/>
      <c r="G4203" s="11"/>
      <c r="K4203" s="11"/>
      <c r="M4203" s="11"/>
      <c r="N4203" s="28"/>
      <c r="O4203" s="18"/>
      <c r="Q4203" s="11"/>
      <c r="S4203" s="11"/>
    </row>
    <row r="4204" spans="2:19" s="19" customFormat="1" ht="25" customHeight="1" x14ac:dyDescent="0.15">
      <c r="B4204" s="11"/>
      <c r="C4204" s="11"/>
      <c r="E4204" s="11"/>
      <c r="F4204" s="11"/>
      <c r="G4204" s="11"/>
      <c r="K4204" s="11"/>
      <c r="M4204" s="11"/>
      <c r="N4204" s="28"/>
      <c r="O4204" s="18"/>
      <c r="Q4204" s="11"/>
      <c r="S4204" s="11"/>
    </row>
    <row r="4205" spans="2:19" s="19" customFormat="1" ht="25" customHeight="1" x14ac:dyDescent="0.15">
      <c r="B4205" s="11"/>
      <c r="C4205" s="11"/>
      <c r="E4205" s="11"/>
      <c r="F4205" s="11"/>
      <c r="G4205" s="11"/>
      <c r="K4205" s="11"/>
      <c r="M4205" s="11"/>
      <c r="N4205" s="28"/>
      <c r="O4205" s="18"/>
      <c r="Q4205" s="11"/>
      <c r="S4205" s="11"/>
    </row>
    <row r="4206" spans="2:19" s="19" customFormat="1" ht="25" customHeight="1" x14ac:dyDescent="0.15">
      <c r="B4206" s="11"/>
      <c r="C4206" s="11"/>
      <c r="E4206" s="11"/>
      <c r="F4206" s="11"/>
      <c r="G4206" s="11"/>
      <c r="K4206" s="11"/>
      <c r="M4206" s="11"/>
      <c r="N4206" s="28"/>
      <c r="O4206" s="18"/>
      <c r="Q4206" s="11"/>
      <c r="S4206" s="11"/>
    </row>
    <row r="4207" spans="2:19" s="19" customFormat="1" ht="25" customHeight="1" x14ac:dyDescent="0.15">
      <c r="B4207" s="11"/>
      <c r="C4207" s="11"/>
      <c r="E4207" s="11"/>
      <c r="F4207" s="11"/>
      <c r="G4207" s="11"/>
      <c r="K4207" s="11"/>
      <c r="M4207" s="11"/>
      <c r="N4207" s="28"/>
      <c r="O4207" s="18"/>
      <c r="Q4207" s="11"/>
      <c r="S4207" s="11"/>
    </row>
    <row r="4208" spans="2:19" s="19" customFormat="1" ht="25" customHeight="1" x14ac:dyDescent="0.15">
      <c r="B4208" s="11"/>
      <c r="C4208" s="11"/>
      <c r="E4208" s="11"/>
      <c r="F4208" s="11"/>
      <c r="G4208" s="11"/>
      <c r="K4208" s="11"/>
      <c r="M4208" s="11"/>
      <c r="N4208" s="28"/>
      <c r="O4208" s="18"/>
      <c r="Q4208" s="11"/>
      <c r="S4208" s="11"/>
    </row>
    <row r="4209" spans="2:19" s="19" customFormat="1" ht="25" customHeight="1" x14ac:dyDescent="0.15">
      <c r="B4209" s="11"/>
      <c r="C4209" s="11"/>
      <c r="E4209" s="11"/>
      <c r="F4209" s="11"/>
      <c r="G4209" s="11"/>
      <c r="K4209" s="11"/>
      <c r="M4209" s="11"/>
      <c r="N4209" s="28"/>
      <c r="O4209" s="18"/>
      <c r="Q4209" s="11"/>
      <c r="S4209" s="11"/>
    </row>
    <row r="4210" spans="2:19" s="19" customFormat="1" ht="25" customHeight="1" x14ac:dyDescent="0.15">
      <c r="B4210" s="11"/>
      <c r="C4210" s="11"/>
      <c r="E4210" s="11"/>
      <c r="F4210" s="11"/>
      <c r="G4210" s="11"/>
      <c r="K4210" s="11"/>
      <c r="M4210" s="11"/>
      <c r="N4210" s="28"/>
      <c r="O4210" s="18"/>
      <c r="Q4210" s="11"/>
      <c r="S4210" s="11"/>
    </row>
    <row r="4211" spans="2:19" s="19" customFormat="1" ht="25" customHeight="1" x14ac:dyDescent="0.15">
      <c r="B4211" s="11"/>
      <c r="C4211" s="11"/>
      <c r="E4211" s="11"/>
      <c r="F4211" s="11"/>
      <c r="G4211" s="11"/>
      <c r="K4211" s="11"/>
      <c r="M4211" s="11"/>
      <c r="N4211" s="28"/>
      <c r="O4211" s="18"/>
      <c r="Q4211" s="11"/>
      <c r="S4211" s="11"/>
    </row>
    <row r="4212" spans="2:19" s="19" customFormat="1" ht="25" customHeight="1" x14ac:dyDescent="0.15">
      <c r="B4212" s="11"/>
      <c r="C4212" s="11"/>
      <c r="E4212" s="11"/>
      <c r="F4212" s="11"/>
      <c r="G4212" s="11"/>
      <c r="K4212" s="11"/>
      <c r="M4212" s="11"/>
      <c r="N4212" s="28"/>
      <c r="O4212" s="18"/>
      <c r="Q4212" s="11"/>
      <c r="S4212" s="11"/>
    </row>
    <row r="4213" spans="2:19" s="19" customFormat="1" ht="25" customHeight="1" x14ac:dyDescent="0.15">
      <c r="B4213" s="11"/>
      <c r="C4213" s="11"/>
      <c r="E4213" s="11"/>
      <c r="F4213" s="11"/>
      <c r="G4213" s="11"/>
      <c r="K4213" s="11"/>
      <c r="M4213" s="11"/>
      <c r="N4213" s="28"/>
      <c r="O4213" s="18"/>
      <c r="Q4213" s="11"/>
      <c r="S4213" s="11"/>
    </row>
    <row r="4214" spans="2:19" s="19" customFormat="1" ht="25" customHeight="1" x14ac:dyDescent="0.15">
      <c r="B4214" s="11"/>
      <c r="C4214" s="11"/>
      <c r="E4214" s="11"/>
      <c r="F4214" s="11"/>
      <c r="G4214" s="11"/>
      <c r="K4214" s="11"/>
      <c r="M4214" s="11"/>
      <c r="N4214" s="28"/>
      <c r="O4214" s="18"/>
      <c r="Q4214" s="11"/>
      <c r="S4214" s="11"/>
    </row>
    <row r="4215" spans="2:19" s="19" customFormat="1" ht="25" customHeight="1" x14ac:dyDescent="0.15">
      <c r="B4215" s="11"/>
      <c r="C4215" s="11"/>
      <c r="E4215" s="11"/>
      <c r="F4215" s="11"/>
      <c r="G4215" s="11"/>
      <c r="K4215" s="11"/>
      <c r="M4215" s="11"/>
      <c r="N4215" s="28"/>
      <c r="O4215" s="18"/>
      <c r="Q4215" s="11"/>
      <c r="S4215" s="11"/>
    </row>
    <row r="4216" spans="2:19" s="19" customFormat="1" ht="25" customHeight="1" x14ac:dyDescent="0.15">
      <c r="B4216" s="11"/>
      <c r="C4216" s="11"/>
      <c r="E4216" s="11"/>
      <c r="F4216" s="11"/>
      <c r="G4216" s="11"/>
      <c r="K4216" s="11"/>
      <c r="M4216" s="11"/>
      <c r="N4216" s="28"/>
      <c r="O4216" s="18"/>
      <c r="Q4216" s="11"/>
      <c r="S4216" s="11"/>
    </row>
    <row r="4217" spans="2:19" s="19" customFormat="1" ht="25" customHeight="1" x14ac:dyDescent="0.15">
      <c r="B4217" s="11"/>
      <c r="C4217" s="11"/>
      <c r="E4217" s="11"/>
      <c r="F4217" s="11"/>
      <c r="G4217" s="11"/>
      <c r="K4217" s="11"/>
      <c r="M4217" s="11"/>
      <c r="N4217" s="28"/>
      <c r="O4217" s="18"/>
      <c r="Q4217" s="11"/>
      <c r="S4217" s="11"/>
    </row>
    <row r="4218" spans="2:19" s="19" customFormat="1" ht="25" customHeight="1" x14ac:dyDescent="0.15">
      <c r="B4218" s="11"/>
      <c r="C4218" s="11"/>
      <c r="E4218" s="11"/>
      <c r="F4218" s="11"/>
      <c r="G4218" s="11"/>
      <c r="K4218" s="11"/>
      <c r="M4218" s="11"/>
      <c r="N4218" s="28"/>
      <c r="O4218" s="18"/>
      <c r="Q4218" s="11"/>
      <c r="S4218" s="11"/>
    </row>
    <row r="4219" spans="2:19" s="19" customFormat="1" ht="25" customHeight="1" x14ac:dyDescent="0.15">
      <c r="B4219" s="11"/>
      <c r="C4219" s="11"/>
      <c r="E4219" s="11"/>
      <c r="F4219" s="11"/>
      <c r="G4219" s="11"/>
      <c r="K4219" s="11"/>
      <c r="M4219" s="11"/>
      <c r="N4219" s="28"/>
      <c r="O4219" s="18"/>
      <c r="Q4219" s="11"/>
      <c r="S4219" s="11"/>
    </row>
    <row r="4220" spans="2:19" s="19" customFormat="1" ht="25" customHeight="1" x14ac:dyDescent="0.15">
      <c r="B4220" s="11"/>
      <c r="C4220" s="11"/>
      <c r="E4220" s="11"/>
      <c r="F4220" s="11"/>
      <c r="G4220" s="11"/>
      <c r="K4220" s="11"/>
      <c r="M4220" s="11"/>
      <c r="N4220" s="28"/>
      <c r="O4220" s="18"/>
      <c r="Q4220" s="11"/>
      <c r="S4220" s="11"/>
    </row>
    <row r="4221" spans="2:19" s="19" customFormat="1" ht="25" customHeight="1" x14ac:dyDescent="0.15">
      <c r="B4221" s="11"/>
      <c r="C4221" s="11"/>
      <c r="E4221" s="11"/>
      <c r="F4221" s="11"/>
      <c r="G4221" s="11"/>
      <c r="K4221" s="11"/>
      <c r="M4221" s="11"/>
      <c r="N4221" s="28"/>
      <c r="O4221" s="18"/>
      <c r="Q4221" s="11"/>
      <c r="S4221" s="11"/>
    </row>
    <row r="4222" spans="2:19" s="19" customFormat="1" ht="25" customHeight="1" x14ac:dyDescent="0.15">
      <c r="B4222" s="11"/>
      <c r="C4222" s="11"/>
      <c r="E4222" s="11"/>
      <c r="F4222" s="11"/>
      <c r="G4222" s="11"/>
      <c r="K4222" s="11"/>
      <c r="M4222" s="11"/>
      <c r="N4222" s="28"/>
      <c r="O4222" s="18"/>
      <c r="Q4222" s="11"/>
      <c r="S4222" s="11"/>
    </row>
    <row r="4223" spans="2:19" s="19" customFormat="1" ht="25" customHeight="1" x14ac:dyDescent="0.15">
      <c r="B4223" s="11"/>
      <c r="C4223" s="11"/>
      <c r="E4223" s="11"/>
      <c r="F4223" s="11"/>
      <c r="G4223" s="11"/>
      <c r="K4223" s="11"/>
      <c r="M4223" s="11"/>
      <c r="N4223" s="28"/>
      <c r="O4223" s="18"/>
      <c r="Q4223" s="11"/>
      <c r="S4223" s="11"/>
    </row>
    <row r="4224" spans="2:19" s="19" customFormat="1" ht="25" customHeight="1" x14ac:dyDescent="0.15">
      <c r="B4224" s="11"/>
      <c r="C4224" s="11"/>
      <c r="E4224" s="11"/>
      <c r="F4224" s="11"/>
      <c r="G4224" s="11"/>
      <c r="K4224" s="11"/>
      <c r="M4224" s="11"/>
      <c r="N4224" s="28"/>
      <c r="O4224" s="18"/>
      <c r="Q4224" s="11"/>
      <c r="S4224" s="11"/>
    </row>
    <row r="4225" spans="2:19" s="19" customFormat="1" ht="25" customHeight="1" x14ac:dyDescent="0.15">
      <c r="B4225" s="11"/>
      <c r="C4225" s="11"/>
      <c r="E4225" s="11"/>
      <c r="F4225" s="11"/>
      <c r="G4225" s="11"/>
      <c r="K4225" s="11"/>
      <c r="M4225" s="11"/>
      <c r="N4225" s="28"/>
      <c r="O4225" s="18"/>
      <c r="Q4225" s="11"/>
      <c r="S4225" s="11"/>
    </row>
    <row r="4226" spans="2:19" s="19" customFormat="1" ht="25" customHeight="1" x14ac:dyDescent="0.15">
      <c r="B4226" s="11"/>
      <c r="C4226" s="11"/>
      <c r="E4226" s="11"/>
      <c r="F4226" s="11"/>
      <c r="G4226" s="11"/>
      <c r="K4226" s="11"/>
      <c r="M4226" s="11"/>
      <c r="N4226" s="28"/>
      <c r="O4226" s="18"/>
      <c r="Q4226" s="11"/>
      <c r="S4226" s="11"/>
    </row>
    <row r="4227" spans="2:19" s="19" customFormat="1" ht="25" customHeight="1" x14ac:dyDescent="0.15">
      <c r="B4227" s="11"/>
      <c r="C4227" s="11"/>
      <c r="E4227" s="11"/>
      <c r="F4227" s="11"/>
      <c r="G4227" s="11"/>
      <c r="K4227" s="11"/>
      <c r="M4227" s="11"/>
      <c r="N4227" s="28"/>
      <c r="O4227" s="18"/>
      <c r="Q4227" s="11"/>
      <c r="S4227" s="11"/>
    </row>
    <row r="4228" spans="2:19" s="19" customFormat="1" ht="25" customHeight="1" x14ac:dyDescent="0.15">
      <c r="B4228" s="11"/>
      <c r="C4228" s="11"/>
      <c r="E4228" s="11"/>
      <c r="F4228" s="11"/>
      <c r="G4228" s="11"/>
      <c r="K4228" s="11"/>
      <c r="M4228" s="11"/>
      <c r="N4228" s="28"/>
      <c r="O4228" s="18"/>
      <c r="Q4228" s="11"/>
      <c r="S4228" s="11"/>
    </row>
    <row r="4229" spans="2:19" s="19" customFormat="1" ht="25" customHeight="1" x14ac:dyDescent="0.15">
      <c r="B4229" s="11"/>
      <c r="C4229" s="11"/>
      <c r="E4229" s="11"/>
      <c r="F4229" s="11"/>
      <c r="G4229" s="11"/>
      <c r="K4229" s="11"/>
      <c r="M4229" s="11"/>
      <c r="N4229" s="28"/>
      <c r="O4229" s="18"/>
      <c r="Q4229" s="11"/>
      <c r="S4229" s="11"/>
    </row>
    <row r="4230" spans="2:19" s="19" customFormat="1" ht="25" customHeight="1" x14ac:dyDescent="0.15">
      <c r="B4230" s="11"/>
      <c r="C4230" s="11"/>
      <c r="E4230" s="11"/>
      <c r="F4230" s="11"/>
      <c r="G4230" s="11"/>
      <c r="K4230" s="11"/>
      <c r="M4230" s="11"/>
      <c r="N4230" s="28"/>
      <c r="O4230" s="18"/>
      <c r="Q4230" s="11"/>
      <c r="S4230" s="11"/>
    </row>
    <row r="4231" spans="2:19" s="19" customFormat="1" ht="25" customHeight="1" x14ac:dyDescent="0.15">
      <c r="B4231" s="11"/>
      <c r="C4231" s="11"/>
      <c r="E4231" s="11"/>
      <c r="F4231" s="11"/>
      <c r="G4231" s="11"/>
      <c r="K4231" s="11"/>
      <c r="M4231" s="11"/>
      <c r="N4231" s="28"/>
      <c r="O4231" s="18"/>
      <c r="Q4231" s="11"/>
      <c r="S4231" s="11"/>
    </row>
    <row r="4232" spans="2:19" s="19" customFormat="1" ht="25" customHeight="1" x14ac:dyDescent="0.15">
      <c r="B4232" s="11"/>
      <c r="C4232" s="11"/>
      <c r="E4232" s="11"/>
      <c r="F4232" s="11"/>
      <c r="G4232" s="11"/>
      <c r="K4232" s="11"/>
      <c r="M4232" s="11"/>
      <c r="N4232" s="28"/>
      <c r="O4232" s="18"/>
      <c r="Q4232" s="11"/>
      <c r="S4232" s="11"/>
    </row>
    <row r="4233" spans="2:19" s="19" customFormat="1" ht="25" customHeight="1" x14ac:dyDescent="0.15">
      <c r="B4233" s="11"/>
      <c r="C4233" s="11"/>
      <c r="E4233" s="11"/>
      <c r="F4233" s="11"/>
      <c r="G4233" s="11"/>
      <c r="K4233" s="11"/>
      <c r="M4233" s="11"/>
      <c r="N4233" s="28"/>
      <c r="O4233" s="18"/>
      <c r="Q4233" s="11"/>
      <c r="S4233" s="11"/>
    </row>
    <row r="4234" spans="2:19" s="19" customFormat="1" ht="25" customHeight="1" x14ac:dyDescent="0.15">
      <c r="B4234" s="11"/>
      <c r="C4234" s="11"/>
      <c r="E4234" s="11"/>
      <c r="F4234" s="11"/>
      <c r="G4234" s="11"/>
      <c r="K4234" s="11"/>
      <c r="M4234" s="11"/>
      <c r="N4234" s="28"/>
      <c r="O4234" s="18"/>
      <c r="Q4234" s="11"/>
      <c r="S4234" s="11"/>
    </row>
    <row r="4235" spans="2:19" s="19" customFormat="1" ht="25" customHeight="1" x14ac:dyDescent="0.15">
      <c r="B4235" s="11"/>
      <c r="C4235" s="11"/>
      <c r="E4235" s="11"/>
      <c r="F4235" s="11"/>
      <c r="G4235" s="11"/>
      <c r="K4235" s="11"/>
      <c r="M4235" s="11"/>
      <c r="N4235" s="28"/>
      <c r="O4235" s="18"/>
      <c r="Q4235" s="11"/>
      <c r="S4235" s="11"/>
    </row>
    <row r="4236" spans="2:19" s="19" customFormat="1" ht="25" customHeight="1" x14ac:dyDescent="0.15">
      <c r="B4236" s="11"/>
      <c r="C4236" s="11"/>
      <c r="E4236" s="11"/>
      <c r="F4236" s="11"/>
      <c r="G4236" s="11"/>
      <c r="K4236" s="11"/>
      <c r="M4236" s="11"/>
      <c r="N4236" s="28"/>
      <c r="O4236" s="18"/>
      <c r="Q4236" s="11"/>
      <c r="S4236" s="11"/>
    </row>
    <row r="4237" spans="2:19" s="19" customFormat="1" ht="25" customHeight="1" x14ac:dyDescent="0.15">
      <c r="B4237" s="11"/>
      <c r="C4237" s="11"/>
      <c r="E4237" s="11"/>
      <c r="F4237" s="11"/>
      <c r="G4237" s="11"/>
      <c r="K4237" s="11"/>
      <c r="M4237" s="11"/>
      <c r="N4237" s="28"/>
      <c r="O4237" s="18"/>
      <c r="Q4237" s="11"/>
      <c r="S4237" s="11"/>
    </row>
    <row r="4238" spans="2:19" s="19" customFormat="1" ht="25" customHeight="1" x14ac:dyDescent="0.15">
      <c r="B4238" s="11"/>
      <c r="C4238" s="11"/>
      <c r="E4238" s="11"/>
      <c r="F4238" s="11"/>
      <c r="G4238" s="11"/>
      <c r="K4238" s="11"/>
      <c r="M4238" s="11"/>
      <c r="N4238" s="28"/>
      <c r="O4238" s="18"/>
      <c r="Q4238" s="11"/>
      <c r="S4238" s="11"/>
    </row>
    <row r="4239" spans="2:19" s="19" customFormat="1" ht="25" customHeight="1" x14ac:dyDescent="0.15">
      <c r="B4239" s="11"/>
      <c r="C4239" s="11"/>
      <c r="E4239" s="11"/>
      <c r="F4239" s="11"/>
      <c r="G4239" s="11"/>
      <c r="K4239" s="11"/>
      <c r="M4239" s="11"/>
      <c r="N4239" s="28"/>
      <c r="O4239" s="18"/>
      <c r="Q4239" s="11"/>
      <c r="S4239" s="11"/>
    </row>
    <row r="4240" spans="2:19" s="19" customFormat="1" ht="25" customHeight="1" x14ac:dyDescent="0.15">
      <c r="B4240" s="11"/>
      <c r="C4240" s="11"/>
      <c r="E4240" s="11"/>
      <c r="F4240" s="11"/>
      <c r="G4240" s="11"/>
      <c r="K4240" s="11"/>
      <c r="M4240" s="11"/>
      <c r="N4240" s="28"/>
      <c r="O4240" s="18"/>
      <c r="Q4240" s="11"/>
      <c r="S4240" s="11"/>
    </row>
    <row r="4241" spans="2:19" s="19" customFormat="1" ht="25" customHeight="1" x14ac:dyDescent="0.15">
      <c r="B4241" s="11"/>
      <c r="C4241" s="11"/>
      <c r="E4241" s="11"/>
      <c r="F4241" s="11"/>
      <c r="G4241" s="11"/>
      <c r="K4241" s="11"/>
      <c r="M4241" s="11"/>
      <c r="N4241" s="28"/>
      <c r="O4241" s="18"/>
      <c r="Q4241" s="11"/>
      <c r="S4241" s="11"/>
    </row>
    <row r="4242" spans="2:19" s="19" customFormat="1" ht="25" customHeight="1" x14ac:dyDescent="0.15">
      <c r="B4242" s="11"/>
      <c r="C4242" s="11"/>
      <c r="E4242" s="11"/>
      <c r="F4242" s="11"/>
      <c r="G4242" s="11"/>
      <c r="K4242" s="11"/>
      <c r="M4242" s="11"/>
      <c r="N4242" s="28"/>
      <c r="O4242" s="18"/>
      <c r="Q4242" s="11"/>
      <c r="S4242" s="11"/>
    </row>
    <row r="4243" spans="2:19" s="19" customFormat="1" ht="25" customHeight="1" x14ac:dyDescent="0.15">
      <c r="B4243" s="11"/>
      <c r="C4243" s="11"/>
      <c r="E4243" s="11"/>
      <c r="F4243" s="11"/>
      <c r="G4243" s="11"/>
      <c r="K4243" s="11"/>
      <c r="M4243" s="11"/>
      <c r="N4243" s="28"/>
      <c r="O4243" s="18"/>
      <c r="Q4243" s="11"/>
      <c r="S4243" s="11"/>
    </row>
    <row r="4244" spans="2:19" s="19" customFormat="1" ht="25" customHeight="1" x14ac:dyDescent="0.15">
      <c r="B4244" s="11"/>
      <c r="C4244" s="11"/>
      <c r="E4244" s="11"/>
      <c r="F4244" s="11"/>
      <c r="G4244" s="11"/>
      <c r="K4244" s="11"/>
      <c r="M4244" s="11"/>
      <c r="N4244" s="28"/>
      <c r="O4244" s="18"/>
      <c r="Q4244" s="11"/>
      <c r="S4244" s="11"/>
    </row>
    <row r="4245" spans="2:19" s="19" customFormat="1" ht="25" customHeight="1" x14ac:dyDescent="0.15">
      <c r="B4245" s="11"/>
      <c r="C4245" s="11"/>
      <c r="E4245" s="11"/>
      <c r="F4245" s="11"/>
      <c r="G4245" s="11"/>
      <c r="K4245" s="11"/>
      <c r="M4245" s="11"/>
      <c r="N4245" s="28"/>
      <c r="O4245" s="18"/>
      <c r="Q4245" s="11"/>
      <c r="S4245" s="11"/>
    </row>
    <row r="4246" spans="2:19" s="19" customFormat="1" ht="25" customHeight="1" x14ac:dyDescent="0.15">
      <c r="B4246" s="11"/>
      <c r="C4246" s="11"/>
      <c r="E4246" s="11"/>
      <c r="F4246" s="11"/>
      <c r="G4246" s="11"/>
      <c r="K4246" s="11"/>
      <c r="M4246" s="11"/>
      <c r="N4246" s="28"/>
      <c r="O4246" s="18"/>
      <c r="Q4246" s="11"/>
      <c r="S4246" s="11"/>
    </row>
    <row r="4247" spans="2:19" s="19" customFormat="1" ht="25" customHeight="1" x14ac:dyDescent="0.15">
      <c r="B4247" s="11"/>
      <c r="C4247" s="11"/>
      <c r="E4247" s="11"/>
      <c r="F4247" s="11"/>
      <c r="G4247" s="11"/>
      <c r="K4247" s="11"/>
      <c r="M4247" s="11"/>
      <c r="N4247" s="28"/>
      <c r="O4247" s="18"/>
      <c r="Q4247" s="11"/>
      <c r="S4247" s="11"/>
    </row>
    <row r="4248" spans="2:19" s="19" customFormat="1" ht="25" customHeight="1" x14ac:dyDescent="0.15">
      <c r="B4248" s="11"/>
      <c r="C4248" s="11"/>
      <c r="E4248" s="11"/>
      <c r="F4248" s="11"/>
      <c r="G4248" s="11"/>
      <c r="K4248" s="11"/>
      <c r="M4248" s="11"/>
      <c r="N4248" s="28"/>
      <c r="O4248" s="18"/>
      <c r="Q4248" s="11"/>
      <c r="S4248" s="11"/>
    </row>
    <row r="4249" spans="2:19" s="19" customFormat="1" ht="25" customHeight="1" x14ac:dyDescent="0.15">
      <c r="B4249" s="11"/>
      <c r="C4249" s="11"/>
      <c r="E4249" s="11"/>
      <c r="F4249" s="11"/>
      <c r="G4249" s="11"/>
      <c r="K4249" s="11"/>
      <c r="M4249" s="11"/>
      <c r="N4249" s="28"/>
      <c r="O4249" s="18"/>
      <c r="Q4249" s="11"/>
      <c r="S4249" s="11"/>
    </row>
    <row r="4250" spans="2:19" s="19" customFormat="1" ht="25" customHeight="1" x14ac:dyDescent="0.15">
      <c r="B4250" s="11"/>
      <c r="C4250" s="11"/>
      <c r="E4250" s="11"/>
      <c r="F4250" s="11"/>
      <c r="G4250" s="11"/>
      <c r="K4250" s="11"/>
      <c r="M4250" s="11"/>
      <c r="N4250" s="28"/>
      <c r="O4250" s="18"/>
      <c r="Q4250" s="11"/>
      <c r="S4250" s="11"/>
    </row>
    <row r="4251" spans="2:19" s="19" customFormat="1" ht="25" customHeight="1" x14ac:dyDescent="0.15">
      <c r="B4251" s="11"/>
      <c r="C4251" s="11"/>
      <c r="E4251" s="11"/>
      <c r="F4251" s="11"/>
      <c r="G4251" s="11"/>
      <c r="K4251" s="11"/>
      <c r="M4251" s="11"/>
      <c r="N4251" s="28"/>
      <c r="O4251" s="18"/>
      <c r="Q4251" s="11"/>
      <c r="S4251" s="11"/>
    </row>
    <row r="4252" spans="2:19" s="19" customFormat="1" ht="25" customHeight="1" x14ac:dyDescent="0.15">
      <c r="B4252" s="11"/>
      <c r="C4252" s="11"/>
      <c r="E4252" s="11"/>
      <c r="F4252" s="11"/>
      <c r="G4252" s="11"/>
      <c r="K4252" s="11"/>
      <c r="M4252" s="11"/>
      <c r="N4252" s="28"/>
      <c r="O4252" s="18"/>
      <c r="Q4252" s="11"/>
      <c r="S4252" s="11"/>
    </row>
    <row r="4253" spans="2:19" s="19" customFormat="1" ht="25" customHeight="1" x14ac:dyDescent="0.15">
      <c r="B4253" s="11"/>
      <c r="C4253" s="11"/>
      <c r="E4253" s="11"/>
      <c r="F4253" s="11"/>
      <c r="G4253" s="11"/>
      <c r="K4253" s="11"/>
      <c r="M4253" s="11"/>
      <c r="N4253" s="28"/>
      <c r="O4253" s="18"/>
      <c r="Q4253" s="11"/>
      <c r="S4253" s="11"/>
    </row>
    <row r="4254" spans="2:19" s="19" customFormat="1" ht="25" customHeight="1" x14ac:dyDescent="0.15">
      <c r="B4254" s="11"/>
      <c r="C4254" s="11"/>
      <c r="E4254" s="11"/>
      <c r="F4254" s="11"/>
      <c r="G4254" s="11"/>
      <c r="K4254" s="11"/>
      <c r="M4254" s="11"/>
      <c r="N4254" s="28"/>
      <c r="O4254" s="18"/>
      <c r="Q4254" s="11"/>
      <c r="S4254" s="11"/>
    </row>
    <row r="4255" spans="2:19" s="19" customFormat="1" ht="25" customHeight="1" x14ac:dyDescent="0.15">
      <c r="B4255" s="11"/>
      <c r="C4255" s="11"/>
      <c r="E4255" s="11"/>
      <c r="F4255" s="11"/>
      <c r="G4255" s="11"/>
      <c r="K4255" s="11"/>
      <c r="M4255" s="11"/>
      <c r="N4255" s="28"/>
      <c r="O4255" s="18"/>
      <c r="Q4255" s="11"/>
      <c r="S4255" s="11"/>
    </row>
    <row r="4256" spans="2:19" s="19" customFormat="1" ht="25" customHeight="1" x14ac:dyDescent="0.15">
      <c r="B4256" s="11"/>
      <c r="C4256" s="11"/>
      <c r="E4256" s="11"/>
      <c r="F4256" s="11"/>
      <c r="G4256" s="11"/>
      <c r="K4256" s="11"/>
      <c r="M4256" s="11"/>
      <c r="N4256" s="28"/>
      <c r="O4256" s="18"/>
      <c r="Q4256" s="11"/>
      <c r="S4256" s="11"/>
    </row>
    <row r="4257" spans="2:19" s="19" customFormat="1" ht="25" customHeight="1" x14ac:dyDescent="0.15">
      <c r="B4257" s="11"/>
      <c r="C4257" s="11"/>
      <c r="E4257" s="11"/>
      <c r="F4257" s="11"/>
      <c r="G4257" s="11"/>
      <c r="K4257" s="11"/>
      <c r="M4257" s="11"/>
      <c r="N4257" s="28"/>
      <c r="O4257" s="18"/>
      <c r="Q4257" s="11"/>
      <c r="S4257" s="11"/>
    </row>
    <row r="4258" spans="2:19" s="19" customFormat="1" ht="25" customHeight="1" x14ac:dyDescent="0.15">
      <c r="B4258" s="11"/>
      <c r="C4258" s="11"/>
      <c r="E4258" s="11"/>
      <c r="F4258" s="11"/>
      <c r="G4258" s="11"/>
      <c r="K4258" s="11"/>
      <c r="M4258" s="11"/>
      <c r="N4258" s="28"/>
      <c r="O4258" s="18"/>
      <c r="Q4258" s="11"/>
      <c r="S4258" s="11"/>
    </row>
    <row r="4259" spans="2:19" s="19" customFormat="1" ht="25" customHeight="1" x14ac:dyDescent="0.15">
      <c r="B4259" s="11"/>
      <c r="C4259" s="11"/>
      <c r="E4259" s="11"/>
      <c r="F4259" s="11"/>
      <c r="G4259" s="11"/>
      <c r="K4259" s="11"/>
      <c r="M4259" s="11"/>
      <c r="N4259" s="28"/>
      <c r="O4259" s="18"/>
      <c r="Q4259" s="11"/>
      <c r="S4259" s="11"/>
    </row>
    <row r="4260" spans="2:19" s="19" customFormat="1" ht="25" customHeight="1" x14ac:dyDescent="0.15">
      <c r="B4260" s="11"/>
      <c r="C4260" s="11"/>
      <c r="E4260" s="11"/>
      <c r="F4260" s="11"/>
      <c r="G4260" s="11"/>
      <c r="K4260" s="11"/>
      <c r="M4260" s="11"/>
      <c r="N4260" s="28"/>
      <c r="O4260" s="18"/>
      <c r="Q4260" s="11"/>
      <c r="S4260" s="11"/>
    </row>
    <row r="4261" spans="2:19" s="19" customFormat="1" ht="25" customHeight="1" x14ac:dyDescent="0.15">
      <c r="B4261" s="11"/>
      <c r="C4261" s="11"/>
      <c r="E4261" s="11"/>
      <c r="F4261" s="11"/>
      <c r="G4261" s="11"/>
      <c r="K4261" s="11"/>
      <c r="M4261" s="11"/>
      <c r="N4261" s="28"/>
      <c r="O4261" s="18"/>
      <c r="Q4261" s="11"/>
      <c r="S4261" s="11"/>
    </row>
    <row r="4262" spans="2:19" s="19" customFormat="1" ht="25" customHeight="1" x14ac:dyDescent="0.15">
      <c r="B4262" s="11"/>
      <c r="C4262" s="11"/>
      <c r="E4262" s="11"/>
      <c r="F4262" s="11"/>
      <c r="G4262" s="11"/>
      <c r="K4262" s="11"/>
      <c r="M4262" s="11"/>
      <c r="N4262" s="28"/>
      <c r="O4262" s="18"/>
      <c r="Q4262" s="11"/>
      <c r="S4262" s="11"/>
    </row>
    <row r="4263" spans="2:19" s="19" customFormat="1" ht="25" customHeight="1" x14ac:dyDescent="0.15">
      <c r="B4263" s="11"/>
      <c r="C4263" s="11"/>
      <c r="E4263" s="11"/>
      <c r="F4263" s="11"/>
      <c r="G4263" s="11"/>
      <c r="K4263" s="11"/>
      <c r="M4263" s="11"/>
      <c r="N4263" s="28"/>
      <c r="O4263" s="18"/>
      <c r="Q4263" s="11"/>
      <c r="S4263" s="11"/>
    </row>
    <row r="4264" spans="2:19" s="19" customFormat="1" ht="25" customHeight="1" x14ac:dyDescent="0.15">
      <c r="B4264" s="11"/>
      <c r="C4264" s="11"/>
      <c r="E4264" s="11"/>
      <c r="F4264" s="11"/>
      <c r="G4264" s="11"/>
      <c r="K4264" s="11"/>
      <c r="M4264" s="11"/>
      <c r="N4264" s="28"/>
      <c r="O4264" s="18"/>
      <c r="Q4264" s="11"/>
      <c r="S4264" s="11"/>
    </row>
    <row r="4265" spans="2:19" s="19" customFormat="1" ht="25" customHeight="1" x14ac:dyDescent="0.15">
      <c r="B4265" s="11"/>
      <c r="C4265" s="11"/>
      <c r="E4265" s="11"/>
      <c r="F4265" s="11"/>
      <c r="G4265" s="11"/>
      <c r="K4265" s="11"/>
      <c r="M4265" s="11"/>
      <c r="N4265" s="28"/>
      <c r="O4265" s="18"/>
      <c r="Q4265" s="11"/>
      <c r="S4265" s="11"/>
    </row>
    <row r="4266" spans="2:19" s="19" customFormat="1" ht="25" customHeight="1" x14ac:dyDescent="0.15">
      <c r="B4266" s="11"/>
      <c r="C4266" s="11"/>
      <c r="E4266" s="11"/>
      <c r="F4266" s="11"/>
      <c r="G4266" s="11"/>
      <c r="K4266" s="11"/>
      <c r="M4266" s="11"/>
      <c r="N4266" s="28"/>
      <c r="O4266" s="18"/>
      <c r="Q4266" s="11"/>
      <c r="S4266" s="11"/>
    </row>
    <row r="4267" spans="2:19" s="19" customFormat="1" ht="25" customHeight="1" x14ac:dyDescent="0.15">
      <c r="B4267" s="11"/>
      <c r="C4267" s="11"/>
      <c r="E4267" s="11"/>
      <c r="F4267" s="11"/>
      <c r="G4267" s="11"/>
      <c r="K4267" s="11"/>
      <c r="M4267" s="11"/>
      <c r="N4267" s="28"/>
      <c r="O4267" s="18"/>
      <c r="Q4267" s="11"/>
      <c r="S4267" s="11"/>
    </row>
    <row r="4268" spans="2:19" s="19" customFormat="1" ht="25" customHeight="1" x14ac:dyDescent="0.15">
      <c r="B4268" s="11"/>
      <c r="C4268" s="11"/>
      <c r="E4268" s="11"/>
      <c r="F4268" s="11"/>
      <c r="G4268" s="11"/>
      <c r="K4268" s="11"/>
      <c r="M4268" s="11"/>
      <c r="N4268" s="28"/>
      <c r="O4268" s="18"/>
      <c r="Q4268" s="11"/>
      <c r="S4268" s="11"/>
    </row>
    <row r="4269" spans="2:19" s="19" customFormat="1" ht="25" customHeight="1" x14ac:dyDescent="0.15">
      <c r="B4269" s="11"/>
      <c r="C4269" s="11"/>
      <c r="E4269" s="11"/>
      <c r="F4269" s="11"/>
      <c r="G4269" s="11"/>
      <c r="K4269" s="11"/>
      <c r="M4269" s="11"/>
      <c r="N4269" s="28"/>
      <c r="O4269" s="18"/>
      <c r="Q4269" s="11"/>
      <c r="S4269" s="11"/>
    </row>
    <row r="4270" spans="2:19" s="19" customFormat="1" ht="25" customHeight="1" x14ac:dyDescent="0.15">
      <c r="B4270" s="11"/>
      <c r="C4270" s="11"/>
      <c r="E4270" s="11"/>
      <c r="F4270" s="11"/>
      <c r="G4270" s="11"/>
      <c r="K4270" s="11"/>
      <c r="M4270" s="11"/>
      <c r="N4270" s="28"/>
      <c r="O4270" s="18"/>
      <c r="Q4270" s="11"/>
      <c r="S4270" s="11"/>
    </row>
    <row r="4271" spans="2:19" s="19" customFormat="1" ht="25" customHeight="1" x14ac:dyDescent="0.15">
      <c r="B4271" s="11"/>
      <c r="C4271" s="11"/>
      <c r="E4271" s="11"/>
      <c r="F4271" s="11"/>
      <c r="G4271" s="11"/>
      <c r="K4271" s="11"/>
      <c r="M4271" s="11"/>
      <c r="N4271" s="28"/>
      <c r="O4271" s="18"/>
      <c r="Q4271" s="11"/>
      <c r="S4271" s="11"/>
    </row>
    <row r="4272" spans="2:19" s="19" customFormat="1" ht="25" customHeight="1" x14ac:dyDescent="0.15">
      <c r="B4272" s="11"/>
      <c r="C4272" s="11"/>
      <c r="E4272" s="11"/>
      <c r="F4272" s="11"/>
      <c r="G4272" s="11"/>
      <c r="K4272" s="11"/>
      <c r="M4272" s="11"/>
      <c r="N4272" s="28"/>
      <c r="O4272" s="18"/>
      <c r="Q4272" s="11"/>
      <c r="S4272" s="11"/>
    </row>
    <row r="4273" spans="2:19" s="19" customFormat="1" ht="25" customHeight="1" x14ac:dyDescent="0.15">
      <c r="B4273" s="11"/>
      <c r="C4273" s="11"/>
      <c r="E4273" s="11"/>
      <c r="F4273" s="11"/>
      <c r="G4273" s="11"/>
      <c r="K4273" s="11"/>
      <c r="M4273" s="11"/>
      <c r="N4273" s="28"/>
      <c r="O4273" s="18"/>
      <c r="Q4273" s="11"/>
      <c r="S4273" s="11"/>
    </row>
    <row r="4274" spans="2:19" s="19" customFormat="1" ht="25" customHeight="1" x14ac:dyDescent="0.15">
      <c r="B4274" s="11"/>
      <c r="C4274" s="11"/>
      <c r="E4274" s="11"/>
      <c r="F4274" s="11"/>
      <c r="G4274" s="11"/>
      <c r="K4274" s="11"/>
      <c r="M4274" s="11"/>
      <c r="N4274" s="28"/>
      <c r="O4274" s="18"/>
      <c r="Q4274" s="11"/>
      <c r="S4274" s="11"/>
    </row>
    <row r="4275" spans="2:19" s="19" customFormat="1" ht="25" customHeight="1" x14ac:dyDescent="0.15">
      <c r="B4275" s="11"/>
      <c r="C4275" s="11"/>
      <c r="E4275" s="11"/>
      <c r="F4275" s="11"/>
      <c r="G4275" s="11"/>
      <c r="K4275" s="11"/>
      <c r="M4275" s="11"/>
      <c r="N4275" s="28"/>
      <c r="O4275" s="18"/>
      <c r="Q4275" s="11"/>
      <c r="S4275" s="11"/>
    </row>
    <row r="4276" spans="2:19" s="19" customFormat="1" ht="25" customHeight="1" x14ac:dyDescent="0.15">
      <c r="B4276" s="11"/>
      <c r="C4276" s="11"/>
      <c r="E4276" s="11"/>
      <c r="F4276" s="11"/>
      <c r="G4276" s="11"/>
      <c r="K4276" s="11"/>
      <c r="M4276" s="11"/>
      <c r="N4276" s="28"/>
      <c r="O4276" s="18"/>
      <c r="Q4276" s="11"/>
      <c r="S4276" s="11"/>
    </row>
    <row r="4277" spans="2:19" s="19" customFormat="1" ht="25" customHeight="1" x14ac:dyDescent="0.15">
      <c r="B4277" s="11"/>
      <c r="C4277" s="11"/>
      <c r="E4277" s="11"/>
      <c r="F4277" s="11"/>
      <c r="G4277" s="11"/>
      <c r="K4277" s="11"/>
      <c r="M4277" s="11"/>
      <c r="N4277" s="28"/>
      <c r="O4277" s="18"/>
      <c r="Q4277" s="11"/>
      <c r="S4277" s="11"/>
    </row>
    <row r="4278" spans="2:19" s="19" customFormat="1" ht="25" customHeight="1" x14ac:dyDescent="0.15">
      <c r="B4278" s="11"/>
      <c r="C4278" s="11"/>
      <c r="E4278" s="11"/>
      <c r="F4278" s="11"/>
      <c r="G4278" s="11"/>
      <c r="K4278" s="11"/>
      <c r="M4278" s="11"/>
      <c r="N4278" s="28"/>
      <c r="O4278" s="18"/>
      <c r="Q4278" s="11"/>
      <c r="S4278" s="11"/>
    </row>
    <row r="4279" spans="2:19" s="19" customFormat="1" ht="25" customHeight="1" x14ac:dyDescent="0.15">
      <c r="B4279" s="11"/>
      <c r="C4279" s="11"/>
      <c r="E4279" s="11"/>
      <c r="F4279" s="11"/>
      <c r="G4279" s="11"/>
      <c r="K4279" s="11"/>
      <c r="M4279" s="11"/>
      <c r="N4279" s="28"/>
      <c r="O4279" s="18"/>
      <c r="Q4279" s="11"/>
      <c r="S4279" s="11"/>
    </row>
    <row r="4280" spans="2:19" s="19" customFormat="1" ht="25" customHeight="1" x14ac:dyDescent="0.15">
      <c r="B4280" s="11"/>
      <c r="C4280" s="11"/>
      <c r="E4280" s="11"/>
      <c r="F4280" s="11"/>
      <c r="G4280" s="11"/>
      <c r="K4280" s="11"/>
      <c r="M4280" s="11"/>
      <c r="N4280" s="28"/>
      <c r="O4280" s="18"/>
      <c r="Q4280" s="11"/>
      <c r="S4280" s="11"/>
    </row>
    <row r="4281" spans="2:19" s="19" customFormat="1" ht="25" customHeight="1" x14ac:dyDescent="0.15">
      <c r="B4281" s="11"/>
      <c r="C4281" s="11"/>
      <c r="E4281" s="11"/>
      <c r="F4281" s="11"/>
      <c r="G4281" s="11"/>
      <c r="K4281" s="11"/>
      <c r="M4281" s="11"/>
      <c r="N4281" s="28"/>
      <c r="O4281" s="18"/>
      <c r="Q4281" s="11"/>
      <c r="S4281" s="11"/>
    </row>
    <row r="4282" spans="2:19" s="19" customFormat="1" ht="25" customHeight="1" x14ac:dyDescent="0.15">
      <c r="B4282" s="11"/>
      <c r="C4282" s="11"/>
      <c r="E4282" s="11"/>
      <c r="F4282" s="11"/>
      <c r="G4282" s="11"/>
      <c r="K4282" s="11"/>
      <c r="M4282" s="11"/>
      <c r="N4282" s="28"/>
      <c r="O4282" s="18"/>
      <c r="Q4282" s="11"/>
      <c r="S4282" s="11"/>
    </row>
    <row r="4283" spans="2:19" s="19" customFormat="1" ht="25" customHeight="1" x14ac:dyDescent="0.15">
      <c r="B4283" s="11"/>
      <c r="C4283" s="11"/>
      <c r="E4283" s="11"/>
      <c r="F4283" s="11"/>
      <c r="G4283" s="11"/>
      <c r="K4283" s="11"/>
      <c r="M4283" s="11"/>
      <c r="N4283" s="28"/>
      <c r="O4283" s="18"/>
      <c r="Q4283" s="11"/>
      <c r="S4283" s="11"/>
    </row>
    <row r="4284" spans="2:19" s="19" customFormat="1" ht="25" customHeight="1" x14ac:dyDescent="0.15">
      <c r="B4284" s="11"/>
      <c r="C4284" s="11"/>
      <c r="E4284" s="11"/>
      <c r="F4284" s="11"/>
      <c r="G4284" s="11"/>
      <c r="K4284" s="11"/>
      <c r="M4284" s="11"/>
      <c r="N4284" s="28"/>
      <c r="O4284" s="18"/>
      <c r="Q4284" s="11"/>
      <c r="S4284" s="11"/>
    </row>
    <row r="4285" spans="2:19" s="19" customFormat="1" ht="25" customHeight="1" x14ac:dyDescent="0.15">
      <c r="B4285" s="11"/>
      <c r="C4285" s="11"/>
      <c r="E4285" s="11"/>
      <c r="F4285" s="11"/>
      <c r="G4285" s="11"/>
      <c r="K4285" s="11"/>
      <c r="M4285" s="11"/>
      <c r="N4285" s="28"/>
      <c r="O4285" s="18"/>
      <c r="Q4285" s="11"/>
      <c r="S4285" s="11"/>
    </row>
    <row r="4286" spans="2:19" s="19" customFormat="1" ht="25" customHeight="1" x14ac:dyDescent="0.15">
      <c r="B4286" s="11"/>
      <c r="C4286" s="11"/>
      <c r="E4286" s="11"/>
      <c r="F4286" s="11"/>
      <c r="G4286" s="11"/>
      <c r="K4286" s="11"/>
      <c r="M4286" s="11"/>
      <c r="N4286" s="28"/>
      <c r="O4286" s="18"/>
      <c r="Q4286" s="11"/>
      <c r="S4286" s="11"/>
    </row>
    <row r="4287" spans="2:19" s="19" customFormat="1" ht="25" customHeight="1" x14ac:dyDescent="0.15">
      <c r="B4287" s="11"/>
      <c r="C4287" s="11"/>
      <c r="E4287" s="11"/>
      <c r="F4287" s="11"/>
      <c r="G4287" s="11"/>
      <c r="K4287" s="11"/>
      <c r="M4287" s="11"/>
      <c r="N4287" s="28"/>
      <c r="O4287" s="18"/>
      <c r="Q4287" s="11"/>
      <c r="S4287" s="11"/>
    </row>
    <row r="4288" spans="2:19" s="19" customFormat="1" ht="25" customHeight="1" x14ac:dyDescent="0.15">
      <c r="B4288" s="11"/>
      <c r="C4288" s="11"/>
      <c r="E4288" s="11"/>
      <c r="F4288" s="11"/>
      <c r="G4288" s="11"/>
      <c r="K4288" s="11"/>
      <c r="M4288" s="11"/>
      <c r="N4288" s="28"/>
      <c r="O4288" s="18"/>
      <c r="Q4288" s="11"/>
      <c r="S4288" s="11"/>
    </row>
    <row r="4289" spans="2:19" s="19" customFormat="1" ht="25" customHeight="1" x14ac:dyDescent="0.15">
      <c r="B4289" s="11"/>
      <c r="C4289" s="11"/>
      <c r="E4289" s="11"/>
      <c r="F4289" s="11"/>
      <c r="G4289" s="11"/>
      <c r="K4289" s="11"/>
      <c r="M4289" s="11"/>
      <c r="N4289" s="28"/>
      <c r="O4289" s="18"/>
      <c r="Q4289" s="11"/>
      <c r="S4289" s="11"/>
    </row>
    <row r="4290" spans="2:19" s="19" customFormat="1" ht="25" customHeight="1" x14ac:dyDescent="0.15">
      <c r="B4290" s="11"/>
      <c r="C4290" s="11"/>
      <c r="E4290" s="11"/>
      <c r="F4290" s="11"/>
      <c r="G4290" s="11"/>
      <c r="K4290" s="11"/>
      <c r="M4290" s="11"/>
      <c r="N4290" s="28"/>
      <c r="O4290" s="18"/>
      <c r="Q4290" s="11"/>
      <c r="S4290" s="11"/>
    </row>
    <row r="4291" spans="2:19" s="19" customFormat="1" ht="25" customHeight="1" x14ac:dyDescent="0.15">
      <c r="B4291" s="11"/>
      <c r="C4291" s="11"/>
      <c r="E4291" s="11"/>
      <c r="F4291" s="11"/>
      <c r="G4291" s="11"/>
      <c r="K4291" s="11"/>
      <c r="M4291" s="11"/>
      <c r="N4291" s="28"/>
      <c r="O4291" s="18"/>
      <c r="Q4291" s="11"/>
      <c r="S4291" s="11"/>
    </row>
    <row r="4292" spans="2:19" s="19" customFormat="1" ht="25" customHeight="1" x14ac:dyDescent="0.15">
      <c r="B4292" s="11"/>
      <c r="C4292" s="11"/>
      <c r="E4292" s="11"/>
      <c r="F4292" s="11"/>
      <c r="G4292" s="11"/>
      <c r="K4292" s="11"/>
      <c r="M4292" s="11"/>
      <c r="N4292" s="28"/>
      <c r="O4292" s="18"/>
      <c r="Q4292" s="11"/>
      <c r="S4292" s="11"/>
    </row>
    <row r="4293" spans="2:19" s="19" customFormat="1" ht="25" customHeight="1" x14ac:dyDescent="0.15">
      <c r="B4293" s="11"/>
      <c r="C4293" s="11"/>
      <c r="E4293" s="11"/>
      <c r="F4293" s="11"/>
      <c r="G4293" s="11"/>
      <c r="K4293" s="11"/>
      <c r="M4293" s="11"/>
      <c r="N4293" s="28"/>
      <c r="O4293" s="18"/>
      <c r="Q4293" s="11"/>
      <c r="S4293" s="11"/>
    </row>
    <row r="4294" spans="2:19" s="19" customFormat="1" ht="25" customHeight="1" x14ac:dyDescent="0.15">
      <c r="B4294" s="11"/>
      <c r="C4294" s="11"/>
      <c r="E4294" s="11"/>
      <c r="F4294" s="11"/>
      <c r="G4294" s="11"/>
      <c r="K4294" s="11"/>
      <c r="M4294" s="11"/>
      <c r="N4294" s="28"/>
      <c r="O4294" s="18"/>
      <c r="Q4294" s="11"/>
      <c r="S4294" s="11"/>
    </row>
    <row r="4295" spans="2:19" s="19" customFormat="1" ht="25" customHeight="1" x14ac:dyDescent="0.15">
      <c r="B4295" s="11"/>
      <c r="C4295" s="11"/>
      <c r="E4295" s="11"/>
      <c r="F4295" s="11"/>
      <c r="G4295" s="11"/>
      <c r="K4295" s="11"/>
      <c r="M4295" s="11"/>
      <c r="N4295" s="28"/>
      <c r="O4295" s="18"/>
      <c r="Q4295" s="11"/>
      <c r="S4295" s="11"/>
    </row>
    <row r="4296" spans="2:19" s="19" customFormat="1" ht="25" customHeight="1" x14ac:dyDescent="0.15">
      <c r="B4296" s="11"/>
      <c r="C4296" s="11"/>
      <c r="E4296" s="11"/>
      <c r="F4296" s="11"/>
      <c r="G4296" s="11"/>
      <c r="K4296" s="11"/>
      <c r="M4296" s="11"/>
      <c r="N4296" s="28"/>
      <c r="O4296" s="18"/>
      <c r="Q4296" s="11"/>
      <c r="S4296" s="11"/>
    </row>
    <row r="4297" spans="2:19" s="19" customFormat="1" ht="25" customHeight="1" x14ac:dyDescent="0.15">
      <c r="B4297" s="11"/>
      <c r="C4297" s="11"/>
      <c r="E4297" s="11"/>
      <c r="F4297" s="11"/>
      <c r="G4297" s="11"/>
      <c r="K4297" s="11"/>
      <c r="M4297" s="11"/>
      <c r="N4297" s="28"/>
      <c r="O4297" s="18"/>
      <c r="Q4297" s="11"/>
      <c r="S4297" s="11"/>
    </row>
    <row r="4298" spans="2:19" s="19" customFormat="1" ht="25" customHeight="1" x14ac:dyDescent="0.15">
      <c r="B4298" s="11"/>
      <c r="C4298" s="11"/>
      <c r="E4298" s="11"/>
      <c r="F4298" s="11"/>
      <c r="G4298" s="11"/>
      <c r="K4298" s="11"/>
      <c r="M4298" s="11"/>
      <c r="N4298" s="28"/>
      <c r="O4298" s="18"/>
      <c r="Q4298" s="11"/>
      <c r="S4298" s="11"/>
    </row>
    <row r="4299" spans="2:19" s="19" customFormat="1" ht="25" customHeight="1" x14ac:dyDescent="0.15">
      <c r="B4299" s="11"/>
      <c r="C4299" s="11"/>
      <c r="E4299" s="11"/>
      <c r="F4299" s="11"/>
      <c r="G4299" s="11"/>
      <c r="K4299" s="11"/>
      <c r="M4299" s="11"/>
      <c r="N4299" s="28"/>
      <c r="O4299" s="18"/>
      <c r="Q4299" s="11"/>
      <c r="S4299" s="11"/>
    </row>
    <row r="4300" spans="2:19" s="19" customFormat="1" ht="25" customHeight="1" x14ac:dyDescent="0.15">
      <c r="B4300" s="11"/>
      <c r="C4300" s="11"/>
      <c r="E4300" s="11"/>
      <c r="F4300" s="11"/>
      <c r="G4300" s="11"/>
      <c r="K4300" s="11"/>
      <c r="M4300" s="11"/>
      <c r="N4300" s="28"/>
      <c r="O4300" s="18"/>
      <c r="Q4300" s="11"/>
      <c r="S4300" s="11"/>
    </row>
    <row r="4301" spans="2:19" s="19" customFormat="1" ht="25" customHeight="1" x14ac:dyDescent="0.15">
      <c r="B4301" s="11"/>
      <c r="C4301" s="11"/>
      <c r="E4301" s="11"/>
      <c r="F4301" s="11"/>
      <c r="G4301" s="11"/>
      <c r="K4301" s="11"/>
      <c r="M4301" s="11"/>
      <c r="N4301" s="28"/>
      <c r="O4301" s="18"/>
      <c r="Q4301" s="11"/>
      <c r="S4301" s="11"/>
    </row>
    <row r="4302" spans="2:19" s="19" customFormat="1" ht="25" customHeight="1" x14ac:dyDescent="0.15">
      <c r="B4302" s="11"/>
      <c r="C4302" s="11"/>
      <c r="E4302" s="11"/>
      <c r="F4302" s="11"/>
      <c r="G4302" s="11"/>
      <c r="K4302" s="11"/>
      <c r="M4302" s="11"/>
      <c r="N4302" s="28"/>
      <c r="O4302" s="18"/>
      <c r="Q4302" s="11"/>
      <c r="S4302" s="11"/>
    </row>
    <row r="4303" spans="2:19" s="19" customFormat="1" ht="25" customHeight="1" x14ac:dyDescent="0.15">
      <c r="B4303" s="11"/>
      <c r="C4303" s="11"/>
      <c r="E4303" s="11"/>
      <c r="F4303" s="11"/>
      <c r="G4303" s="11"/>
      <c r="K4303" s="11"/>
      <c r="M4303" s="11"/>
      <c r="N4303" s="28"/>
      <c r="O4303" s="18"/>
      <c r="Q4303" s="11"/>
      <c r="S4303" s="11"/>
    </row>
    <row r="4304" spans="2:19" s="19" customFormat="1" ht="25" customHeight="1" x14ac:dyDescent="0.15">
      <c r="B4304" s="11"/>
      <c r="C4304" s="11"/>
      <c r="E4304" s="11"/>
      <c r="F4304" s="11"/>
      <c r="G4304" s="11"/>
      <c r="K4304" s="11"/>
      <c r="M4304" s="11"/>
      <c r="N4304" s="28"/>
      <c r="O4304" s="18"/>
      <c r="Q4304" s="11"/>
      <c r="S4304" s="11"/>
    </row>
    <row r="4305" spans="2:19" s="19" customFormat="1" ht="25" customHeight="1" x14ac:dyDescent="0.15">
      <c r="B4305" s="11"/>
      <c r="C4305" s="11"/>
      <c r="E4305" s="11"/>
      <c r="F4305" s="11"/>
      <c r="G4305" s="11"/>
      <c r="K4305" s="11"/>
      <c r="M4305" s="11"/>
      <c r="N4305" s="28"/>
      <c r="O4305" s="18"/>
      <c r="Q4305" s="11"/>
      <c r="S4305" s="11"/>
    </row>
    <row r="4306" spans="2:19" s="19" customFormat="1" ht="25" customHeight="1" x14ac:dyDescent="0.15">
      <c r="B4306" s="11"/>
      <c r="C4306" s="11"/>
      <c r="E4306" s="11"/>
      <c r="F4306" s="11"/>
      <c r="G4306" s="11"/>
      <c r="K4306" s="11"/>
      <c r="M4306" s="11"/>
      <c r="N4306" s="28"/>
      <c r="O4306" s="18"/>
      <c r="Q4306" s="11"/>
      <c r="S4306" s="11"/>
    </row>
    <row r="4307" spans="2:19" s="19" customFormat="1" ht="25" customHeight="1" x14ac:dyDescent="0.15">
      <c r="B4307" s="11"/>
      <c r="C4307" s="11"/>
      <c r="E4307" s="11"/>
      <c r="F4307" s="11"/>
      <c r="G4307" s="11"/>
      <c r="K4307" s="11"/>
      <c r="M4307" s="11"/>
      <c r="N4307" s="28"/>
      <c r="O4307" s="18"/>
      <c r="Q4307" s="11"/>
      <c r="S4307" s="11"/>
    </row>
    <row r="4308" spans="2:19" s="19" customFormat="1" ht="25" customHeight="1" x14ac:dyDescent="0.15">
      <c r="B4308" s="11"/>
      <c r="C4308" s="11"/>
      <c r="E4308" s="11"/>
      <c r="F4308" s="11"/>
      <c r="G4308" s="11"/>
      <c r="K4308" s="11"/>
      <c r="M4308" s="11"/>
      <c r="N4308" s="28"/>
      <c r="O4308" s="18"/>
      <c r="Q4308" s="11"/>
      <c r="S4308" s="11"/>
    </row>
    <row r="4309" spans="2:19" s="19" customFormat="1" ht="25" customHeight="1" x14ac:dyDescent="0.15">
      <c r="B4309" s="11"/>
      <c r="C4309" s="11"/>
      <c r="E4309" s="11"/>
      <c r="F4309" s="11"/>
      <c r="G4309" s="11"/>
      <c r="K4309" s="11"/>
      <c r="M4309" s="11"/>
      <c r="N4309" s="28"/>
      <c r="O4309" s="18"/>
      <c r="Q4309" s="11"/>
      <c r="S4309" s="11"/>
    </row>
    <row r="4310" spans="2:19" s="19" customFormat="1" ht="25" customHeight="1" x14ac:dyDescent="0.15">
      <c r="B4310" s="11"/>
      <c r="C4310" s="11"/>
      <c r="E4310" s="11"/>
      <c r="F4310" s="11"/>
      <c r="G4310" s="11"/>
      <c r="K4310" s="11"/>
      <c r="M4310" s="11"/>
      <c r="N4310" s="28"/>
      <c r="O4310" s="18"/>
      <c r="Q4310" s="11"/>
      <c r="S4310" s="11"/>
    </row>
    <row r="4311" spans="2:19" s="19" customFormat="1" ht="25" customHeight="1" x14ac:dyDescent="0.15">
      <c r="B4311" s="11"/>
      <c r="C4311" s="11"/>
      <c r="E4311" s="11"/>
      <c r="F4311" s="11"/>
      <c r="G4311" s="11"/>
      <c r="K4311" s="11"/>
      <c r="M4311" s="11"/>
      <c r="N4311" s="28"/>
      <c r="O4311" s="18"/>
      <c r="Q4311" s="11"/>
      <c r="S4311" s="11"/>
    </row>
    <row r="4312" spans="2:19" s="19" customFormat="1" ht="25" customHeight="1" x14ac:dyDescent="0.15">
      <c r="B4312" s="11"/>
      <c r="C4312" s="11"/>
      <c r="E4312" s="11"/>
      <c r="F4312" s="11"/>
      <c r="G4312" s="11"/>
      <c r="K4312" s="11"/>
      <c r="M4312" s="11"/>
      <c r="N4312" s="28"/>
      <c r="O4312" s="18"/>
      <c r="Q4312" s="11"/>
      <c r="S4312" s="11"/>
    </row>
    <row r="4313" spans="2:19" s="19" customFormat="1" ht="25" customHeight="1" x14ac:dyDescent="0.15">
      <c r="B4313" s="11"/>
      <c r="C4313" s="11"/>
      <c r="E4313" s="11"/>
      <c r="F4313" s="11"/>
      <c r="G4313" s="11"/>
      <c r="K4313" s="11"/>
      <c r="M4313" s="11"/>
      <c r="N4313" s="28"/>
      <c r="O4313" s="18"/>
      <c r="Q4313" s="11"/>
      <c r="S4313" s="11"/>
    </row>
    <row r="4314" spans="2:19" s="19" customFormat="1" ht="25" customHeight="1" x14ac:dyDescent="0.15">
      <c r="B4314" s="11"/>
      <c r="C4314" s="11"/>
      <c r="E4314" s="11"/>
      <c r="F4314" s="11"/>
      <c r="G4314" s="11"/>
      <c r="K4314" s="11"/>
      <c r="M4314" s="11"/>
      <c r="N4314" s="28"/>
      <c r="O4314" s="18"/>
      <c r="Q4314" s="11"/>
      <c r="S4314" s="11"/>
    </row>
    <row r="4315" spans="2:19" s="19" customFormat="1" ht="25" customHeight="1" x14ac:dyDescent="0.15">
      <c r="B4315" s="11"/>
      <c r="C4315" s="11"/>
      <c r="E4315" s="11"/>
      <c r="F4315" s="11"/>
      <c r="G4315" s="11"/>
      <c r="K4315" s="11"/>
      <c r="M4315" s="11"/>
      <c r="N4315" s="28"/>
      <c r="O4315" s="18"/>
      <c r="Q4315" s="11"/>
      <c r="S4315" s="11"/>
    </row>
    <row r="4316" spans="2:19" s="19" customFormat="1" ht="25" customHeight="1" x14ac:dyDescent="0.15">
      <c r="B4316" s="11"/>
      <c r="C4316" s="11"/>
      <c r="E4316" s="11"/>
      <c r="F4316" s="11"/>
      <c r="G4316" s="11"/>
      <c r="K4316" s="11"/>
      <c r="M4316" s="11"/>
      <c r="N4316" s="28"/>
      <c r="O4316" s="18"/>
      <c r="Q4316" s="11"/>
      <c r="S4316" s="11"/>
    </row>
    <row r="4317" spans="2:19" s="19" customFormat="1" ht="25" customHeight="1" x14ac:dyDescent="0.15">
      <c r="B4317" s="11"/>
      <c r="C4317" s="11"/>
      <c r="E4317" s="11"/>
      <c r="F4317" s="11"/>
      <c r="G4317" s="11"/>
      <c r="K4317" s="11"/>
      <c r="M4317" s="11"/>
      <c r="N4317" s="28"/>
      <c r="O4317" s="18"/>
      <c r="Q4317" s="11"/>
      <c r="S4317" s="11"/>
    </row>
    <row r="4318" spans="2:19" s="19" customFormat="1" ht="25" customHeight="1" x14ac:dyDescent="0.15">
      <c r="B4318" s="11"/>
      <c r="C4318" s="11"/>
      <c r="E4318" s="11"/>
      <c r="F4318" s="11"/>
      <c r="G4318" s="11"/>
      <c r="K4318" s="11"/>
      <c r="M4318" s="11"/>
      <c r="N4318" s="28"/>
      <c r="O4318" s="18"/>
      <c r="Q4318" s="11"/>
      <c r="S4318" s="11"/>
    </row>
    <row r="4319" spans="2:19" s="19" customFormat="1" ht="25" customHeight="1" x14ac:dyDescent="0.15">
      <c r="B4319" s="11"/>
      <c r="C4319" s="11"/>
      <c r="E4319" s="11"/>
      <c r="F4319" s="11"/>
      <c r="G4319" s="11"/>
      <c r="K4319" s="11"/>
      <c r="M4319" s="11"/>
      <c r="N4319" s="28"/>
      <c r="O4319" s="18"/>
      <c r="Q4319" s="11"/>
      <c r="S4319" s="11"/>
    </row>
    <row r="4320" spans="2:19" s="19" customFormat="1" ht="25" customHeight="1" x14ac:dyDescent="0.15">
      <c r="B4320" s="11"/>
      <c r="C4320" s="11"/>
      <c r="E4320" s="11"/>
      <c r="F4320" s="11"/>
      <c r="G4320" s="11"/>
      <c r="K4320" s="11"/>
      <c r="M4320" s="11"/>
      <c r="N4320" s="28"/>
      <c r="O4320" s="18"/>
      <c r="Q4320" s="11"/>
      <c r="S4320" s="11"/>
    </row>
    <row r="4321" spans="2:19" s="19" customFormat="1" ht="25" customHeight="1" x14ac:dyDescent="0.15">
      <c r="B4321" s="11"/>
      <c r="C4321" s="11"/>
      <c r="E4321" s="11"/>
      <c r="F4321" s="11"/>
      <c r="G4321" s="11"/>
      <c r="K4321" s="11"/>
      <c r="M4321" s="11"/>
      <c r="N4321" s="28"/>
      <c r="O4321" s="18"/>
      <c r="Q4321" s="11"/>
      <c r="S4321" s="11"/>
    </row>
    <row r="4322" spans="2:19" s="19" customFormat="1" ht="25" customHeight="1" x14ac:dyDescent="0.15">
      <c r="B4322" s="11"/>
      <c r="C4322" s="11"/>
      <c r="E4322" s="11"/>
      <c r="F4322" s="11"/>
      <c r="G4322" s="11"/>
      <c r="K4322" s="11"/>
      <c r="M4322" s="11"/>
      <c r="N4322" s="28"/>
      <c r="O4322" s="18"/>
      <c r="Q4322" s="11"/>
      <c r="S4322" s="11"/>
    </row>
    <row r="4323" spans="2:19" s="19" customFormat="1" ht="25" customHeight="1" x14ac:dyDescent="0.15">
      <c r="B4323" s="11"/>
      <c r="C4323" s="11"/>
      <c r="E4323" s="11"/>
      <c r="F4323" s="11"/>
      <c r="G4323" s="11"/>
      <c r="K4323" s="11"/>
      <c r="M4323" s="11"/>
      <c r="N4323" s="28"/>
      <c r="O4323" s="18"/>
      <c r="Q4323" s="11"/>
      <c r="S4323" s="11"/>
    </row>
    <row r="4324" spans="2:19" s="19" customFormat="1" ht="25" customHeight="1" x14ac:dyDescent="0.15">
      <c r="B4324" s="11"/>
      <c r="C4324" s="11"/>
      <c r="E4324" s="11"/>
      <c r="F4324" s="11"/>
      <c r="G4324" s="11"/>
      <c r="K4324" s="11"/>
      <c r="M4324" s="11"/>
      <c r="N4324" s="28"/>
      <c r="O4324" s="18"/>
      <c r="Q4324" s="11"/>
      <c r="S4324" s="11"/>
    </row>
    <row r="4325" spans="2:19" s="19" customFormat="1" ht="25" customHeight="1" x14ac:dyDescent="0.15">
      <c r="B4325" s="11"/>
      <c r="C4325" s="11"/>
      <c r="E4325" s="11"/>
      <c r="F4325" s="11"/>
      <c r="G4325" s="11"/>
      <c r="K4325" s="11"/>
      <c r="M4325" s="11"/>
      <c r="N4325" s="28"/>
      <c r="O4325" s="18"/>
      <c r="Q4325" s="11"/>
      <c r="S4325" s="11"/>
    </row>
    <row r="4326" spans="2:19" s="19" customFormat="1" ht="25" customHeight="1" x14ac:dyDescent="0.15">
      <c r="B4326" s="11"/>
      <c r="C4326" s="11"/>
      <c r="E4326" s="11"/>
      <c r="F4326" s="11"/>
      <c r="G4326" s="11"/>
      <c r="K4326" s="11"/>
      <c r="M4326" s="11"/>
      <c r="N4326" s="28"/>
      <c r="O4326" s="18"/>
      <c r="Q4326" s="11"/>
      <c r="S4326" s="11"/>
    </row>
    <row r="4327" spans="2:19" s="19" customFormat="1" ht="25" customHeight="1" x14ac:dyDescent="0.15">
      <c r="B4327" s="11"/>
      <c r="C4327" s="11"/>
      <c r="E4327" s="11"/>
      <c r="F4327" s="11"/>
      <c r="G4327" s="11"/>
      <c r="K4327" s="11"/>
      <c r="M4327" s="11"/>
      <c r="N4327" s="28"/>
      <c r="O4327" s="18"/>
      <c r="Q4327" s="11"/>
      <c r="S4327" s="11"/>
    </row>
    <row r="4328" spans="2:19" s="19" customFormat="1" ht="25" customHeight="1" x14ac:dyDescent="0.15">
      <c r="B4328" s="11"/>
      <c r="C4328" s="11"/>
      <c r="E4328" s="11"/>
      <c r="F4328" s="11"/>
      <c r="G4328" s="11"/>
      <c r="K4328" s="11"/>
      <c r="M4328" s="11"/>
      <c r="N4328" s="28"/>
      <c r="O4328" s="18"/>
      <c r="Q4328" s="11"/>
      <c r="S4328" s="11"/>
    </row>
    <row r="4329" spans="2:19" s="19" customFormat="1" ht="25" customHeight="1" x14ac:dyDescent="0.15">
      <c r="B4329" s="11"/>
      <c r="C4329" s="11"/>
      <c r="E4329" s="11"/>
      <c r="F4329" s="11"/>
      <c r="G4329" s="11"/>
      <c r="K4329" s="11"/>
      <c r="M4329" s="11"/>
      <c r="N4329" s="28"/>
      <c r="O4329" s="18"/>
      <c r="Q4329" s="11"/>
      <c r="S4329" s="11"/>
    </row>
    <row r="4330" spans="2:19" s="19" customFormat="1" ht="25" customHeight="1" x14ac:dyDescent="0.15">
      <c r="B4330" s="11"/>
      <c r="C4330" s="11"/>
      <c r="E4330" s="11"/>
      <c r="F4330" s="11"/>
      <c r="G4330" s="11"/>
      <c r="K4330" s="11"/>
      <c r="M4330" s="11"/>
      <c r="N4330" s="28"/>
      <c r="O4330" s="18"/>
      <c r="Q4330" s="11"/>
      <c r="S4330" s="11"/>
    </row>
    <row r="4331" spans="2:19" s="19" customFormat="1" ht="25" customHeight="1" x14ac:dyDescent="0.15">
      <c r="B4331" s="11"/>
      <c r="C4331" s="11"/>
      <c r="E4331" s="11"/>
      <c r="F4331" s="11"/>
      <c r="G4331" s="11"/>
      <c r="K4331" s="11"/>
      <c r="M4331" s="11"/>
      <c r="N4331" s="28"/>
      <c r="O4331" s="18"/>
      <c r="Q4331" s="11"/>
      <c r="S4331" s="11"/>
    </row>
    <row r="4332" spans="2:19" s="19" customFormat="1" ht="25" customHeight="1" x14ac:dyDescent="0.15">
      <c r="B4332" s="11"/>
      <c r="C4332" s="11"/>
      <c r="E4332" s="11"/>
      <c r="F4332" s="11"/>
      <c r="G4332" s="11"/>
      <c r="K4332" s="11"/>
      <c r="M4332" s="11"/>
      <c r="N4332" s="28"/>
      <c r="O4332" s="18"/>
      <c r="Q4332" s="11"/>
      <c r="S4332" s="11"/>
    </row>
    <row r="4333" spans="2:19" s="19" customFormat="1" ht="25" customHeight="1" x14ac:dyDescent="0.15">
      <c r="B4333" s="11"/>
      <c r="C4333" s="11"/>
      <c r="E4333" s="11"/>
      <c r="F4333" s="11"/>
      <c r="G4333" s="11"/>
      <c r="K4333" s="11"/>
      <c r="M4333" s="11"/>
      <c r="N4333" s="28"/>
      <c r="O4333" s="18"/>
      <c r="Q4333" s="11"/>
      <c r="S4333" s="11"/>
    </row>
    <row r="4334" spans="2:19" s="19" customFormat="1" ht="25" customHeight="1" x14ac:dyDescent="0.15">
      <c r="B4334" s="11"/>
      <c r="C4334" s="11"/>
      <c r="E4334" s="11"/>
      <c r="F4334" s="11"/>
      <c r="G4334" s="11"/>
      <c r="K4334" s="11"/>
      <c r="M4334" s="11"/>
      <c r="N4334" s="28"/>
      <c r="O4334" s="18"/>
      <c r="Q4334" s="11"/>
      <c r="S4334" s="11"/>
    </row>
    <row r="4335" spans="2:19" s="19" customFormat="1" ht="25" customHeight="1" x14ac:dyDescent="0.15">
      <c r="B4335" s="11"/>
      <c r="C4335" s="11"/>
      <c r="E4335" s="11"/>
      <c r="F4335" s="11"/>
      <c r="G4335" s="11"/>
      <c r="K4335" s="11"/>
      <c r="M4335" s="11"/>
      <c r="N4335" s="28"/>
      <c r="O4335" s="18"/>
      <c r="Q4335" s="11"/>
      <c r="S4335" s="11"/>
    </row>
    <row r="4336" spans="2:19" s="19" customFormat="1" ht="25" customHeight="1" x14ac:dyDescent="0.15">
      <c r="B4336" s="11"/>
      <c r="C4336" s="11"/>
      <c r="E4336" s="11"/>
      <c r="F4336" s="11"/>
      <c r="G4336" s="11"/>
      <c r="K4336" s="11"/>
      <c r="M4336" s="11"/>
      <c r="N4336" s="28"/>
      <c r="O4336" s="18"/>
      <c r="Q4336" s="11"/>
      <c r="S4336" s="11"/>
    </row>
    <row r="4337" spans="2:19" s="19" customFormat="1" ht="25" customHeight="1" x14ac:dyDescent="0.15">
      <c r="B4337" s="11"/>
      <c r="C4337" s="11"/>
      <c r="E4337" s="11"/>
      <c r="F4337" s="11"/>
      <c r="G4337" s="11"/>
      <c r="K4337" s="11"/>
      <c r="M4337" s="11"/>
      <c r="N4337" s="28"/>
      <c r="O4337" s="18"/>
      <c r="Q4337" s="11"/>
      <c r="S4337" s="11"/>
    </row>
    <row r="4338" spans="2:19" s="19" customFormat="1" ht="25" customHeight="1" x14ac:dyDescent="0.15">
      <c r="B4338" s="11"/>
      <c r="C4338" s="11"/>
      <c r="E4338" s="11"/>
      <c r="F4338" s="11"/>
      <c r="G4338" s="11"/>
      <c r="K4338" s="11"/>
      <c r="M4338" s="11"/>
      <c r="N4338" s="28"/>
      <c r="O4338" s="18"/>
      <c r="Q4338" s="11"/>
      <c r="S4338" s="11"/>
    </row>
    <row r="4339" spans="2:19" s="19" customFormat="1" ht="25" customHeight="1" x14ac:dyDescent="0.15">
      <c r="B4339" s="11"/>
      <c r="C4339" s="11"/>
      <c r="E4339" s="11"/>
      <c r="F4339" s="11"/>
      <c r="G4339" s="11"/>
      <c r="K4339" s="11"/>
      <c r="M4339" s="11"/>
      <c r="N4339" s="28"/>
      <c r="O4339" s="18"/>
      <c r="Q4339" s="11"/>
      <c r="S4339" s="11"/>
    </row>
    <row r="4340" spans="2:19" s="19" customFormat="1" ht="25" customHeight="1" x14ac:dyDescent="0.15">
      <c r="B4340" s="11"/>
      <c r="C4340" s="11"/>
      <c r="E4340" s="11"/>
      <c r="F4340" s="11"/>
      <c r="G4340" s="11"/>
      <c r="K4340" s="11"/>
      <c r="M4340" s="11"/>
      <c r="N4340" s="28"/>
      <c r="O4340" s="18"/>
      <c r="Q4340" s="11"/>
      <c r="S4340" s="11"/>
    </row>
    <row r="4341" spans="2:19" s="19" customFormat="1" ht="25" customHeight="1" x14ac:dyDescent="0.15">
      <c r="B4341" s="11"/>
      <c r="C4341" s="11"/>
      <c r="E4341" s="11"/>
      <c r="F4341" s="11"/>
      <c r="G4341" s="11"/>
      <c r="K4341" s="11"/>
      <c r="M4341" s="11"/>
      <c r="N4341" s="28"/>
      <c r="O4341" s="18"/>
      <c r="Q4341" s="11"/>
      <c r="S4341" s="11"/>
    </row>
    <row r="4342" spans="2:19" s="19" customFormat="1" ht="25" customHeight="1" x14ac:dyDescent="0.15">
      <c r="B4342" s="11"/>
      <c r="C4342" s="11"/>
      <c r="E4342" s="11"/>
      <c r="F4342" s="11"/>
      <c r="G4342" s="11"/>
      <c r="K4342" s="11"/>
      <c r="M4342" s="11"/>
      <c r="N4342" s="28"/>
      <c r="O4342" s="18"/>
      <c r="Q4342" s="11"/>
      <c r="S4342" s="11"/>
    </row>
    <row r="4343" spans="2:19" s="19" customFormat="1" ht="25" customHeight="1" x14ac:dyDescent="0.15">
      <c r="B4343" s="11"/>
      <c r="C4343" s="11"/>
      <c r="E4343" s="11"/>
      <c r="F4343" s="11"/>
      <c r="G4343" s="11"/>
      <c r="K4343" s="11"/>
      <c r="M4343" s="11"/>
      <c r="N4343" s="28"/>
      <c r="O4343" s="18"/>
      <c r="Q4343" s="11"/>
      <c r="S4343" s="11"/>
    </row>
    <row r="4344" spans="2:19" s="19" customFormat="1" ht="25" customHeight="1" x14ac:dyDescent="0.15">
      <c r="B4344" s="11"/>
      <c r="C4344" s="11"/>
      <c r="E4344" s="11"/>
      <c r="F4344" s="11"/>
      <c r="G4344" s="11"/>
      <c r="K4344" s="11"/>
      <c r="M4344" s="11"/>
      <c r="N4344" s="28"/>
      <c r="O4344" s="18"/>
      <c r="Q4344" s="11"/>
      <c r="S4344" s="11"/>
    </row>
    <row r="4345" spans="2:19" s="19" customFormat="1" ht="25" customHeight="1" x14ac:dyDescent="0.15">
      <c r="B4345" s="11"/>
      <c r="C4345" s="11"/>
      <c r="E4345" s="11"/>
      <c r="F4345" s="11"/>
      <c r="G4345" s="11"/>
      <c r="K4345" s="11"/>
      <c r="M4345" s="11"/>
      <c r="N4345" s="28"/>
      <c r="O4345" s="18"/>
      <c r="Q4345" s="11"/>
      <c r="S4345" s="11"/>
    </row>
    <row r="4346" spans="2:19" s="19" customFormat="1" ht="25" customHeight="1" x14ac:dyDescent="0.15">
      <c r="B4346" s="11"/>
      <c r="C4346" s="11"/>
      <c r="E4346" s="11"/>
      <c r="F4346" s="11"/>
      <c r="G4346" s="11"/>
      <c r="K4346" s="11"/>
      <c r="M4346" s="11"/>
      <c r="N4346" s="28"/>
      <c r="O4346" s="18"/>
      <c r="Q4346" s="11"/>
      <c r="S4346" s="11"/>
    </row>
    <row r="4347" spans="2:19" s="19" customFormat="1" ht="25" customHeight="1" x14ac:dyDescent="0.15">
      <c r="B4347" s="11"/>
      <c r="C4347" s="11"/>
      <c r="E4347" s="11"/>
      <c r="F4347" s="11"/>
      <c r="G4347" s="11"/>
      <c r="K4347" s="11"/>
      <c r="M4347" s="11"/>
      <c r="N4347" s="28"/>
      <c r="O4347" s="18"/>
      <c r="Q4347" s="11"/>
      <c r="S4347" s="11"/>
    </row>
    <row r="4348" spans="2:19" s="19" customFormat="1" ht="25" customHeight="1" x14ac:dyDescent="0.15">
      <c r="B4348" s="11"/>
      <c r="C4348" s="11"/>
      <c r="E4348" s="11"/>
      <c r="F4348" s="11"/>
      <c r="G4348" s="11"/>
      <c r="K4348" s="11"/>
      <c r="M4348" s="11"/>
      <c r="N4348" s="28"/>
      <c r="O4348" s="18"/>
      <c r="Q4348" s="11"/>
      <c r="S4348" s="11"/>
    </row>
    <row r="4349" spans="2:19" s="19" customFormat="1" ht="25" customHeight="1" x14ac:dyDescent="0.15">
      <c r="B4349" s="11"/>
      <c r="C4349" s="11"/>
      <c r="E4349" s="11"/>
      <c r="F4349" s="11"/>
      <c r="G4349" s="11"/>
      <c r="K4349" s="11"/>
      <c r="M4349" s="11"/>
      <c r="N4349" s="28"/>
      <c r="O4349" s="18"/>
      <c r="Q4349" s="11"/>
      <c r="S4349" s="11"/>
    </row>
    <row r="4350" spans="2:19" s="19" customFormat="1" ht="25" customHeight="1" x14ac:dyDescent="0.15">
      <c r="B4350" s="11"/>
      <c r="C4350" s="11"/>
      <c r="E4350" s="11"/>
      <c r="F4350" s="11"/>
      <c r="G4350" s="11"/>
      <c r="K4350" s="11"/>
      <c r="M4350" s="11"/>
      <c r="N4350" s="28"/>
      <c r="O4350" s="18"/>
      <c r="Q4350" s="11"/>
      <c r="S4350" s="11"/>
    </row>
    <row r="4351" spans="2:19" s="19" customFormat="1" ht="25" customHeight="1" x14ac:dyDescent="0.15">
      <c r="B4351" s="11"/>
      <c r="C4351" s="11"/>
      <c r="E4351" s="11"/>
      <c r="F4351" s="11"/>
      <c r="G4351" s="11"/>
      <c r="K4351" s="11"/>
      <c r="M4351" s="11"/>
      <c r="N4351" s="28"/>
      <c r="O4351" s="18"/>
      <c r="Q4351" s="11"/>
      <c r="S4351" s="11"/>
    </row>
    <row r="4352" spans="2:19" s="19" customFormat="1" ht="25" customHeight="1" x14ac:dyDescent="0.15">
      <c r="B4352" s="11"/>
      <c r="C4352" s="11"/>
      <c r="E4352" s="11"/>
      <c r="F4352" s="11"/>
      <c r="G4352" s="11"/>
      <c r="K4352" s="11"/>
      <c r="M4352" s="11"/>
      <c r="N4352" s="28"/>
      <c r="O4352" s="18"/>
      <c r="Q4352" s="11"/>
      <c r="S4352" s="11"/>
    </row>
    <row r="4353" spans="2:19" s="19" customFormat="1" ht="25" customHeight="1" x14ac:dyDescent="0.15">
      <c r="B4353" s="11"/>
      <c r="C4353" s="11"/>
      <c r="E4353" s="11"/>
      <c r="F4353" s="11"/>
      <c r="G4353" s="11"/>
      <c r="K4353" s="11"/>
      <c r="M4353" s="11"/>
      <c r="N4353" s="28"/>
      <c r="O4353" s="18"/>
      <c r="Q4353" s="11"/>
      <c r="S4353" s="11"/>
    </row>
    <row r="4354" spans="2:19" s="19" customFormat="1" ht="25" customHeight="1" x14ac:dyDescent="0.15">
      <c r="B4354" s="11"/>
      <c r="C4354" s="11"/>
      <c r="E4354" s="11"/>
      <c r="F4354" s="11"/>
      <c r="G4354" s="11"/>
      <c r="K4354" s="11"/>
      <c r="M4354" s="11"/>
      <c r="N4354" s="28"/>
      <c r="O4354" s="18"/>
      <c r="Q4354" s="11"/>
      <c r="S4354" s="11"/>
    </row>
    <row r="4355" spans="2:19" s="19" customFormat="1" ht="25" customHeight="1" x14ac:dyDescent="0.15">
      <c r="B4355" s="11"/>
      <c r="C4355" s="11"/>
      <c r="E4355" s="11"/>
      <c r="F4355" s="11"/>
      <c r="G4355" s="11"/>
      <c r="K4355" s="11"/>
      <c r="M4355" s="11"/>
      <c r="N4355" s="28"/>
      <c r="O4355" s="18"/>
      <c r="Q4355" s="11"/>
      <c r="S4355" s="11"/>
    </row>
    <row r="4356" spans="2:19" s="19" customFormat="1" ht="25" customHeight="1" x14ac:dyDescent="0.15">
      <c r="B4356" s="11"/>
      <c r="C4356" s="11"/>
      <c r="E4356" s="11"/>
      <c r="F4356" s="11"/>
      <c r="G4356" s="11"/>
      <c r="K4356" s="11"/>
      <c r="M4356" s="11"/>
      <c r="N4356" s="28"/>
      <c r="O4356" s="18"/>
      <c r="Q4356" s="11"/>
      <c r="S4356" s="11"/>
    </row>
    <row r="4357" spans="2:19" s="19" customFormat="1" ht="25" customHeight="1" x14ac:dyDescent="0.15">
      <c r="B4357" s="11"/>
      <c r="C4357" s="11"/>
      <c r="E4357" s="11"/>
      <c r="F4357" s="11"/>
      <c r="G4357" s="11"/>
      <c r="K4357" s="11"/>
      <c r="M4357" s="11"/>
      <c r="N4357" s="28"/>
      <c r="O4357" s="18"/>
      <c r="Q4357" s="11"/>
      <c r="S4357" s="11"/>
    </row>
    <row r="4358" spans="2:19" s="19" customFormat="1" ht="25" customHeight="1" x14ac:dyDescent="0.15">
      <c r="B4358" s="11"/>
      <c r="C4358" s="11"/>
      <c r="E4358" s="11"/>
      <c r="F4358" s="11"/>
      <c r="G4358" s="11"/>
      <c r="K4358" s="11"/>
      <c r="M4358" s="11"/>
      <c r="N4358" s="28"/>
      <c r="O4358" s="18"/>
      <c r="Q4358" s="11"/>
      <c r="S4358" s="11"/>
    </row>
    <row r="4359" spans="2:19" s="19" customFormat="1" ht="25" customHeight="1" x14ac:dyDescent="0.15">
      <c r="B4359" s="11"/>
      <c r="C4359" s="11"/>
      <c r="E4359" s="11"/>
      <c r="F4359" s="11"/>
      <c r="G4359" s="11"/>
      <c r="K4359" s="11"/>
      <c r="M4359" s="11"/>
      <c r="N4359" s="28"/>
      <c r="O4359" s="18"/>
      <c r="Q4359" s="11"/>
      <c r="S4359" s="11"/>
    </row>
    <row r="4360" spans="2:19" s="19" customFormat="1" ht="25" customHeight="1" x14ac:dyDescent="0.15">
      <c r="B4360" s="11"/>
      <c r="C4360" s="11"/>
      <c r="E4360" s="11"/>
      <c r="F4360" s="11"/>
      <c r="G4360" s="11"/>
      <c r="K4360" s="11"/>
      <c r="M4360" s="11"/>
      <c r="N4360" s="28"/>
      <c r="O4360" s="18"/>
      <c r="Q4360" s="11"/>
      <c r="S4360" s="11"/>
    </row>
    <row r="4361" spans="2:19" s="19" customFormat="1" ht="25" customHeight="1" x14ac:dyDescent="0.15">
      <c r="B4361" s="11"/>
      <c r="C4361" s="11"/>
      <c r="E4361" s="11"/>
      <c r="F4361" s="11"/>
      <c r="G4361" s="11"/>
      <c r="K4361" s="11"/>
      <c r="M4361" s="11"/>
      <c r="N4361" s="28"/>
      <c r="O4361" s="18"/>
      <c r="Q4361" s="11"/>
      <c r="S4361" s="11"/>
    </row>
    <row r="4362" spans="2:19" s="19" customFormat="1" ht="25" customHeight="1" x14ac:dyDescent="0.15">
      <c r="B4362" s="11"/>
      <c r="C4362" s="11"/>
      <c r="E4362" s="11"/>
      <c r="F4362" s="11"/>
      <c r="G4362" s="11"/>
      <c r="K4362" s="11"/>
      <c r="M4362" s="11"/>
      <c r="N4362" s="28"/>
      <c r="O4362" s="18"/>
      <c r="Q4362" s="11"/>
      <c r="S4362" s="11"/>
    </row>
    <row r="4363" spans="2:19" s="19" customFormat="1" ht="25" customHeight="1" x14ac:dyDescent="0.15">
      <c r="B4363" s="11"/>
      <c r="C4363" s="11"/>
      <c r="E4363" s="11"/>
      <c r="F4363" s="11"/>
      <c r="G4363" s="11"/>
      <c r="K4363" s="11"/>
      <c r="M4363" s="11"/>
      <c r="N4363" s="28"/>
      <c r="O4363" s="18"/>
      <c r="Q4363" s="11"/>
      <c r="S4363" s="11"/>
    </row>
    <row r="4364" spans="2:19" s="19" customFormat="1" ht="25" customHeight="1" x14ac:dyDescent="0.15">
      <c r="B4364" s="11"/>
      <c r="C4364" s="11"/>
      <c r="E4364" s="11"/>
      <c r="F4364" s="11"/>
      <c r="G4364" s="11"/>
      <c r="K4364" s="11"/>
      <c r="M4364" s="11"/>
      <c r="N4364" s="28"/>
      <c r="O4364" s="18"/>
      <c r="Q4364" s="11"/>
      <c r="S4364" s="11"/>
    </row>
    <row r="4365" spans="2:19" s="19" customFormat="1" ht="25" customHeight="1" x14ac:dyDescent="0.15">
      <c r="B4365" s="11"/>
      <c r="C4365" s="11"/>
      <c r="E4365" s="11"/>
      <c r="F4365" s="11"/>
      <c r="G4365" s="11"/>
      <c r="K4365" s="11"/>
      <c r="M4365" s="11"/>
      <c r="N4365" s="28"/>
      <c r="O4365" s="18"/>
      <c r="Q4365" s="11"/>
      <c r="S4365" s="11"/>
    </row>
    <row r="4366" spans="2:19" s="19" customFormat="1" ht="25" customHeight="1" x14ac:dyDescent="0.15">
      <c r="B4366" s="11"/>
      <c r="C4366" s="11"/>
      <c r="E4366" s="11"/>
      <c r="F4366" s="11"/>
      <c r="G4366" s="11"/>
      <c r="K4366" s="11"/>
      <c r="M4366" s="11"/>
      <c r="N4366" s="28"/>
      <c r="O4366" s="18"/>
      <c r="Q4366" s="11"/>
      <c r="S4366" s="11"/>
    </row>
    <row r="4367" spans="2:19" s="19" customFormat="1" ht="25" customHeight="1" x14ac:dyDescent="0.15">
      <c r="B4367" s="11"/>
      <c r="C4367" s="11"/>
      <c r="E4367" s="11"/>
      <c r="F4367" s="11"/>
      <c r="G4367" s="11"/>
      <c r="K4367" s="11"/>
      <c r="M4367" s="11"/>
      <c r="N4367" s="28"/>
      <c r="O4367" s="18"/>
      <c r="Q4367" s="11"/>
      <c r="S4367" s="11"/>
    </row>
    <row r="4368" spans="2:19" s="19" customFormat="1" ht="25" customHeight="1" x14ac:dyDescent="0.15">
      <c r="B4368" s="11"/>
      <c r="C4368" s="11"/>
      <c r="E4368" s="11"/>
      <c r="F4368" s="11"/>
      <c r="G4368" s="11"/>
      <c r="K4368" s="11"/>
      <c r="M4368" s="11"/>
      <c r="N4368" s="28"/>
      <c r="O4368" s="18"/>
      <c r="Q4368" s="11"/>
      <c r="S4368" s="11"/>
    </row>
    <row r="4369" spans="2:19" s="19" customFormat="1" ht="25" customHeight="1" x14ac:dyDescent="0.15">
      <c r="B4369" s="11"/>
      <c r="C4369" s="11"/>
      <c r="E4369" s="11"/>
      <c r="F4369" s="11"/>
      <c r="G4369" s="11"/>
      <c r="K4369" s="11"/>
      <c r="M4369" s="11"/>
      <c r="N4369" s="28"/>
      <c r="O4369" s="18"/>
      <c r="Q4369" s="11"/>
      <c r="S4369" s="11"/>
    </row>
    <row r="4370" spans="2:19" s="19" customFormat="1" ht="25" customHeight="1" x14ac:dyDescent="0.15">
      <c r="B4370" s="11"/>
      <c r="C4370" s="11"/>
      <c r="E4370" s="11"/>
      <c r="F4370" s="11"/>
      <c r="G4370" s="11"/>
      <c r="K4370" s="11"/>
      <c r="M4370" s="11"/>
      <c r="N4370" s="28"/>
      <c r="O4370" s="18"/>
      <c r="Q4370" s="11"/>
      <c r="S4370" s="11"/>
    </row>
    <row r="4371" spans="2:19" s="19" customFormat="1" ht="25" customHeight="1" x14ac:dyDescent="0.15">
      <c r="B4371" s="11"/>
      <c r="C4371" s="11"/>
      <c r="E4371" s="11"/>
      <c r="F4371" s="11"/>
      <c r="G4371" s="11"/>
      <c r="K4371" s="11"/>
      <c r="M4371" s="11"/>
      <c r="N4371" s="28"/>
      <c r="O4371" s="18"/>
      <c r="Q4371" s="11"/>
      <c r="S4371" s="11"/>
    </row>
    <row r="4372" spans="2:19" s="19" customFormat="1" ht="25" customHeight="1" x14ac:dyDescent="0.15">
      <c r="B4372" s="11"/>
      <c r="C4372" s="11"/>
      <c r="E4372" s="11"/>
      <c r="F4372" s="11"/>
      <c r="G4372" s="11"/>
      <c r="K4372" s="11"/>
      <c r="M4372" s="11"/>
      <c r="N4372" s="28"/>
      <c r="O4372" s="18"/>
      <c r="Q4372" s="11"/>
      <c r="S4372" s="11"/>
    </row>
    <row r="4373" spans="2:19" s="19" customFormat="1" ht="25" customHeight="1" x14ac:dyDescent="0.15">
      <c r="B4373" s="11"/>
      <c r="C4373" s="11"/>
      <c r="E4373" s="11"/>
      <c r="F4373" s="11"/>
      <c r="G4373" s="11"/>
      <c r="K4373" s="11"/>
      <c r="M4373" s="11"/>
      <c r="N4373" s="28"/>
      <c r="O4373" s="18"/>
      <c r="Q4373" s="11"/>
      <c r="S4373" s="11"/>
    </row>
    <row r="4374" spans="2:19" s="19" customFormat="1" ht="25" customHeight="1" x14ac:dyDescent="0.15">
      <c r="B4374" s="11"/>
      <c r="C4374" s="11"/>
      <c r="E4374" s="11"/>
      <c r="F4374" s="11"/>
      <c r="G4374" s="11"/>
      <c r="K4374" s="11"/>
      <c r="M4374" s="11"/>
      <c r="N4374" s="28"/>
      <c r="O4374" s="18"/>
      <c r="Q4374" s="11"/>
      <c r="S4374" s="11"/>
    </row>
    <row r="4375" spans="2:19" s="19" customFormat="1" ht="25" customHeight="1" x14ac:dyDescent="0.15">
      <c r="B4375" s="11"/>
      <c r="C4375" s="11"/>
      <c r="E4375" s="11"/>
      <c r="F4375" s="11"/>
      <c r="G4375" s="11"/>
      <c r="K4375" s="11"/>
      <c r="M4375" s="11"/>
      <c r="N4375" s="28"/>
      <c r="O4375" s="18"/>
      <c r="Q4375" s="11"/>
      <c r="S4375" s="11"/>
    </row>
    <row r="4376" spans="2:19" s="19" customFormat="1" ht="25" customHeight="1" x14ac:dyDescent="0.15">
      <c r="B4376" s="11"/>
      <c r="C4376" s="11"/>
      <c r="E4376" s="11"/>
      <c r="F4376" s="11"/>
      <c r="G4376" s="11"/>
      <c r="K4376" s="11"/>
      <c r="M4376" s="11"/>
      <c r="N4376" s="28"/>
      <c r="O4376" s="18"/>
      <c r="Q4376" s="11"/>
      <c r="S4376" s="11"/>
    </row>
    <row r="4377" spans="2:19" s="19" customFormat="1" ht="25" customHeight="1" x14ac:dyDescent="0.15">
      <c r="B4377" s="11"/>
      <c r="C4377" s="11"/>
      <c r="E4377" s="11"/>
      <c r="F4377" s="11"/>
      <c r="G4377" s="11"/>
      <c r="K4377" s="11"/>
      <c r="M4377" s="11"/>
      <c r="N4377" s="28"/>
      <c r="O4377" s="18"/>
      <c r="Q4377" s="11"/>
      <c r="S4377" s="11"/>
    </row>
    <row r="4378" spans="2:19" s="19" customFormat="1" ht="25" customHeight="1" x14ac:dyDescent="0.15">
      <c r="B4378" s="11"/>
      <c r="C4378" s="11"/>
      <c r="E4378" s="11"/>
      <c r="F4378" s="11"/>
      <c r="G4378" s="11"/>
      <c r="K4378" s="11"/>
      <c r="M4378" s="11"/>
      <c r="N4378" s="28"/>
      <c r="O4378" s="18"/>
      <c r="Q4378" s="11"/>
      <c r="S4378" s="11"/>
    </row>
    <row r="4379" spans="2:19" s="19" customFormat="1" ht="25" customHeight="1" x14ac:dyDescent="0.15">
      <c r="B4379" s="11"/>
      <c r="C4379" s="11"/>
      <c r="E4379" s="11"/>
      <c r="F4379" s="11"/>
      <c r="G4379" s="11"/>
      <c r="K4379" s="11"/>
      <c r="M4379" s="11"/>
      <c r="N4379" s="28"/>
      <c r="O4379" s="18"/>
      <c r="Q4379" s="11"/>
      <c r="S4379" s="11"/>
    </row>
    <row r="4380" spans="2:19" s="19" customFormat="1" ht="25" customHeight="1" x14ac:dyDescent="0.15">
      <c r="B4380" s="11"/>
      <c r="C4380" s="11"/>
      <c r="E4380" s="11"/>
      <c r="F4380" s="11"/>
      <c r="G4380" s="11"/>
      <c r="K4380" s="11"/>
      <c r="M4380" s="11"/>
      <c r="N4380" s="28"/>
      <c r="O4380" s="18"/>
      <c r="Q4380" s="11"/>
      <c r="S4380" s="11"/>
    </row>
    <row r="4381" spans="2:19" s="19" customFormat="1" ht="25" customHeight="1" x14ac:dyDescent="0.15">
      <c r="B4381" s="11"/>
      <c r="C4381" s="11"/>
      <c r="E4381" s="11"/>
      <c r="F4381" s="11"/>
      <c r="G4381" s="11"/>
      <c r="K4381" s="11"/>
      <c r="M4381" s="11"/>
      <c r="N4381" s="28"/>
      <c r="O4381" s="18"/>
      <c r="Q4381" s="11"/>
      <c r="S4381" s="11"/>
    </row>
    <row r="4382" spans="2:19" s="19" customFormat="1" ht="25" customHeight="1" x14ac:dyDescent="0.15">
      <c r="B4382" s="11"/>
      <c r="C4382" s="11"/>
      <c r="E4382" s="11"/>
      <c r="F4382" s="11"/>
      <c r="G4382" s="11"/>
      <c r="K4382" s="11"/>
      <c r="M4382" s="11"/>
      <c r="N4382" s="28"/>
      <c r="O4382" s="18"/>
      <c r="Q4382" s="11"/>
      <c r="S4382" s="11"/>
    </row>
    <row r="4383" spans="2:19" s="19" customFormat="1" ht="25" customHeight="1" x14ac:dyDescent="0.15">
      <c r="B4383" s="11"/>
      <c r="C4383" s="11"/>
      <c r="E4383" s="11"/>
      <c r="F4383" s="11"/>
      <c r="G4383" s="11"/>
      <c r="K4383" s="11"/>
      <c r="M4383" s="11"/>
      <c r="N4383" s="28"/>
      <c r="O4383" s="18"/>
      <c r="Q4383" s="11"/>
      <c r="S4383" s="11"/>
    </row>
    <row r="4384" spans="2:19" s="19" customFormat="1" ht="25" customHeight="1" x14ac:dyDescent="0.15">
      <c r="B4384" s="11"/>
      <c r="C4384" s="11"/>
      <c r="E4384" s="11"/>
      <c r="F4384" s="11"/>
      <c r="G4384" s="11"/>
      <c r="K4384" s="11"/>
      <c r="M4384" s="11"/>
      <c r="N4384" s="28"/>
      <c r="O4384" s="18"/>
      <c r="Q4384" s="11"/>
      <c r="S4384" s="11"/>
    </row>
    <row r="4385" spans="2:19" s="19" customFormat="1" ht="25" customHeight="1" x14ac:dyDescent="0.15">
      <c r="B4385" s="11"/>
      <c r="C4385" s="11"/>
      <c r="E4385" s="11"/>
      <c r="F4385" s="11"/>
      <c r="G4385" s="11"/>
      <c r="K4385" s="11"/>
      <c r="M4385" s="11"/>
      <c r="N4385" s="28"/>
      <c r="O4385" s="18"/>
      <c r="Q4385" s="11"/>
      <c r="S4385" s="11"/>
    </row>
    <row r="4386" spans="2:19" s="19" customFormat="1" ht="25" customHeight="1" x14ac:dyDescent="0.15">
      <c r="B4386" s="11"/>
      <c r="C4386" s="11"/>
      <c r="E4386" s="11"/>
      <c r="F4386" s="11"/>
      <c r="G4386" s="11"/>
      <c r="K4386" s="11"/>
      <c r="M4386" s="11"/>
      <c r="N4386" s="28"/>
      <c r="O4386" s="18"/>
      <c r="Q4386" s="11"/>
      <c r="S4386" s="11"/>
    </row>
    <row r="4387" spans="2:19" s="19" customFormat="1" ht="25" customHeight="1" x14ac:dyDescent="0.15">
      <c r="B4387" s="11"/>
      <c r="C4387" s="11"/>
      <c r="E4387" s="11"/>
      <c r="F4387" s="11"/>
      <c r="G4387" s="11"/>
      <c r="K4387" s="11"/>
      <c r="M4387" s="11"/>
      <c r="N4387" s="28"/>
      <c r="O4387" s="18"/>
      <c r="Q4387" s="11"/>
      <c r="S4387" s="11"/>
    </row>
    <row r="4388" spans="2:19" s="19" customFormat="1" ht="25" customHeight="1" x14ac:dyDescent="0.15">
      <c r="B4388" s="11"/>
      <c r="C4388" s="11"/>
      <c r="E4388" s="11"/>
      <c r="F4388" s="11"/>
      <c r="G4388" s="11"/>
      <c r="K4388" s="11"/>
      <c r="M4388" s="11"/>
      <c r="N4388" s="28"/>
      <c r="O4388" s="18"/>
      <c r="Q4388" s="11"/>
      <c r="S4388" s="11"/>
    </row>
    <row r="4389" spans="2:19" s="19" customFormat="1" ht="25" customHeight="1" x14ac:dyDescent="0.15">
      <c r="B4389" s="11"/>
      <c r="C4389" s="11"/>
      <c r="E4389" s="11"/>
      <c r="F4389" s="11"/>
      <c r="G4389" s="11"/>
      <c r="K4389" s="11"/>
      <c r="M4389" s="11"/>
      <c r="N4389" s="28"/>
      <c r="O4389" s="18"/>
      <c r="Q4389" s="11"/>
      <c r="S4389" s="11"/>
    </row>
    <row r="4390" spans="2:19" s="19" customFormat="1" ht="25" customHeight="1" x14ac:dyDescent="0.15">
      <c r="B4390" s="11"/>
      <c r="C4390" s="11"/>
      <c r="E4390" s="11"/>
      <c r="F4390" s="11"/>
      <c r="G4390" s="11"/>
      <c r="K4390" s="11"/>
      <c r="M4390" s="11"/>
      <c r="N4390" s="28"/>
      <c r="O4390" s="18"/>
      <c r="Q4390" s="11"/>
      <c r="S4390" s="11"/>
    </row>
    <row r="4391" spans="2:19" s="19" customFormat="1" ht="25" customHeight="1" x14ac:dyDescent="0.15">
      <c r="B4391" s="11"/>
      <c r="C4391" s="11"/>
      <c r="E4391" s="11"/>
      <c r="F4391" s="11"/>
      <c r="G4391" s="11"/>
      <c r="K4391" s="11"/>
      <c r="M4391" s="11"/>
      <c r="N4391" s="28"/>
      <c r="O4391" s="18"/>
      <c r="Q4391" s="11"/>
      <c r="S4391" s="11"/>
    </row>
    <row r="4392" spans="2:19" s="19" customFormat="1" ht="25" customHeight="1" x14ac:dyDescent="0.15">
      <c r="B4392" s="11"/>
      <c r="C4392" s="11"/>
      <c r="E4392" s="11"/>
      <c r="F4392" s="11"/>
      <c r="G4392" s="11"/>
      <c r="K4392" s="11"/>
      <c r="M4392" s="11"/>
      <c r="N4392" s="28"/>
      <c r="O4392" s="18"/>
      <c r="Q4392" s="11"/>
      <c r="S4392" s="11"/>
    </row>
    <row r="4393" spans="2:19" s="19" customFormat="1" ht="25" customHeight="1" x14ac:dyDescent="0.15">
      <c r="B4393" s="11"/>
      <c r="C4393" s="11"/>
      <c r="E4393" s="11"/>
      <c r="F4393" s="11"/>
      <c r="G4393" s="11"/>
      <c r="K4393" s="11"/>
      <c r="M4393" s="11"/>
      <c r="N4393" s="28"/>
      <c r="O4393" s="18"/>
      <c r="Q4393" s="11"/>
      <c r="S4393" s="11"/>
    </row>
    <row r="4394" spans="2:19" s="19" customFormat="1" ht="25" customHeight="1" x14ac:dyDescent="0.15">
      <c r="B4394" s="11"/>
      <c r="C4394" s="11"/>
      <c r="E4394" s="11"/>
      <c r="F4394" s="11"/>
      <c r="G4394" s="11"/>
      <c r="K4394" s="11"/>
      <c r="M4394" s="11"/>
      <c r="N4394" s="28"/>
      <c r="O4394" s="18"/>
      <c r="Q4394" s="11"/>
      <c r="S4394" s="11"/>
    </row>
    <row r="4395" spans="2:19" s="19" customFormat="1" ht="25" customHeight="1" x14ac:dyDescent="0.15">
      <c r="B4395" s="11"/>
      <c r="C4395" s="11"/>
      <c r="E4395" s="11"/>
      <c r="F4395" s="11"/>
      <c r="G4395" s="11"/>
      <c r="K4395" s="11"/>
      <c r="M4395" s="11"/>
      <c r="N4395" s="28"/>
      <c r="O4395" s="18"/>
      <c r="Q4395" s="11"/>
      <c r="S4395" s="11"/>
    </row>
    <row r="4396" spans="2:19" s="19" customFormat="1" ht="25" customHeight="1" x14ac:dyDescent="0.15">
      <c r="B4396" s="11"/>
      <c r="C4396" s="11"/>
      <c r="E4396" s="11"/>
      <c r="F4396" s="11"/>
      <c r="G4396" s="11"/>
      <c r="K4396" s="11"/>
      <c r="M4396" s="11"/>
      <c r="N4396" s="28"/>
      <c r="O4396" s="18"/>
      <c r="Q4396" s="11"/>
      <c r="S4396" s="11"/>
    </row>
    <row r="4397" spans="2:19" s="19" customFormat="1" ht="25" customHeight="1" x14ac:dyDescent="0.15">
      <c r="B4397" s="11"/>
      <c r="C4397" s="11"/>
      <c r="E4397" s="11"/>
      <c r="F4397" s="11"/>
      <c r="G4397" s="11"/>
      <c r="K4397" s="11"/>
      <c r="M4397" s="11"/>
      <c r="N4397" s="28"/>
      <c r="O4397" s="18"/>
      <c r="Q4397" s="11"/>
      <c r="S4397" s="11"/>
    </row>
    <row r="4398" spans="2:19" s="19" customFormat="1" ht="25" customHeight="1" x14ac:dyDescent="0.15">
      <c r="B4398" s="11"/>
      <c r="C4398" s="11"/>
      <c r="E4398" s="11"/>
      <c r="F4398" s="11"/>
      <c r="G4398" s="11"/>
      <c r="K4398" s="11"/>
      <c r="M4398" s="11"/>
      <c r="N4398" s="28"/>
      <c r="O4398" s="18"/>
      <c r="Q4398" s="11"/>
      <c r="S4398" s="11"/>
    </row>
    <row r="4399" spans="2:19" s="19" customFormat="1" ht="25" customHeight="1" x14ac:dyDescent="0.15">
      <c r="B4399" s="11"/>
      <c r="C4399" s="11"/>
      <c r="E4399" s="11"/>
      <c r="F4399" s="11"/>
      <c r="G4399" s="11"/>
      <c r="K4399" s="11"/>
      <c r="M4399" s="11"/>
      <c r="N4399" s="28"/>
      <c r="O4399" s="18"/>
      <c r="Q4399" s="11"/>
      <c r="S4399" s="11"/>
    </row>
    <row r="4400" spans="2:19" s="19" customFormat="1" ht="25" customHeight="1" x14ac:dyDescent="0.15">
      <c r="B4400" s="11"/>
      <c r="C4400" s="11"/>
      <c r="E4400" s="11"/>
      <c r="F4400" s="11"/>
      <c r="G4400" s="11"/>
      <c r="K4400" s="11"/>
      <c r="M4400" s="11"/>
      <c r="N4400" s="28"/>
      <c r="O4400" s="18"/>
      <c r="Q4400" s="11"/>
      <c r="S4400" s="11"/>
    </row>
    <row r="4401" spans="2:19" s="19" customFormat="1" ht="25" customHeight="1" x14ac:dyDescent="0.15">
      <c r="B4401" s="11"/>
      <c r="C4401" s="11"/>
      <c r="E4401" s="11"/>
      <c r="F4401" s="11"/>
      <c r="G4401" s="11"/>
      <c r="K4401" s="11"/>
      <c r="M4401" s="11"/>
      <c r="N4401" s="28"/>
      <c r="O4401" s="18"/>
      <c r="Q4401" s="11"/>
      <c r="S4401" s="11"/>
    </row>
    <row r="4402" spans="2:19" s="19" customFormat="1" ht="25" customHeight="1" x14ac:dyDescent="0.15">
      <c r="B4402" s="11"/>
      <c r="C4402" s="11"/>
      <c r="E4402" s="11"/>
      <c r="F4402" s="11"/>
      <c r="G4402" s="11"/>
      <c r="K4402" s="11"/>
      <c r="M4402" s="11"/>
      <c r="N4402" s="28"/>
      <c r="O4402" s="18"/>
      <c r="Q4402" s="11"/>
      <c r="S4402" s="11"/>
    </row>
    <row r="4403" spans="2:19" s="19" customFormat="1" ht="25" customHeight="1" x14ac:dyDescent="0.15">
      <c r="B4403" s="11"/>
      <c r="C4403" s="11"/>
      <c r="E4403" s="11"/>
      <c r="F4403" s="11"/>
      <c r="G4403" s="11"/>
      <c r="K4403" s="11"/>
      <c r="M4403" s="11"/>
      <c r="N4403" s="28"/>
      <c r="O4403" s="18"/>
      <c r="Q4403" s="11"/>
      <c r="S4403" s="11"/>
    </row>
    <row r="4404" spans="2:19" s="19" customFormat="1" ht="25" customHeight="1" x14ac:dyDescent="0.15">
      <c r="B4404" s="11"/>
      <c r="C4404" s="11"/>
      <c r="E4404" s="11"/>
      <c r="F4404" s="11"/>
      <c r="G4404" s="11"/>
      <c r="K4404" s="11"/>
      <c r="M4404" s="11"/>
      <c r="N4404" s="28"/>
      <c r="O4404" s="18"/>
      <c r="Q4404" s="11"/>
      <c r="S4404" s="11"/>
    </row>
    <row r="4405" spans="2:19" s="19" customFormat="1" ht="25" customHeight="1" x14ac:dyDescent="0.15">
      <c r="B4405" s="11"/>
      <c r="C4405" s="11"/>
      <c r="E4405" s="11"/>
      <c r="F4405" s="11"/>
      <c r="G4405" s="11"/>
      <c r="K4405" s="11"/>
      <c r="M4405" s="11"/>
      <c r="N4405" s="28"/>
      <c r="O4405" s="18"/>
      <c r="Q4405" s="11"/>
      <c r="S4405" s="11"/>
    </row>
    <row r="4406" spans="2:19" s="19" customFormat="1" ht="25" customHeight="1" x14ac:dyDescent="0.15">
      <c r="B4406" s="11"/>
      <c r="C4406" s="11"/>
      <c r="E4406" s="11"/>
      <c r="F4406" s="11"/>
      <c r="G4406" s="11"/>
      <c r="K4406" s="11"/>
      <c r="M4406" s="11"/>
      <c r="N4406" s="28"/>
      <c r="O4406" s="18"/>
      <c r="Q4406" s="11"/>
      <c r="S4406" s="11"/>
    </row>
    <row r="4407" spans="2:19" s="19" customFormat="1" ht="25" customHeight="1" x14ac:dyDescent="0.15">
      <c r="B4407" s="11"/>
      <c r="C4407" s="11"/>
      <c r="E4407" s="11"/>
      <c r="F4407" s="11"/>
      <c r="G4407" s="11"/>
      <c r="K4407" s="11"/>
      <c r="M4407" s="11"/>
      <c r="N4407" s="28"/>
      <c r="O4407" s="18"/>
      <c r="Q4407" s="11"/>
      <c r="S4407" s="11"/>
    </row>
    <row r="4408" spans="2:19" s="19" customFormat="1" ht="25" customHeight="1" x14ac:dyDescent="0.15">
      <c r="B4408" s="11"/>
      <c r="C4408" s="11"/>
      <c r="E4408" s="11"/>
      <c r="F4408" s="11"/>
      <c r="G4408" s="11"/>
      <c r="K4408" s="11"/>
      <c r="M4408" s="11"/>
      <c r="N4408" s="28"/>
      <c r="O4408" s="18"/>
      <c r="Q4408" s="11"/>
      <c r="S4408" s="11"/>
    </row>
    <row r="4409" spans="2:19" s="19" customFormat="1" ht="25" customHeight="1" x14ac:dyDescent="0.15">
      <c r="B4409" s="11"/>
      <c r="C4409" s="11"/>
      <c r="E4409" s="11"/>
      <c r="F4409" s="11"/>
      <c r="G4409" s="11"/>
      <c r="K4409" s="11"/>
      <c r="M4409" s="11"/>
      <c r="N4409" s="28"/>
      <c r="O4409" s="18"/>
      <c r="Q4409" s="11"/>
      <c r="S4409" s="11"/>
    </row>
    <row r="4410" spans="2:19" s="19" customFormat="1" ht="25" customHeight="1" x14ac:dyDescent="0.15">
      <c r="B4410" s="11"/>
      <c r="C4410" s="11"/>
      <c r="E4410" s="11"/>
      <c r="F4410" s="11"/>
      <c r="G4410" s="11"/>
      <c r="K4410" s="11"/>
      <c r="M4410" s="11"/>
      <c r="N4410" s="28"/>
      <c r="O4410" s="18"/>
      <c r="Q4410" s="11"/>
      <c r="S4410" s="11"/>
    </row>
    <row r="4411" spans="2:19" s="19" customFormat="1" ht="25" customHeight="1" x14ac:dyDescent="0.15">
      <c r="B4411" s="11"/>
      <c r="C4411" s="11"/>
      <c r="E4411" s="11"/>
      <c r="F4411" s="11"/>
      <c r="G4411" s="11"/>
      <c r="K4411" s="11"/>
      <c r="M4411" s="11"/>
      <c r="N4411" s="28"/>
      <c r="O4411" s="18"/>
      <c r="Q4411" s="11"/>
      <c r="S4411" s="11"/>
    </row>
    <row r="4412" spans="2:19" s="19" customFormat="1" ht="25" customHeight="1" x14ac:dyDescent="0.15">
      <c r="B4412" s="11"/>
      <c r="C4412" s="11"/>
      <c r="E4412" s="11"/>
      <c r="F4412" s="11"/>
      <c r="G4412" s="11"/>
      <c r="K4412" s="11"/>
      <c r="M4412" s="11"/>
      <c r="N4412" s="28"/>
      <c r="O4412" s="18"/>
      <c r="Q4412" s="11"/>
      <c r="S4412" s="11"/>
    </row>
    <row r="4413" spans="2:19" s="19" customFormat="1" ht="25" customHeight="1" x14ac:dyDescent="0.15">
      <c r="B4413" s="11"/>
      <c r="C4413" s="11"/>
      <c r="E4413" s="11"/>
      <c r="F4413" s="11"/>
      <c r="G4413" s="11"/>
      <c r="K4413" s="11"/>
      <c r="M4413" s="11"/>
      <c r="N4413" s="28"/>
      <c r="O4413" s="18"/>
      <c r="Q4413" s="11"/>
      <c r="S4413" s="11"/>
    </row>
    <row r="4414" spans="2:19" s="19" customFormat="1" ht="25" customHeight="1" x14ac:dyDescent="0.15">
      <c r="B4414" s="11"/>
      <c r="C4414" s="11"/>
      <c r="E4414" s="11"/>
      <c r="F4414" s="11"/>
      <c r="G4414" s="11"/>
      <c r="K4414" s="11"/>
      <c r="M4414" s="11"/>
      <c r="N4414" s="28"/>
      <c r="O4414" s="18"/>
      <c r="Q4414" s="11"/>
      <c r="S4414" s="11"/>
    </row>
    <row r="4415" spans="2:19" s="19" customFormat="1" ht="25" customHeight="1" x14ac:dyDescent="0.15">
      <c r="B4415" s="11"/>
      <c r="C4415" s="11"/>
      <c r="E4415" s="11"/>
      <c r="F4415" s="11"/>
      <c r="G4415" s="11"/>
      <c r="K4415" s="11"/>
      <c r="M4415" s="11"/>
      <c r="N4415" s="28"/>
      <c r="O4415" s="18"/>
      <c r="Q4415" s="11"/>
      <c r="S4415" s="11"/>
    </row>
    <row r="4416" spans="2:19" s="19" customFormat="1" ht="25" customHeight="1" x14ac:dyDescent="0.15">
      <c r="B4416" s="11"/>
      <c r="C4416" s="11"/>
      <c r="E4416" s="11"/>
      <c r="F4416" s="11"/>
      <c r="G4416" s="11"/>
      <c r="K4416" s="11"/>
      <c r="M4416" s="11"/>
      <c r="N4416" s="28"/>
      <c r="O4416" s="18"/>
      <c r="Q4416" s="11"/>
      <c r="S4416" s="11"/>
    </row>
    <row r="4417" spans="2:19" s="19" customFormat="1" ht="25" customHeight="1" x14ac:dyDescent="0.15">
      <c r="B4417" s="11"/>
      <c r="C4417" s="11"/>
      <c r="E4417" s="11"/>
      <c r="F4417" s="11"/>
      <c r="G4417" s="11"/>
      <c r="K4417" s="11"/>
      <c r="M4417" s="11"/>
      <c r="N4417" s="28"/>
      <c r="O4417" s="18"/>
      <c r="Q4417" s="11"/>
      <c r="S4417" s="11"/>
    </row>
    <row r="4418" spans="2:19" s="19" customFormat="1" ht="25" customHeight="1" x14ac:dyDescent="0.15">
      <c r="B4418" s="11"/>
      <c r="C4418" s="11"/>
      <c r="E4418" s="11"/>
      <c r="F4418" s="11"/>
      <c r="G4418" s="11"/>
      <c r="K4418" s="11"/>
      <c r="M4418" s="11"/>
      <c r="N4418" s="28"/>
      <c r="O4418" s="18"/>
      <c r="Q4418" s="11"/>
      <c r="S4418" s="11"/>
    </row>
    <row r="4419" spans="2:19" s="19" customFormat="1" ht="25" customHeight="1" x14ac:dyDescent="0.15">
      <c r="B4419" s="11"/>
      <c r="C4419" s="11"/>
      <c r="E4419" s="11"/>
      <c r="F4419" s="11"/>
      <c r="G4419" s="11"/>
      <c r="K4419" s="11"/>
      <c r="M4419" s="11"/>
      <c r="N4419" s="28"/>
      <c r="O4419" s="18"/>
      <c r="Q4419" s="11"/>
      <c r="S4419" s="11"/>
    </row>
    <row r="4420" spans="2:19" s="19" customFormat="1" ht="25" customHeight="1" x14ac:dyDescent="0.15">
      <c r="B4420" s="11"/>
      <c r="C4420" s="11"/>
      <c r="E4420" s="11"/>
      <c r="F4420" s="11"/>
      <c r="G4420" s="11"/>
      <c r="K4420" s="11"/>
      <c r="M4420" s="11"/>
      <c r="N4420" s="28"/>
      <c r="O4420" s="18"/>
      <c r="Q4420" s="11"/>
      <c r="S4420" s="11"/>
    </row>
    <row r="4421" spans="2:19" s="19" customFormat="1" ht="25" customHeight="1" x14ac:dyDescent="0.15">
      <c r="B4421" s="11"/>
      <c r="C4421" s="11"/>
      <c r="E4421" s="11"/>
      <c r="F4421" s="11"/>
      <c r="G4421" s="11"/>
      <c r="K4421" s="11"/>
      <c r="M4421" s="11"/>
      <c r="N4421" s="28"/>
      <c r="O4421" s="18"/>
      <c r="Q4421" s="11"/>
      <c r="S4421" s="11"/>
    </row>
    <row r="4422" spans="2:19" s="19" customFormat="1" ht="25" customHeight="1" x14ac:dyDescent="0.15">
      <c r="B4422" s="11"/>
      <c r="C4422" s="11"/>
      <c r="E4422" s="11"/>
      <c r="F4422" s="11"/>
      <c r="G4422" s="11"/>
      <c r="K4422" s="11"/>
      <c r="M4422" s="11"/>
      <c r="N4422" s="28"/>
      <c r="O4422" s="18"/>
      <c r="Q4422" s="11"/>
      <c r="S4422" s="11"/>
    </row>
    <row r="4423" spans="2:19" s="19" customFormat="1" ht="25" customHeight="1" x14ac:dyDescent="0.15">
      <c r="B4423" s="11"/>
      <c r="C4423" s="11"/>
      <c r="E4423" s="11"/>
      <c r="F4423" s="11"/>
      <c r="G4423" s="11"/>
      <c r="K4423" s="11"/>
      <c r="M4423" s="11"/>
      <c r="N4423" s="28"/>
      <c r="O4423" s="18"/>
      <c r="Q4423" s="11"/>
      <c r="S4423" s="11"/>
    </row>
    <row r="4424" spans="2:19" s="19" customFormat="1" ht="25" customHeight="1" x14ac:dyDescent="0.15">
      <c r="B4424" s="11"/>
      <c r="C4424" s="11"/>
      <c r="E4424" s="11"/>
      <c r="F4424" s="11"/>
      <c r="G4424" s="11"/>
      <c r="K4424" s="11"/>
      <c r="M4424" s="11"/>
      <c r="N4424" s="28"/>
      <c r="O4424" s="18"/>
      <c r="Q4424" s="11"/>
      <c r="S4424" s="11"/>
    </row>
    <row r="4425" spans="2:19" s="19" customFormat="1" ht="25" customHeight="1" x14ac:dyDescent="0.15">
      <c r="B4425" s="11"/>
      <c r="C4425" s="11"/>
      <c r="E4425" s="11"/>
      <c r="F4425" s="11"/>
      <c r="G4425" s="11"/>
      <c r="K4425" s="11"/>
      <c r="M4425" s="11"/>
      <c r="N4425" s="28"/>
      <c r="O4425" s="18"/>
      <c r="Q4425" s="11"/>
      <c r="S4425" s="11"/>
    </row>
    <row r="4426" spans="2:19" s="19" customFormat="1" ht="25" customHeight="1" x14ac:dyDescent="0.15">
      <c r="B4426" s="11"/>
      <c r="C4426" s="11"/>
      <c r="E4426" s="11"/>
      <c r="F4426" s="11"/>
      <c r="G4426" s="11"/>
      <c r="K4426" s="11"/>
      <c r="M4426" s="11"/>
      <c r="N4426" s="28"/>
      <c r="O4426" s="18"/>
      <c r="Q4426" s="11"/>
      <c r="S4426" s="11"/>
    </row>
    <row r="4427" spans="2:19" s="19" customFormat="1" ht="25" customHeight="1" x14ac:dyDescent="0.15">
      <c r="B4427" s="11"/>
      <c r="C4427" s="11"/>
      <c r="E4427" s="11"/>
      <c r="F4427" s="11"/>
      <c r="G4427" s="11"/>
      <c r="K4427" s="11"/>
      <c r="M4427" s="11"/>
      <c r="N4427" s="28"/>
      <c r="O4427" s="18"/>
      <c r="Q4427" s="11"/>
      <c r="S4427" s="11"/>
    </row>
    <row r="4428" spans="2:19" s="19" customFormat="1" ht="25" customHeight="1" x14ac:dyDescent="0.15">
      <c r="B4428" s="11"/>
      <c r="C4428" s="11"/>
      <c r="E4428" s="11"/>
      <c r="F4428" s="11"/>
      <c r="G4428" s="11"/>
      <c r="K4428" s="11"/>
      <c r="M4428" s="11"/>
      <c r="N4428" s="28"/>
      <c r="O4428" s="18"/>
      <c r="Q4428" s="11"/>
      <c r="S4428" s="11"/>
    </row>
    <row r="4429" spans="2:19" s="19" customFormat="1" ht="25" customHeight="1" x14ac:dyDescent="0.15">
      <c r="B4429" s="11"/>
      <c r="C4429" s="11"/>
      <c r="E4429" s="11"/>
      <c r="F4429" s="11"/>
      <c r="G4429" s="11"/>
      <c r="K4429" s="11"/>
      <c r="M4429" s="11"/>
      <c r="N4429" s="28"/>
      <c r="O4429" s="18"/>
      <c r="Q4429" s="11"/>
      <c r="S4429" s="11"/>
    </row>
    <row r="4430" spans="2:19" s="19" customFormat="1" ht="25" customHeight="1" x14ac:dyDescent="0.15">
      <c r="B4430" s="11"/>
      <c r="C4430" s="11"/>
      <c r="E4430" s="11"/>
      <c r="F4430" s="11"/>
      <c r="G4430" s="11"/>
      <c r="K4430" s="11"/>
      <c r="M4430" s="11"/>
      <c r="N4430" s="28"/>
      <c r="O4430" s="18"/>
      <c r="Q4430" s="11"/>
      <c r="S4430" s="11"/>
    </row>
    <row r="4431" spans="2:19" s="19" customFormat="1" ht="25" customHeight="1" x14ac:dyDescent="0.15">
      <c r="B4431" s="11"/>
      <c r="C4431" s="11"/>
      <c r="E4431" s="11"/>
      <c r="F4431" s="11"/>
      <c r="G4431" s="11"/>
      <c r="K4431" s="11"/>
      <c r="M4431" s="11"/>
      <c r="N4431" s="28"/>
      <c r="O4431" s="18"/>
      <c r="Q4431" s="11"/>
      <c r="S4431" s="11"/>
    </row>
    <row r="4432" spans="2:19" s="19" customFormat="1" ht="25" customHeight="1" x14ac:dyDescent="0.15">
      <c r="B4432" s="11"/>
      <c r="C4432" s="11"/>
      <c r="E4432" s="11"/>
      <c r="F4432" s="11"/>
      <c r="G4432" s="11"/>
      <c r="K4432" s="11"/>
      <c r="M4432" s="11"/>
      <c r="N4432" s="28"/>
      <c r="O4432" s="18"/>
      <c r="Q4432" s="11"/>
      <c r="S4432" s="11"/>
    </row>
    <row r="4433" spans="2:19" s="19" customFormat="1" ht="25" customHeight="1" x14ac:dyDescent="0.15">
      <c r="B4433" s="11"/>
      <c r="C4433" s="11"/>
      <c r="E4433" s="11"/>
      <c r="F4433" s="11"/>
      <c r="G4433" s="11"/>
      <c r="K4433" s="11"/>
      <c r="M4433" s="11"/>
      <c r="N4433" s="28"/>
      <c r="O4433" s="18"/>
      <c r="Q4433" s="11"/>
      <c r="S4433" s="11"/>
    </row>
    <row r="4434" spans="2:19" s="19" customFormat="1" ht="25" customHeight="1" x14ac:dyDescent="0.15">
      <c r="B4434" s="11"/>
      <c r="C4434" s="11"/>
      <c r="E4434" s="11"/>
      <c r="F4434" s="11"/>
      <c r="G4434" s="11"/>
      <c r="K4434" s="11"/>
      <c r="M4434" s="11"/>
      <c r="N4434" s="28"/>
      <c r="O4434" s="18"/>
      <c r="Q4434" s="11"/>
      <c r="S4434" s="11"/>
    </row>
    <row r="4435" spans="2:19" s="19" customFormat="1" ht="25" customHeight="1" x14ac:dyDescent="0.15">
      <c r="B4435" s="11"/>
      <c r="C4435" s="11"/>
      <c r="E4435" s="11"/>
      <c r="F4435" s="11"/>
      <c r="G4435" s="11"/>
      <c r="K4435" s="11"/>
      <c r="M4435" s="11"/>
      <c r="N4435" s="28"/>
      <c r="O4435" s="18"/>
      <c r="Q4435" s="11"/>
      <c r="S4435" s="11"/>
    </row>
    <row r="4436" spans="2:19" s="19" customFormat="1" ht="25" customHeight="1" x14ac:dyDescent="0.15">
      <c r="B4436" s="11"/>
      <c r="C4436" s="11"/>
      <c r="E4436" s="11"/>
      <c r="F4436" s="11"/>
      <c r="G4436" s="11"/>
      <c r="K4436" s="11"/>
      <c r="M4436" s="11"/>
      <c r="N4436" s="28"/>
      <c r="O4436" s="18"/>
      <c r="Q4436" s="11"/>
      <c r="S4436" s="11"/>
    </row>
    <row r="4437" spans="2:19" s="19" customFormat="1" ht="25" customHeight="1" x14ac:dyDescent="0.15">
      <c r="B4437" s="11"/>
      <c r="C4437" s="11"/>
      <c r="E4437" s="11"/>
      <c r="F4437" s="11"/>
      <c r="G4437" s="11"/>
      <c r="K4437" s="11"/>
      <c r="M4437" s="11"/>
      <c r="N4437" s="28"/>
      <c r="O4437" s="18"/>
      <c r="Q4437" s="11"/>
      <c r="S4437" s="11"/>
    </row>
    <row r="4438" spans="2:19" s="19" customFormat="1" ht="25" customHeight="1" x14ac:dyDescent="0.15">
      <c r="B4438" s="11"/>
      <c r="C4438" s="11"/>
      <c r="E4438" s="11"/>
      <c r="F4438" s="11"/>
      <c r="G4438" s="11"/>
      <c r="K4438" s="11"/>
      <c r="M4438" s="11"/>
      <c r="N4438" s="28"/>
      <c r="O4438" s="18"/>
      <c r="Q4438" s="11"/>
      <c r="S4438" s="11"/>
    </row>
    <row r="4439" spans="2:19" s="19" customFormat="1" ht="25" customHeight="1" x14ac:dyDescent="0.15">
      <c r="B4439" s="11"/>
      <c r="C4439" s="11"/>
      <c r="E4439" s="11"/>
      <c r="F4439" s="11"/>
      <c r="G4439" s="11"/>
      <c r="K4439" s="11"/>
      <c r="M4439" s="11"/>
      <c r="N4439" s="28"/>
      <c r="O4439" s="18"/>
      <c r="Q4439" s="11"/>
      <c r="S4439" s="11"/>
    </row>
    <row r="4440" spans="2:19" s="19" customFormat="1" ht="25" customHeight="1" x14ac:dyDescent="0.15">
      <c r="B4440" s="11"/>
      <c r="C4440" s="11"/>
      <c r="E4440" s="11"/>
      <c r="F4440" s="11"/>
      <c r="G4440" s="11"/>
      <c r="K4440" s="11"/>
      <c r="M4440" s="11"/>
      <c r="N4440" s="28"/>
      <c r="O4440" s="18"/>
      <c r="Q4440" s="11"/>
      <c r="S4440" s="11"/>
    </row>
    <row r="4441" spans="2:19" s="19" customFormat="1" ht="25" customHeight="1" x14ac:dyDescent="0.15">
      <c r="B4441" s="11"/>
      <c r="C4441" s="11"/>
      <c r="E4441" s="11"/>
      <c r="F4441" s="11"/>
      <c r="G4441" s="11"/>
      <c r="K4441" s="11"/>
      <c r="M4441" s="11"/>
      <c r="N4441" s="28"/>
      <c r="O4441" s="18"/>
      <c r="Q4441" s="11"/>
      <c r="S4441" s="11"/>
    </row>
    <row r="4442" spans="2:19" s="19" customFormat="1" ht="25" customHeight="1" x14ac:dyDescent="0.15">
      <c r="B4442" s="11"/>
      <c r="C4442" s="11"/>
      <c r="E4442" s="11"/>
      <c r="F4442" s="11"/>
      <c r="G4442" s="11"/>
      <c r="K4442" s="11"/>
      <c r="M4442" s="11"/>
      <c r="N4442" s="28"/>
      <c r="O4442" s="18"/>
      <c r="Q4442" s="11"/>
      <c r="S4442" s="11"/>
    </row>
    <row r="4443" spans="2:19" s="19" customFormat="1" ht="25" customHeight="1" x14ac:dyDescent="0.15">
      <c r="B4443" s="11"/>
      <c r="C4443" s="11"/>
      <c r="E4443" s="11"/>
      <c r="F4443" s="11"/>
      <c r="G4443" s="11"/>
      <c r="K4443" s="11"/>
      <c r="M4443" s="11"/>
      <c r="N4443" s="28"/>
      <c r="O4443" s="18"/>
      <c r="Q4443" s="11"/>
      <c r="S4443" s="11"/>
    </row>
    <row r="4444" spans="2:19" s="19" customFormat="1" ht="25" customHeight="1" x14ac:dyDescent="0.15">
      <c r="B4444" s="11"/>
      <c r="C4444" s="11"/>
      <c r="E4444" s="11"/>
      <c r="F4444" s="11"/>
      <c r="G4444" s="11"/>
      <c r="K4444" s="11"/>
      <c r="M4444" s="11"/>
      <c r="N4444" s="28"/>
      <c r="O4444" s="18"/>
      <c r="Q4444" s="11"/>
      <c r="S4444" s="11"/>
    </row>
    <row r="4445" spans="2:19" s="19" customFormat="1" ht="25" customHeight="1" x14ac:dyDescent="0.15">
      <c r="B4445" s="11"/>
      <c r="C4445" s="11"/>
      <c r="E4445" s="11"/>
      <c r="F4445" s="11"/>
      <c r="G4445" s="11"/>
      <c r="K4445" s="11"/>
      <c r="M4445" s="11"/>
      <c r="N4445" s="28"/>
      <c r="O4445" s="18"/>
      <c r="Q4445" s="11"/>
      <c r="S4445" s="11"/>
    </row>
    <row r="4446" spans="2:19" s="19" customFormat="1" ht="25" customHeight="1" x14ac:dyDescent="0.15">
      <c r="B4446" s="11"/>
      <c r="C4446" s="11"/>
      <c r="E4446" s="11"/>
      <c r="F4446" s="11"/>
      <c r="G4446" s="11"/>
      <c r="K4446" s="11"/>
      <c r="M4446" s="11"/>
      <c r="N4446" s="28"/>
      <c r="O4446" s="18"/>
      <c r="Q4446" s="11"/>
      <c r="S4446" s="11"/>
    </row>
    <row r="4447" spans="2:19" s="19" customFormat="1" ht="25" customHeight="1" x14ac:dyDescent="0.15">
      <c r="B4447" s="11"/>
      <c r="C4447" s="11"/>
      <c r="E4447" s="11"/>
      <c r="F4447" s="11"/>
      <c r="G4447" s="11"/>
      <c r="K4447" s="11"/>
      <c r="M4447" s="11"/>
      <c r="N4447" s="28"/>
      <c r="O4447" s="18"/>
      <c r="Q4447" s="11"/>
      <c r="S4447" s="11"/>
    </row>
    <row r="4448" spans="2:19" s="19" customFormat="1" ht="25" customHeight="1" x14ac:dyDescent="0.15">
      <c r="B4448" s="11"/>
      <c r="C4448" s="11"/>
      <c r="E4448" s="11"/>
      <c r="F4448" s="11"/>
      <c r="G4448" s="11"/>
      <c r="K4448" s="11"/>
      <c r="M4448" s="11"/>
      <c r="N4448" s="28"/>
      <c r="O4448" s="18"/>
      <c r="Q4448" s="11"/>
      <c r="S4448" s="11"/>
    </row>
    <row r="4449" spans="2:19" s="19" customFormat="1" ht="25" customHeight="1" x14ac:dyDescent="0.15">
      <c r="B4449" s="11"/>
      <c r="C4449" s="11"/>
      <c r="E4449" s="11"/>
      <c r="F4449" s="11"/>
      <c r="G4449" s="11"/>
      <c r="K4449" s="11"/>
      <c r="M4449" s="11"/>
      <c r="N4449" s="28"/>
      <c r="O4449" s="18"/>
      <c r="Q4449" s="11"/>
      <c r="S4449" s="11"/>
    </row>
    <row r="4450" spans="2:19" s="19" customFormat="1" ht="25" customHeight="1" x14ac:dyDescent="0.15">
      <c r="B4450" s="11"/>
      <c r="C4450" s="11"/>
      <c r="E4450" s="11"/>
      <c r="F4450" s="11"/>
      <c r="G4450" s="11"/>
      <c r="K4450" s="11"/>
      <c r="M4450" s="11"/>
      <c r="N4450" s="28"/>
      <c r="O4450" s="18"/>
      <c r="Q4450" s="11"/>
      <c r="S4450" s="11"/>
    </row>
    <row r="4451" spans="2:19" s="19" customFormat="1" ht="25" customHeight="1" x14ac:dyDescent="0.15">
      <c r="B4451" s="11"/>
      <c r="C4451" s="11"/>
      <c r="E4451" s="11"/>
      <c r="F4451" s="11"/>
      <c r="G4451" s="11"/>
      <c r="K4451" s="11"/>
      <c r="M4451" s="11"/>
      <c r="N4451" s="28"/>
      <c r="O4451" s="18"/>
      <c r="Q4451" s="11"/>
      <c r="S4451" s="11"/>
    </row>
    <row r="4452" spans="2:19" s="19" customFormat="1" ht="25" customHeight="1" x14ac:dyDescent="0.15">
      <c r="B4452" s="11"/>
      <c r="C4452" s="11"/>
      <c r="E4452" s="11"/>
      <c r="F4452" s="11"/>
      <c r="G4452" s="11"/>
      <c r="K4452" s="11"/>
      <c r="M4452" s="11"/>
      <c r="N4452" s="28"/>
      <c r="O4452" s="18"/>
      <c r="Q4452" s="11"/>
      <c r="S4452" s="11"/>
    </row>
    <row r="4453" spans="2:19" s="19" customFormat="1" ht="25" customHeight="1" x14ac:dyDescent="0.15">
      <c r="B4453" s="11"/>
      <c r="C4453" s="11"/>
      <c r="E4453" s="11"/>
      <c r="F4453" s="11"/>
      <c r="G4453" s="11"/>
      <c r="K4453" s="11"/>
      <c r="M4453" s="11"/>
      <c r="N4453" s="28"/>
      <c r="O4453" s="18"/>
      <c r="Q4453" s="11"/>
      <c r="S4453" s="11"/>
    </row>
    <row r="4454" spans="2:19" s="19" customFormat="1" ht="25" customHeight="1" x14ac:dyDescent="0.15">
      <c r="B4454" s="11"/>
      <c r="C4454" s="11"/>
      <c r="E4454" s="11"/>
      <c r="F4454" s="11"/>
      <c r="G4454" s="11"/>
      <c r="K4454" s="11"/>
      <c r="M4454" s="11"/>
      <c r="N4454" s="28"/>
      <c r="O4454" s="18"/>
      <c r="Q4454" s="11"/>
      <c r="S4454" s="11"/>
    </row>
    <row r="4455" spans="2:19" s="19" customFormat="1" ht="25" customHeight="1" x14ac:dyDescent="0.15">
      <c r="B4455" s="11"/>
      <c r="C4455" s="11"/>
      <c r="E4455" s="11"/>
      <c r="F4455" s="11"/>
      <c r="G4455" s="11"/>
      <c r="K4455" s="11"/>
      <c r="M4455" s="11"/>
      <c r="N4455" s="28"/>
      <c r="O4455" s="18"/>
      <c r="Q4455" s="11"/>
      <c r="S4455" s="11"/>
    </row>
    <row r="4456" spans="2:19" s="19" customFormat="1" ht="25" customHeight="1" x14ac:dyDescent="0.15">
      <c r="B4456" s="11"/>
      <c r="C4456" s="11"/>
      <c r="E4456" s="11"/>
      <c r="F4456" s="11"/>
      <c r="G4456" s="11"/>
      <c r="K4456" s="11"/>
      <c r="M4456" s="11"/>
      <c r="N4456" s="28"/>
      <c r="O4456" s="18"/>
      <c r="Q4456" s="11"/>
      <c r="S4456" s="11"/>
    </row>
    <row r="4457" spans="2:19" s="19" customFormat="1" ht="25" customHeight="1" x14ac:dyDescent="0.15">
      <c r="B4457" s="11"/>
      <c r="C4457" s="11"/>
      <c r="E4457" s="11"/>
      <c r="F4457" s="11"/>
      <c r="G4457" s="11"/>
      <c r="K4457" s="11"/>
      <c r="M4457" s="11"/>
      <c r="N4457" s="28"/>
      <c r="O4457" s="18"/>
      <c r="Q4457" s="11"/>
      <c r="S4457" s="11"/>
    </row>
    <row r="4458" spans="2:19" s="19" customFormat="1" ht="25" customHeight="1" x14ac:dyDescent="0.15">
      <c r="B4458" s="11"/>
      <c r="C4458" s="11"/>
      <c r="E4458" s="11"/>
      <c r="F4458" s="11"/>
      <c r="G4458" s="11"/>
      <c r="K4458" s="11"/>
      <c r="M4458" s="11"/>
      <c r="N4458" s="28"/>
      <c r="O4458" s="18"/>
      <c r="Q4458" s="11"/>
      <c r="S4458" s="11"/>
    </row>
    <row r="4459" spans="2:19" s="19" customFormat="1" ht="25" customHeight="1" x14ac:dyDescent="0.15">
      <c r="B4459" s="11"/>
      <c r="C4459" s="11"/>
      <c r="E4459" s="11"/>
      <c r="F4459" s="11"/>
      <c r="G4459" s="11"/>
      <c r="K4459" s="11"/>
      <c r="M4459" s="11"/>
      <c r="N4459" s="28"/>
      <c r="O4459" s="18"/>
      <c r="Q4459" s="11"/>
      <c r="S4459" s="11"/>
    </row>
    <row r="4460" spans="2:19" s="19" customFormat="1" ht="25" customHeight="1" x14ac:dyDescent="0.15">
      <c r="B4460" s="11"/>
      <c r="C4460" s="11"/>
      <c r="E4460" s="11"/>
      <c r="F4460" s="11"/>
      <c r="G4460" s="11"/>
      <c r="K4460" s="11"/>
      <c r="M4460" s="11"/>
      <c r="N4460" s="28"/>
      <c r="O4460" s="18"/>
      <c r="Q4460" s="11"/>
      <c r="S4460" s="11"/>
    </row>
    <row r="4461" spans="2:19" s="19" customFormat="1" ht="25" customHeight="1" x14ac:dyDescent="0.15">
      <c r="B4461" s="11"/>
      <c r="C4461" s="11"/>
      <c r="E4461" s="11"/>
      <c r="F4461" s="11"/>
      <c r="G4461" s="11"/>
      <c r="K4461" s="11"/>
      <c r="M4461" s="11"/>
      <c r="N4461" s="28"/>
      <c r="O4461" s="18"/>
      <c r="Q4461" s="11"/>
      <c r="S4461" s="11"/>
    </row>
    <row r="4462" spans="2:19" s="19" customFormat="1" ht="25" customHeight="1" x14ac:dyDescent="0.15">
      <c r="B4462" s="11"/>
      <c r="C4462" s="11"/>
      <c r="E4462" s="11"/>
      <c r="F4462" s="11"/>
      <c r="G4462" s="11"/>
      <c r="K4462" s="11"/>
      <c r="M4462" s="11"/>
      <c r="N4462" s="28"/>
      <c r="O4462" s="18"/>
      <c r="Q4462" s="11"/>
      <c r="S4462" s="11"/>
    </row>
    <row r="4463" spans="2:19" s="19" customFormat="1" ht="25" customHeight="1" x14ac:dyDescent="0.15">
      <c r="B4463" s="11"/>
      <c r="C4463" s="11"/>
      <c r="E4463" s="11"/>
      <c r="F4463" s="11"/>
      <c r="G4463" s="11"/>
      <c r="K4463" s="11"/>
      <c r="M4463" s="11"/>
      <c r="N4463" s="28"/>
      <c r="O4463" s="18"/>
      <c r="Q4463" s="11"/>
      <c r="S4463" s="11"/>
    </row>
    <row r="4464" spans="2:19" s="19" customFormat="1" ht="25" customHeight="1" x14ac:dyDescent="0.15">
      <c r="B4464" s="11"/>
      <c r="C4464" s="11"/>
      <c r="E4464" s="11"/>
      <c r="F4464" s="11"/>
      <c r="G4464" s="11"/>
      <c r="K4464" s="11"/>
      <c r="M4464" s="11"/>
      <c r="N4464" s="28"/>
      <c r="O4464" s="18"/>
      <c r="Q4464" s="11"/>
      <c r="S4464" s="11"/>
    </row>
    <row r="4465" spans="2:19" s="19" customFormat="1" ht="25" customHeight="1" x14ac:dyDescent="0.15">
      <c r="B4465" s="11"/>
      <c r="C4465" s="11"/>
      <c r="E4465" s="11"/>
      <c r="F4465" s="11"/>
      <c r="G4465" s="11"/>
      <c r="K4465" s="11"/>
      <c r="M4465" s="11"/>
      <c r="N4465" s="28"/>
      <c r="O4465" s="18"/>
      <c r="Q4465" s="11"/>
      <c r="S4465" s="11"/>
    </row>
    <row r="4466" spans="2:19" s="19" customFormat="1" ht="25" customHeight="1" x14ac:dyDescent="0.15">
      <c r="B4466" s="11"/>
      <c r="C4466" s="11"/>
      <c r="E4466" s="11"/>
      <c r="F4466" s="11"/>
      <c r="G4466" s="11"/>
      <c r="K4466" s="11"/>
      <c r="M4466" s="11"/>
      <c r="N4466" s="28"/>
      <c r="O4466" s="18"/>
      <c r="Q4466" s="11"/>
      <c r="S4466" s="11"/>
    </row>
    <row r="4467" spans="2:19" s="19" customFormat="1" ht="25" customHeight="1" x14ac:dyDescent="0.15">
      <c r="B4467" s="11"/>
      <c r="C4467" s="11"/>
      <c r="E4467" s="11"/>
      <c r="F4467" s="11"/>
      <c r="G4467" s="11"/>
      <c r="K4467" s="11"/>
      <c r="M4467" s="11"/>
      <c r="N4467" s="28"/>
      <c r="O4467" s="18"/>
      <c r="Q4467" s="11"/>
      <c r="S4467" s="11"/>
    </row>
    <row r="4468" spans="2:19" s="19" customFormat="1" ht="25" customHeight="1" x14ac:dyDescent="0.15">
      <c r="B4468" s="11"/>
      <c r="C4468" s="11"/>
      <c r="E4468" s="11"/>
      <c r="F4468" s="11"/>
      <c r="G4468" s="11"/>
      <c r="K4468" s="11"/>
      <c r="M4468" s="11"/>
      <c r="N4468" s="28"/>
      <c r="O4468" s="18"/>
      <c r="Q4468" s="11"/>
      <c r="S4468" s="11"/>
    </row>
    <row r="4469" spans="2:19" s="19" customFormat="1" ht="25" customHeight="1" x14ac:dyDescent="0.15">
      <c r="B4469" s="11"/>
      <c r="C4469" s="11"/>
      <c r="E4469" s="11"/>
      <c r="F4469" s="11"/>
      <c r="G4469" s="11"/>
      <c r="K4469" s="11"/>
      <c r="M4469" s="11"/>
      <c r="N4469" s="28"/>
      <c r="O4469" s="18"/>
      <c r="Q4469" s="11"/>
      <c r="S4469" s="11"/>
    </row>
    <row r="4470" spans="2:19" s="19" customFormat="1" ht="25" customHeight="1" x14ac:dyDescent="0.15">
      <c r="B4470" s="11"/>
      <c r="C4470" s="11"/>
      <c r="E4470" s="11"/>
      <c r="F4470" s="11"/>
      <c r="G4470" s="11"/>
      <c r="K4470" s="11"/>
      <c r="M4470" s="11"/>
      <c r="N4470" s="28"/>
      <c r="O4470" s="18"/>
      <c r="Q4470" s="11"/>
      <c r="S4470" s="11"/>
    </row>
    <row r="4471" spans="2:19" s="19" customFormat="1" ht="25" customHeight="1" x14ac:dyDescent="0.15">
      <c r="B4471" s="11"/>
      <c r="C4471" s="11"/>
      <c r="E4471" s="11"/>
      <c r="F4471" s="11"/>
      <c r="G4471" s="11"/>
      <c r="K4471" s="11"/>
      <c r="M4471" s="11"/>
      <c r="N4471" s="28"/>
      <c r="O4471" s="18"/>
      <c r="Q4471" s="11"/>
      <c r="S4471" s="11"/>
    </row>
    <row r="4472" spans="2:19" s="19" customFormat="1" ht="25" customHeight="1" x14ac:dyDescent="0.15">
      <c r="B4472" s="11"/>
      <c r="C4472" s="11"/>
      <c r="E4472" s="11"/>
      <c r="F4472" s="11"/>
      <c r="G4472" s="11"/>
      <c r="K4472" s="11"/>
      <c r="M4472" s="11"/>
      <c r="N4472" s="28"/>
      <c r="O4472" s="18"/>
      <c r="Q4472" s="11"/>
      <c r="S4472" s="11"/>
    </row>
    <row r="4473" spans="2:19" s="19" customFormat="1" ht="25" customHeight="1" x14ac:dyDescent="0.15">
      <c r="B4473" s="11"/>
      <c r="C4473" s="11"/>
      <c r="E4473" s="11"/>
      <c r="F4473" s="11"/>
      <c r="G4473" s="11"/>
      <c r="K4473" s="11"/>
      <c r="M4473" s="11"/>
      <c r="N4473" s="28"/>
      <c r="O4473" s="18"/>
      <c r="Q4473" s="11"/>
      <c r="S4473" s="11"/>
    </row>
    <row r="4474" spans="2:19" s="19" customFormat="1" ht="25" customHeight="1" x14ac:dyDescent="0.15">
      <c r="B4474" s="11"/>
      <c r="C4474" s="11"/>
      <c r="E4474" s="11"/>
      <c r="F4474" s="11"/>
      <c r="G4474" s="11"/>
      <c r="K4474" s="11"/>
      <c r="M4474" s="11"/>
      <c r="N4474" s="28"/>
      <c r="O4474" s="18"/>
      <c r="Q4474" s="11"/>
      <c r="S4474" s="11"/>
    </row>
    <row r="4475" spans="2:19" s="19" customFormat="1" ht="25" customHeight="1" x14ac:dyDescent="0.15">
      <c r="B4475" s="11"/>
      <c r="C4475" s="11"/>
      <c r="E4475" s="11"/>
      <c r="F4475" s="11"/>
      <c r="G4475" s="11"/>
      <c r="K4475" s="11"/>
      <c r="M4475" s="11"/>
      <c r="N4475" s="28"/>
      <c r="O4475" s="18"/>
      <c r="Q4475" s="11"/>
      <c r="S4475" s="11"/>
    </row>
    <row r="4476" spans="2:19" s="19" customFormat="1" ht="25" customHeight="1" x14ac:dyDescent="0.15">
      <c r="B4476" s="11"/>
      <c r="C4476" s="11"/>
      <c r="E4476" s="11"/>
      <c r="F4476" s="11"/>
      <c r="G4476" s="11"/>
      <c r="K4476" s="11"/>
      <c r="M4476" s="11"/>
      <c r="N4476" s="28"/>
      <c r="O4476" s="18"/>
      <c r="Q4476" s="11"/>
      <c r="S4476" s="11"/>
    </row>
    <row r="4477" spans="2:19" s="19" customFormat="1" ht="25" customHeight="1" x14ac:dyDescent="0.15">
      <c r="B4477" s="11"/>
      <c r="C4477" s="11"/>
      <c r="E4477" s="11"/>
      <c r="F4477" s="11"/>
      <c r="G4477" s="11"/>
      <c r="K4477" s="11"/>
      <c r="M4477" s="11"/>
      <c r="N4477" s="28"/>
      <c r="O4477" s="18"/>
      <c r="Q4477" s="11"/>
      <c r="S4477" s="11"/>
    </row>
    <row r="4478" spans="2:19" s="19" customFormat="1" ht="25" customHeight="1" x14ac:dyDescent="0.15">
      <c r="B4478" s="11"/>
      <c r="C4478" s="11"/>
      <c r="E4478" s="11"/>
      <c r="F4478" s="11"/>
      <c r="G4478" s="11"/>
      <c r="K4478" s="11"/>
      <c r="M4478" s="11"/>
      <c r="N4478" s="28"/>
      <c r="O4478" s="18"/>
      <c r="Q4478" s="11"/>
      <c r="S4478" s="11"/>
    </row>
    <row r="4479" spans="2:19" s="19" customFormat="1" ht="25" customHeight="1" x14ac:dyDescent="0.15">
      <c r="B4479" s="11"/>
      <c r="C4479" s="11"/>
      <c r="E4479" s="11"/>
      <c r="F4479" s="11"/>
      <c r="G4479" s="11"/>
      <c r="K4479" s="11"/>
      <c r="M4479" s="11"/>
      <c r="N4479" s="28"/>
      <c r="O4479" s="18"/>
      <c r="Q4479" s="11"/>
      <c r="S4479" s="11"/>
    </row>
    <row r="4480" spans="2:19" s="19" customFormat="1" ht="25" customHeight="1" x14ac:dyDescent="0.15">
      <c r="B4480" s="11"/>
      <c r="C4480" s="11"/>
      <c r="E4480" s="11"/>
      <c r="F4480" s="11"/>
      <c r="G4480" s="11"/>
      <c r="K4480" s="11"/>
      <c r="M4480" s="11"/>
      <c r="N4480" s="28"/>
      <c r="O4480" s="18"/>
      <c r="Q4480" s="11"/>
      <c r="S4480" s="11"/>
    </row>
    <row r="4481" spans="2:19" s="19" customFormat="1" ht="25" customHeight="1" x14ac:dyDescent="0.15">
      <c r="B4481" s="11"/>
      <c r="C4481" s="11"/>
      <c r="E4481" s="11"/>
      <c r="F4481" s="11"/>
      <c r="G4481" s="11"/>
      <c r="K4481" s="11"/>
      <c r="M4481" s="11"/>
      <c r="N4481" s="28"/>
      <c r="O4481" s="18"/>
      <c r="Q4481" s="11"/>
      <c r="S4481" s="11"/>
    </row>
    <row r="4482" spans="2:19" s="19" customFormat="1" ht="25" customHeight="1" x14ac:dyDescent="0.15">
      <c r="B4482" s="11"/>
      <c r="C4482" s="11"/>
      <c r="E4482" s="11"/>
      <c r="F4482" s="11"/>
      <c r="G4482" s="11"/>
      <c r="K4482" s="11"/>
      <c r="M4482" s="11"/>
      <c r="N4482" s="28"/>
      <c r="O4482" s="18"/>
      <c r="Q4482" s="11"/>
      <c r="S4482" s="11"/>
    </row>
    <row r="4483" spans="2:19" s="19" customFormat="1" ht="25" customHeight="1" x14ac:dyDescent="0.15">
      <c r="B4483" s="11"/>
      <c r="C4483" s="11"/>
      <c r="E4483" s="11"/>
      <c r="F4483" s="11"/>
      <c r="G4483" s="11"/>
      <c r="K4483" s="11"/>
      <c r="M4483" s="11"/>
      <c r="N4483" s="28"/>
      <c r="O4483" s="18"/>
      <c r="Q4483" s="11"/>
      <c r="S4483" s="11"/>
    </row>
    <row r="4484" spans="2:19" s="19" customFormat="1" ht="25" customHeight="1" x14ac:dyDescent="0.15">
      <c r="B4484" s="11"/>
      <c r="C4484" s="11"/>
      <c r="E4484" s="11"/>
      <c r="F4484" s="11"/>
      <c r="G4484" s="11"/>
      <c r="K4484" s="11"/>
      <c r="M4484" s="11"/>
      <c r="N4484" s="28"/>
      <c r="O4484" s="18"/>
      <c r="Q4484" s="11"/>
      <c r="S4484" s="11"/>
    </row>
    <row r="4485" spans="2:19" s="19" customFormat="1" ht="25" customHeight="1" x14ac:dyDescent="0.15">
      <c r="B4485" s="11"/>
      <c r="C4485" s="11"/>
      <c r="E4485" s="11"/>
      <c r="F4485" s="11"/>
      <c r="G4485" s="11"/>
      <c r="K4485" s="11"/>
      <c r="M4485" s="11"/>
      <c r="N4485" s="28"/>
      <c r="O4485" s="18"/>
      <c r="Q4485" s="11"/>
      <c r="S4485" s="11"/>
    </row>
    <row r="4486" spans="2:19" s="19" customFormat="1" ht="25" customHeight="1" x14ac:dyDescent="0.15">
      <c r="B4486" s="11"/>
      <c r="C4486" s="11"/>
      <c r="E4486" s="11"/>
      <c r="F4486" s="11"/>
      <c r="G4486" s="11"/>
      <c r="K4486" s="11"/>
      <c r="M4486" s="11"/>
      <c r="N4486" s="28"/>
      <c r="O4486" s="18"/>
      <c r="Q4486" s="11"/>
      <c r="S4486" s="11"/>
    </row>
    <row r="4487" spans="2:19" s="19" customFormat="1" ht="25" customHeight="1" x14ac:dyDescent="0.15">
      <c r="B4487" s="11"/>
      <c r="C4487" s="11"/>
      <c r="E4487" s="11"/>
      <c r="F4487" s="11"/>
      <c r="G4487" s="11"/>
      <c r="K4487" s="11"/>
      <c r="M4487" s="11"/>
      <c r="N4487" s="28"/>
      <c r="O4487" s="18"/>
      <c r="Q4487" s="11"/>
      <c r="S4487" s="11"/>
    </row>
    <row r="4488" spans="2:19" s="19" customFormat="1" ht="25" customHeight="1" x14ac:dyDescent="0.15">
      <c r="B4488" s="11"/>
      <c r="C4488" s="11"/>
      <c r="E4488" s="11"/>
      <c r="F4488" s="11"/>
      <c r="G4488" s="11"/>
      <c r="K4488" s="11"/>
      <c r="M4488" s="11"/>
      <c r="N4488" s="28"/>
      <c r="O4488" s="18"/>
      <c r="Q4488" s="11"/>
      <c r="S4488" s="11"/>
    </row>
    <row r="4489" spans="2:19" s="19" customFormat="1" ht="25" customHeight="1" x14ac:dyDescent="0.15">
      <c r="B4489" s="11"/>
      <c r="C4489" s="11"/>
      <c r="E4489" s="11"/>
      <c r="F4489" s="11"/>
      <c r="G4489" s="11"/>
      <c r="K4489" s="11"/>
      <c r="M4489" s="11"/>
      <c r="N4489" s="28"/>
      <c r="O4489" s="18"/>
      <c r="Q4489" s="11"/>
      <c r="S4489" s="11"/>
    </row>
    <row r="4490" spans="2:19" s="19" customFormat="1" ht="25" customHeight="1" x14ac:dyDescent="0.15">
      <c r="B4490" s="11"/>
      <c r="C4490" s="11"/>
      <c r="E4490" s="11"/>
      <c r="F4490" s="11"/>
      <c r="G4490" s="11"/>
      <c r="K4490" s="11"/>
      <c r="M4490" s="11"/>
      <c r="N4490" s="28"/>
      <c r="O4490" s="18"/>
      <c r="Q4490" s="11"/>
      <c r="S4490" s="11"/>
    </row>
    <row r="4491" spans="2:19" s="19" customFormat="1" ht="25" customHeight="1" x14ac:dyDescent="0.15">
      <c r="B4491" s="11"/>
      <c r="C4491" s="11"/>
      <c r="E4491" s="11"/>
      <c r="F4491" s="11"/>
      <c r="G4491" s="11"/>
      <c r="K4491" s="11"/>
      <c r="M4491" s="11"/>
      <c r="N4491" s="28"/>
      <c r="O4491" s="18"/>
      <c r="Q4491" s="11"/>
      <c r="S4491" s="11"/>
    </row>
    <row r="4492" spans="2:19" s="19" customFormat="1" ht="25" customHeight="1" x14ac:dyDescent="0.15">
      <c r="B4492" s="11"/>
      <c r="C4492" s="11"/>
      <c r="E4492" s="11"/>
      <c r="F4492" s="11"/>
      <c r="G4492" s="11"/>
      <c r="K4492" s="11"/>
      <c r="M4492" s="11"/>
      <c r="N4492" s="28"/>
      <c r="O4492" s="18"/>
      <c r="Q4492" s="11"/>
      <c r="S4492" s="11"/>
    </row>
    <row r="4493" spans="2:19" s="19" customFormat="1" ht="25" customHeight="1" x14ac:dyDescent="0.15">
      <c r="B4493" s="11"/>
      <c r="C4493" s="11"/>
      <c r="E4493" s="11"/>
      <c r="F4493" s="11"/>
      <c r="G4493" s="11"/>
      <c r="K4493" s="11"/>
      <c r="M4493" s="11"/>
      <c r="N4493" s="28"/>
      <c r="O4493" s="18"/>
      <c r="Q4493" s="11"/>
      <c r="S4493" s="11"/>
    </row>
    <row r="4494" spans="2:19" s="19" customFormat="1" ht="25" customHeight="1" x14ac:dyDescent="0.15">
      <c r="B4494" s="11"/>
      <c r="C4494" s="11"/>
      <c r="E4494" s="11"/>
      <c r="F4494" s="11"/>
      <c r="G4494" s="11"/>
      <c r="K4494" s="11"/>
      <c r="M4494" s="11"/>
      <c r="N4494" s="28"/>
      <c r="O4494" s="18"/>
      <c r="Q4494" s="11"/>
      <c r="S4494" s="11"/>
    </row>
    <row r="4495" spans="2:19" s="19" customFormat="1" ht="25" customHeight="1" x14ac:dyDescent="0.15">
      <c r="B4495" s="11"/>
      <c r="C4495" s="11"/>
      <c r="E4495" s="11"/>
      <c r="F4495" s="11"/>
      <c r="G4495" s="11"/>
      <c r="K4495" s="11"/>
      <c r="M4495" s="11"/>
      <c r="N4495" s="28"/>
      <c r="O4495" s="18"/>
      <c r="Q4495" s="11"/>
      <c r="S4495" s="11"/>
    </row>
    <row r="4496" spans="2:19" s="19" customFormat="1" ht="25" customHeight="1" x14ac:dyDescent="0.15">
      <c r="B4496" s="11"/>
      <c r="C4496" s="11"/>
      <c r="E4496" s="11"/>
      <c r="F4496" s="11"/>
      <c r="G4496" s="11"/>
      <c r="K4496" s="11"/>
      <c r="M4496" s="11"/>
      <c r="N4496" s="28"/>
      <c r="O4496" s="18"/>
      <c r="Q4496" s="11"/>
      <c r="S4496" s="11"/>
    </row>
    <row r="4497" spans="2:19" s="19" customFormat="1" ht="25" customHeight="1" x14ac:dyDescent="0.15">
      <c r="B4497" s="11"/>
      <c r="C4497" s="11"/>
      <c r="E4497" s="11"/>
      <c r="F4497" s="11"/>
      <c r="G4497" s="11"/>
      <c r="K4497" s="11"/>
      <c r="M4497" s="11"/>
      <c r="N4497" s="28"/>
      <c r="O4497" s="18"/>
      <c r="Q4497" s="11"/>
      <c r="S4497" s="11"/>
    </row>
    <row r="4498" spans="2:19" s="19" customFormat="1" ht="25" customHeight="1" x14ac:dyDescent="0.15">
      <c r="B4498" s="11"/>
      <c r="C4498" s="11"/>
      <c r="E4498" s="11"/>
      <c r="F4498" s="11"/>
      <c r="G4498" s="11"/>
      <c r="K4498" s="11"/>
      <c r="M4498" s="11"/>
      <c r="N4498" s="28"/>
      <c r="O4498" s="18"/>
      <c r="Q4498" s="11"/>
      <c r="S4498" s="11"/>
    </row>
    <row r="4499" spans="2:19" s="19" customFormat="1" ht="25" customHeight="1" x14ac:dyDescent="0.15">
      <c r="B4499" s="11"/>
      <c r="C4499" s="11"/>
      <c r="E4499" s="11"/>
      <c r="F4499" s="11"/>
      <c r="G4499" s="11"/>
      <c r="K4499" s="11"/>
      <c r="M4499" s="11"/>
      <c r="N4499" s="28"/>
      <c r="O4499" s="18"/>
      <c r="Q4499" s="11"/>
      <c r="S4499" s="11"/>
    </row>
    <row r="4500" spans="2:19" s="19" customFormat="1" ht="25" customHeight="1" x14ac:dyDescent="0.15">
      <c r="B4500" s="11"/>
      <c r="C4500" s="11"/>
      <c r="E4500" s="11"/>
      <c r="F4500" s="11"/>
      <c r="G4500" s="11"/>
      <c r="K4500" s="11"/>
      <c r="M4500" s="11"/>
      <c r="N4500" s="28"/>
      <c r="O4500" s="18"/>
      <c r="Q4500" s="11"/>
      <c r="S4500" s="11"/>
    </row>
    <row r="4501" spans="2:19" s="19" customFormat="1" ht="25" customHeight="1" x14ac:dyDescent="0.15">
      <c r="B4501" s="11"/>
      <c r="C4501" s="11"/>
      <c r="E4501" s="11"/>
      <c r="F4501" s="11"/>
      <c r="G4501" s="11"/>
      <c r="K4501" s="11"/>
      <c r="M4501" s="11"/>
      <c r="N4501" s="28"/>
      <c r="O4501" s="18"/>
      <c r="Q4501" s="11"/>
      <c r="S4501" s="11"/>
    </row>
    <row r="4502" spans="2:19" s="19" customFormat="1" ht="25" customHeight="1" x14ac:dyDescent="0.15">
      <c r="B4502" s="11"/>
      <c r="C4502" s="11"/>
      <c r="E4502" s="11"/>
      <c r="F4502" s="11"/>
      <c r="G4502" s="11"/>
      <c r="K4502" s="11"/>
      <c r="M4502" s="11"/>
      <c r="N4502" s="28"/>
      <c r="O4502" s="18"/>
      <c r="Q4502" s="11"/>
      <c r="S4502" s="11"/>
    </row>
    <row r="4503" spans="2:19" s="19" customFormat="1" ht="25" customHeight="1" x14ac:dyDescent="0.15">
      <c r="B4503" s="11"/>
      <c r="C4503" s="11"/>
      <c r="E4503" s="11"/>
      <c r="F4503" s="11"/>
      <c r="G4503" s="11"/>
      <c r="K4503" s="11"/>
      <c r="M4503" s="11"/>
      <c r="N4503" s="28"/>
      <c r="O4503" s="18"/>
      <c r="Q4503" s="11"/>
      <c r="S4503" s="11"/>
    </row>
    <row r="4504" spans="2:19" s="19" customFormat="1" ht="25" customHeight="1" x14ac:dyDescent="0.15">
      <c r="B4504" s="11"/>
      <c r="C4504" s="11"/>
      <c r="E4504" s="11"/>
      <c r="F4504" s="11"/>
      <c r="G4504" s="11"/>
      <c r="K4504" s="11"/>
      <c r="M4504" s="11"/>
      <c r="N4504" s="28"/>
      <c r="O4504" s="18"/>
      <c r="Q4504" s="11"/>
      <c r="S4504" s="11"/>
    </row>
    <row r="4505" spans="2:19" s="19" customFormat="1" ht="25" customHeight="1" x14ac:dyDescent="0.15">
      <c r="B4505" s="11"/>
      <c r="C4505" s="11"/>
      <c r="E4505" s="11"/>
      <c r="F4505" s="11"/>
      <c r="G4505" s="11"/>
      <c r="K4505" s="11"/>
      <c r="M4505" s="11"/>
      <c r="N4505" s="28"/>
      <c r="O4505" s="18"/>
      <c r="Q4505" s="11"/>
      <c r="S4505" s="11"/>
    </row>
    <row r="4506" spans="2:19" s="19" customFormat="1" ht="25" customHeight="1" x14ac:dyDescent="0.15">
      <c r="B4506" s="11"/>
      <c r="C4506" s="11"/>
      <c r="E4506" s="11"/>
      <c r="F4506" s="11"/>
      <c r="G4506" s="11"/>
      <c r="K4506" s="11"/>
      <c r="M4506" s="11"/>
      <c r="N4506" s="28"/>
      <c r="O4506" s="18"/>
      <c r="Q4506" s="11"/>
      <c r="S4506" s="11"/>
    </row>
    <row r="4507" spans="2:19" s="19" customFormat="1" ht="25" customHeight="1" x14ac:dyDescent="0.15">
      <c r="B4507" s="11"/>
      <c r="C4507" s="11"/>
      <c r="E4507" s="11"/>
      <c r="F4507" s="11"/>
      <c r="G4507" s="11"/>
      <c r="K4507" s="11"/>
      <c r="M4507" s="11"/>
      <c r="N4507" s="28"/>
      <c r="O4507" s="18"/>
      <c r="Q4507" s="11"/>
      <c r="S4507" s="11"/>
    </row>
    <row r="4508" spans="2:19" s="19" customFormat="1" ht="25" customHeight="1" x14ac:dyDescent="0.15">
      <c r="B4508" s="11"/>
      <c r="C4508" s="11"/>
      <c r="E4508" s="11"/>
      <c r="F4508" s="11"/>
      <c r="G4508" s="11"/>
      <c r="K4508" s="11"/>
      <c r="M4508" s="11"/>
      <c r="N4508" s="28"/>
      <c r="O4508" s="18"/>
      <c r="Q4508" s="11"/>
      <c r="S4508" s="11"/>
    </row>
    <row r="4509" spans="2:19" s="19" customFormat="1" ht="25" customHeight="1" x14ac:dyDescent="0.15">
      <c r="B4509" s="11"/>
      <c r="C4509" s="11"/>
      <c r="E4509" s="11"/>
      <c r="F4509" s="11"/>
      <c r="G4509" s="11"/>
      <c r="K4509" s="11"/>
      <c r="M4509" s="11"/>
      <c r="N4509" s="28"/>
      <c r="O4509" s="18"/>
      <c r="Q4509" s="11"/>
      <c r="S4509" s="11"/>
    </row>
    <row r="4510" spans="2:19" s="19" customFormat="1" ht="25" customHeight="1" x14ac:dyDescent="0.15">
      <c r="B4510" s="11"/>
      <c r="C4510" s="11"/>
      <c r="E4510" s="11"/>
      <c r="F4510" s="11"/>
      <c r="G4510" s="11"/>
      <c r="K4510" s="11"/>
      <c r="M4510" s="11"/>
      <c r="N4510" s="28"/>
      <c r="O4510" s="18"/>
      <c r="Q4510" s="11"/>
      <c r="S4510" s="11"/>
    </row>
    <row r="4511" spans="2:19" s="19" customFormat="1" ht="25" customHeight="1" x14ac:dyDescent="0.15">
      <c r="B4511" s="11"/>
      <c r="C4511" s="11"/>
      <c r="E4511" s="11"/>
      <c r="F4511" s="11"/>
      <c r="G4511" s="11"/>
      <c r="K4511" s="11"/>
      <c r="M4511" s="11"/>
      <c r="N4511" s="28"/>
      <c r="O4511" s="18"/>
      <c r="Q4511" s="11"/>
      <c r="S4511" s="11"/>
    </row>
    <row r="4512" spans="2:19" s="19" customFormat="1" ht="25" customHeight="1" x14ac:dyDescent="0.15">
      <c r="B4512" s="11"/>
      <c r="C4512" s="11"/>
      <c r="E4512" s="11"/>
      <c r="F4512" s="11"/>
      <c r="G4512" s="11"/>
      <c r="K4512" s="11"/>
      <c r="M4512" s="11"/>
      <c r="N4512" s="28"/>
      <c r="O4512" s="18"/>
      <c r="Q4512" s="11"/>
      <c r="S4512" s="11"/>
    </row>
    <row r="4513" spans="2:19" s="19" customFormat="1" ht="25" customHeight="1" x14ac:dyDescent="0.15">
      <c r="B4513" s="11"/>
      <c r="C4513" s="11"/>
      <c r="E4513" s="11"/>
      <c r="F4513" s="11"/>
      <c r="G4513" s="11"/>
      <c r="K4513" s="11"/>
      <c r="M4513" s="11"/>
      <c r="N4513" s="28"/>
      <c r="O4513" s="18"/>
      <c r="Q4513" s="11"/>
      <c r="S4513" s="11"/>
    </row>
    <row r="4514" spans="2:19" s="19" customFormat="1" ht="25" customHeight="1" x14ac:dyDescent="0.15">
      <c r="B4514" s="11"/>
      <c r="C4514" s="11"/>
      <c r="E4514" s="11"/>
      <c r="F4514" s="11"/>
      <c r="G4514" s="11"/>
      <c r="K4514" s="11"/>
      <c r="M4514" s="11"/>
      <c r="N4514" s="28"/>
      <c r="O4514" s="18"/>
      <c r="Q4514" s="11"/>
      <c r="S4514" s="11"/>
    </row>
    <row r="4515" spans="2:19" s="19" customFormat="1" ht="25" customHeight="1" x14ac:dyDescent="0.15">
      <c r="B4515" s="11"/>
      <c r="C4515" s="11"/>
      <c r="E4515" s="11"/>
      <c r="F4515" s="11"/>
      <c r="G4515" s="11"/>
      <c r="K4515" s="11"/>
      <c r="M4515" s="11"/>
      <c r="N4515" s="28"/>
      <c r="O4515" s="18"/>
      <c r="Q4515" s="11"/>
      <c r="S4515" s="11"/>
    </row>
    <row r="4516" spans="2:19" s="19" customFormat="1" ht="25" customHeight="1" x14ac:dyDescent="0.15">
      <c r="B4516" s="11"/>
      <c r="C4516" s="11"/>
      <c r="E4516" s="11"/>
      <c r="F4516" s="11"/>
      <c r="G4516" s="11"/>
      <c r="K4516" s="11"/>
      <c r="M4516" s="11"/>
      <c r="N4516" s="28"/>
      <c r="O4516" s="18"/>
      <c r="Q4516" s="11"/>
      <c r="S4516" s="11"/>
    </row>
    <row r="4517" spans="2:19" s="19" customFormat="1" ht="25" customHeight="1" x14ac:dyDescent="0.15">
      <c r="B4517" s="11"/>
      <c r="C4517" s="11"/>
      <c r="E4517" s="11"/>
      <c r="F4517" s="11"/>
      <c r="G4517" s="11"/>
      <c r="K4517" s="11"/>
      <c r="M4517" s="11"/>
      <c r="N4517" s="28"/>
      <c r="O4517" s="18"/>
      <c r="Q4517" s="11"/>
      <c r="S4517" s="11"/>
    </row>
    <row r="4518" spans="2:19" s="19" customFormat="1" ht="25" customHeight="1" x14ac:dyDescent="0.15">
      <c r="B4518" s="11"/>
      <c r="C4518" s="11"/>
      <c r="E4518" s="11"/>
      <c r="F4518" s="11"/>
      <c r="G4518" s="11"/>
      <c r="K4518" s="11"/>
      <c r="M4518" s="11"/>
      <c r="N4518" s="28"/>
      <c r="O4518" s="18"/>
      <c r="Q4518" s="11"/>
      <c r="S4518" s="11"/>
    </row>
    <row r="4519" spans="2:19" s="19" customFormat="1" ht="25" customHeight="1" x14ac:dyDescent="0.15">
      <c r="B4519" s="11"/>
      <c r="C4519" s="11"/>
      <c r="E4519" s="11"/>
      <c r="F4519" s="11"/>
      <c r="G4519" s="11"/>
      <c r="K4519" s="11"/>
      <c r="M4519" s="11"/>
      <c r="N4519" s="28"/>
      <c r="O4519" s="18"/>
      <c r="Q4519" s="11"/>
      <c r="S4519" s="11"/>
    </row>
    <row r="4520" spans="2:19" s="19" customFormat="1" ht="25" customHeight="1" x14ac:dyDescent="0.15">
      <c r="B4520" s="11"/>
      <c r="C4520" s="11"/>
      <c r="E4520" s="11"/>
      <c r="F4520" s="11"/>
      <c r="G4520" s="11"/>
      <c r="K4520" s="11"/>
      <c r="M4520" s="11"/>
      <c r="N4520" s="28"/>
      <c r="O4520" s="18"/>
      <c r="Q4520" s="11"/>
      <c r="S4520" s="11"/>
    </row>
    <row r="4521" spans="2:19" s="19" customFormat="1" ht="25" customHeight="1" x14ac:dyDescent="0.15">
      <c r="B4521" s="11"/>
      <c r="C4521" s="11"/>
      <c r="E4521" s="11"/>
      <c r="F4521" s="11"/>
      <c r="G4521" s="11"/>
      <c r="K4521" s="11"/>
      <c r="M4521" s="11"/>
      <c r="N4521" s="28"/>
      <c r="O4521" s="18"/>
      <c r="Q4521" s="11"/>
      <c r="S4521" s="11"/>
    </row>
    <row r="4522" spans="2:19" s="19" customFormat="1" ht="25" customHeight="1" x14ac:dyDescent="0.15">
      <c r="B4522" s="11"/>
      <c r="C4522" s="11"/>
      <c r="E4522" s="11"/>
      <c r="F4522" s="11"/>
      <c r="G4522" s="11"/>
      <c r="K4522" s="11"/>
      <c r="M4522" s="11"/>
      <c r="N4522" s="28"/>
      <c r="O4522" s="18"/>
      <c r="Q4522" s="11"/>
      <c r="S4522" s="11"/>
    </row>
    <row r="4523" spans="2:19" s="19" customFormat="1" ht="25" customHeight="1" x14ac:dyDescent="0.15">
      <c r="B4523" s="11"/>
      <c r="C4523" s="11"/>
      <c r="E4523" s="11"/>
      <c r="F4523" s="11"/>
      <c r="G4523" s="11"/>
      <c r="K4523" s="11"/>
      <c r="M4523" s="11"/>
      <c r="N4523" s="28"/>
      <c r="O4523" s="18"/>
      <c r="Q4523" s="11"/>
      <c r="S4523" s="11"/>
    </row>
    <row r="4524" spans="2:19" s="19" customFormat="1" ht="25" customHeight="1" x14ac:dyDescent="0.15">
      <c r="B4524" s="11"/>
      <c r="C4524" s="11"/>
      <c r="E4524" s="11"/>
      <c r="F4524" s="11"/>
      <c r="G4524" s="11"/>
      <c r="K4524" s="11"/>
      <c r="M4524" s="11"/>
      <c r="N4524" s="28"/>
      <c r="O4524" s="18"/>
      <c r="Q4524" s="11"/>
      <c r="S4524" s="11"/>
    </row>
    <row r="4525" spans="2:19" s="19" customFormat="1" ht="25" customHeight="1" x14ac:dyDescent="0.15">
      <c r="B4525" s="11"/>
      <c r="C4525" s="11"/>
      <c r="E4525" s="11"/>
      <c r="F4525" s="11"/>
      <c r="G4525" s="11"/>
      <c r="K4525" s="11"/>
      <c r="M4525" s="11"/>
      <c r="N4525" s="28"/>
      <c r="O4525" s="18"/>
      <c r="Q4525" s="11"/>
      <c r="S4525" s="11"/>
    </row>
    <row r="4526" spans="2:19" s="19" customFormat="1" ht="25" customHeight="1" x14ac:dyDescent="0.15">
      <c r="B4526" s="11"/>
      <c r="C4526" s="11"/>
      <c r="E4526" s="11"/>
      <c r="F4526" s="11"/>
      <c r="G4526" s="11"/>
      <c r="K4526" s="11"/>
      <c r="M4526" s="11"/>
      <c r="N4526" s="28"/>
      <c r="O4526" s="18"/>
      <c r="Q4526" s="11"/>
      <c r="S4526" s="11"/>
    </row>
    <row r="4527" spans="2:19" s="19" customFormat="1" ht="25" customHeight="1" x14ac:dyDescent="0.15">
      <c r="B4527" s="11"/>
      <c r="C4527" s="11"/>
      <c r="E4527" s="11"/>
      <c r="F4527" s="11"/>
      <c r="G4527" s="11"/>
      <c r="K4527" s="11"/>
      <c r="M4527" s="11"/>
      <c r="N4527" s="28"/>
      <c r="O4527" s="18"/>
      <c r="Q4527" s="11"/>
      <c r="S4527" s="11"/>
    </row>
    <row r="4528" spans="2:19" s="19" customFormat="1" ht="25" customHeight="1" x14ac:dyDescent="0.15">
      <c r="B4528" s="11"/>
      <c r="C4528" s="11"/>
      <c r="E4528" s="11"/>
      <c r="F4528" s="11"/>
      <c r="G4528" s="11"/>
      <c r="K4528" s="11"/>
      <c r="M4528" s="11"/>
      <c r="N4528" s="28"/>
      <c r="O4528" s="18"/>
      <c r="Q4528" s="11"/>
      <c r="S4528" s="11"/>
    </row>
    <row r="4529" spans="2:19" s="19" customFormat="1" ht="25" customHeight="1" x14ac:dyDescent="0.15">
      <c r="B4529" s="11"/>
      <c r="C4529" s="11"/>
      <c r="E4529" s="11"/>
      <c r="F4529" s="11"/>
      <c r="G4529" s="11"/>
      <c r="K4529" s="11"/>
      <c r="M4529" s="11"/>
      <c r="N4529" s="28"/>
      <c r="O4529" s="18"/>
      <c r="Q4529" s="11"/>
      <c r="S4529" s="11"/>
    </row>
    <row r="4530" spans="2:19" s="19" customFormat="1" ht="25" customHeight="1" x14ac:dyDescent="0.15">
      <c r="B4530" s="11"/>
      <c r="C4530" s="11"/>
      <c r="E4530" s="11"/>
      <c r="F4530" s="11"/>
      <c r="G4530" s="11"/>
      <c r="K4530" s="11"/>
      <c r="M4530" s="11"/>
      <c r="N4530" s="28"/>
      <c r="O4530" s="18"/>
      <c r="Q4530" s="11"/>
      <c r="S4530" s="11"/>
    </row>
    <row r="4531" spans="2:19" s="19" customFormat="1" ht="25" customHeight="1" x14ac:dyDescent="0.15">
      <c r="B4531" s="11"/>
      <c r="C4531" s="11"/>
      <c r="E4531" s="11"/>
      <c r="F4531" s="11"/>
      <c r="G4531" s="11"/>
      <c r="K4531" s="11"/>
      <c r="M4531" s="11"/>
      <c r="N4531" s="28"/>
      <c r="O4531" s="18"/>
      <c r="Q4531" s="11"/>
      <c r="S4531" s="11"/>
    </row>
    <row r="4532" spans="2:19" s="19" customFormat="1" ht="25" customHeight="1" x14ac:dyDescent="0.15">
      <c r="B4532" s="11"/>
      <c r="C4532" s="11"/>
      <c r="E4532" s="11"/>
      <c r="F4532" s="11"/>
      <c r="G4532" s="11"/>
      <c r="K4532" s="11"/>
      <c r="M4532" s="11"/>
      <c r="N4532" s="28"/>
      <c r="O4532" s="18"/>
      <c r="Q4532" s="11"/>
      <c r="S4532" s="11"/>
    </row>
    <row r="4533" spans="2:19" s="19" customFormat="1" ht="25" customHeight="1" x14ac:dyDescent="0.15">
      <c r="B4533" s="11"/>
      <c r="C4533" s="11"/>
      <c r="E4533" s="11"/>
      <c r="F4533" s="11"/>
      <c r="G4533" s="11"/>
      <c r="K4533" s="11"/>
      <c r="M4533" s="11"/>
      <c r="N4533" s="28"/>
      <c r="O4533" s="18"/>
      <c r="Q4533" s="11"/>
      <c r="S4533" s="11"/>
    </row>
    <row r="4534" spans="2:19" s="19" customFormat="1" ht="25" customHeight="1" x14ac:dyDescent="0.15">
      <c r="B4534" s="11"/>
      <c r="C4534" s="11"/>
      <c r="E4534" s="11"/>
      <c r="F4534" s="11"/>
      <c r="G4534" s="11"/>
      <c r="K4534" s="11"/>
      <c r="M4534" s="11"/>
      <c r="N4534" s="28"/>
      <c r="O4534" s="18"/>
      <c r="Q4534" s="11"/>
      <c r="S4534" s="11"/>
    </row>
    <row r="4535" spans="2:19" s="19" customFormat="1" ht="25" customHeight="1" x14ac:dyDescent="0.15">
      <c r="B4535" s="11"/>
      <c r="C4535" s="11"/>
      <c r="E4535" s="11"/>
      <c r="F4535" s="11"/>
      <c r="G4535" s="11"/>
      <c r="K4535" s="11"/>
      <c r="M4535" s="11"/>
      <c r="N4535" s="28"/>
      <c r="O4535" s="18"/>
      <c r="Q4535" s="11"/>
      <c r="S4535" s="11"/>
    </row>
    <row r="4536" spans="2:19" s="19" customFormat="1" ht="25" customHeight="1" x14ac:dyDescent="0.15">
      <c r="B4536" s="11"/>
      <c r="C4536" s="11"/>
      <c r="E4536" s="11"/>
      <c r="F4536" s="11"/>
      <c r="G4536" s="11"/>
      <c r="K4536" s="11"/>
      <c r="M4536" s="11"/>
      <c r="N4536" s="28"/>
      <c r="O4536" s="18"/>
      <c r="Q4536" s="11"/>
      <c r="S4536" s="11"/>
    </row>
    <row r="4537" spans="2:19" s="19" customFormat="1" ht="25" customHeight="1" x14ac:dyDescent="0.15">
      <c r="B4537" s="11"/>
      <c r="C4537" s="11"/>
      <c r="E4537" s="11"/>
      <c r="F4537" s="11"/>
      <c r="G4537" s="11"/>
      <c r="K4537" s="11"/>
      <c r="M4537" s="11"/>
      <c r="N4537" s="28"/>
      <c r="O4537" s="18"/>
      <c r="Q4537" s="11"/>
      <c r="S4537" s="11"/>
    </row>
    <row r="4538" spans="2:19" s="19" customFormat="1" ht="25" customHeight="1" x14ac:dyDescent="0.15">
      <c r="B4538" s="11"/>
      <c r="C4538" s="11"/>
      <c r="E4538" s="11"/>
      <c r="F4538" s="11"/>
      <c r="G4538" s="11"/>
      <c r="K4538" s="11"/>
      <c r="M4538" s="11"/>
      <c r="N4538" s="28"/>
      <c r="O4538" s="18"/>
      <c r="Q4538" s="11"/>
      <c r="S4538" s="11"/>
    </row>
    <row r="4539" spans="2:19" s="19" customFormat="1" ht="25" customHeight="1" x14ac:dyDescent="0.15">
      <c r="B4539" s="11"/>
      <c r="C4539" s="11"/>
      <c r="E4539" s="11"/>
      <c r="F4539" s="11"/>
      <c r="G4539" s="11"/>
      <c r="K4539" s="11"/>
      <c r="M4539" s="11"/>
      <c r="N4539" s="28"/>
      <c r="O4539" s="18"/>
      <c r="Q4539" s="11"/>
      <c r="S4539" s="11"/>
    </row>
    <row r="4540" spans="2:19" s="19" customFormat="1" ht="25" customHeight="1" x14ac:dyDescent="0.15">
      <c r="B4540" s="11"/>
      <c r="C4540" s="11"/>
      <c r="E4540" s="11"/>
      <c r="F4540" s="11"/>
      <c r="G4540" s="11"/>
      <c r="K4540" s="11"/>
      <c r="M4540" s="11"/>
      <c r="N4540" s="28"/>
      <c r="O4540" s="18"/>
      <c r="Q4540" s="11"/>
      <c r="S4540" s="11"/>
    </row>
    <row r="4541" spans="2:19" s="19" customFormat="1" ht="25" customHeight="1" x14ac:dyDescent="0.15">
      <c r="B4541" s="11"/>
      <c r="C4541" s="11"/>
      <c r="E4541" s="11"/>
      <c r="F4541" s="11"/>
      <c r="G4541" s="11"/>
      <c r="K4541" s="11"/>
      <c r="M4541" s="11"/>
      <c r="N4541" s="28"/>
      <c r="O4541" s="18"/>
      <c r="Q4541" s="11"/>
      <c r="S4541" s="11"/>
    </row>
    <row r="4542" spans="2:19" s="19" customFormat="1" ht="25" customHeight="1" x14ac:dyDescent="0.15">
      <c r="B4542" s="11"/>
      <c r="C4542" s="11"/>
      <c r="E4542" s="11"/>
      <c r="F4542" s="11"/>
      <c r="G4542" s="11"/>
      <c r="K4542" s="11"/>
      <c r="M4542" s="11"/>
      <c r="N4542" s="28"/>
      <c r="O4542" s="18"/>
      <c r="Q4542" s="11"/>
      <c r="S4542" s="11"/>
    </row>
    <row r="4543" spans="2:19" s="19" customFormat="1" ht="25" customHeight="1" x14ac:dyDescent="0.15">
      <c r="B4543" s="11"/>
      <c r="C4543" s="11"/>
      <c r="E4543" s="11"/>
      <c r="F4543" s="11"/>
      <c r="G4543" s="11"/>
      <c r="K4543" s="11"/>
      <c r="M4543" s="11"/>
      <c r="N4543" s="28"/>
      <c r="O4543" s="18"/>
      <c r="Q4543" s="11"/>
      <c r="S4543" s="11"/>
    </row>
    <row r="4544" spans="2:19" s="19" customFormat="1" ht="25" customHeight="1" x14ac:dyDescent="0.15">
      <c r="B4544" s="11"/>
      <c r="C4544" s="11"/>
      <c r="E4544" s="11"/>
      <c r="F4544" s="11"/>
      <c r="G4544" s="11"/>
      <c r="K4544" s="11"/>
      <c r="M4544" s="11"/>
      <c r="N4544" s="28"/>
      <c r="O4544" s="18"/>
      <c r="Q4544" s="11"/>
      <c r="S4544" s="11"/>
    </row>
    <row r="4545" spans="2:19" s="19" customFormat="1" ht="25" customHeight="1" x14ac:dyDescent="0.15">
      <c r="B4545" s="11"/>
      <c r="C4545" s="11"/>
      <c r="E4545" s="11"/>
      <c r="F4545" s="11"/>
      <c r="G4545" s="11"/>
      <c r="K4545" s="11"/>
      <c r="M4545" s="11"/>
      <c r="N4545" s="28"/>
      <c r="O4545" s="18"/>
      <c r="Q4545" s="11"/>
      <c r="S4545" s="11"/>
    </row>
    <row r="4546" spans="2:19" s="19" customFormat="1" ht="25" customHeight="1" x14ac:dyDescent="0.15">
      <c r="B4546" s="11"/>
      <c r="C4546" s="11"/>
      <c r="E4546" s="11"/>
      <c r="F4546" s="11"/>
      <c r="G4546" s="11"/>
      <c r="K4546" s="11"/>
      <c r="M4546" s="11"/>
      <c r="N4546" s="28"/>
      <c r="O4546" s="18"/>
      <c r="Q4546" s="11"/>
      <c r="S4546" s="11"/>
    </row>
    <row r="4547" spans="2:19" s="19" customFormat="1" ht="25" customHeight="1" x14ac:dyDescent="0.15">
      <c r="B4547" s="11"/>
      <c r="C4547" s="11"/>
      <c r="E4547" s="11"/>
      <c r="F4547" s="11"/>
      <c r="G4547" s="11"/>
      <c r="K4547" s="11"/>
      <c r="M4547" s="11"/>
      <c r="N4547" s="28"/>
      <c r="O4547" s="18"/>
      <c r="Q4547" s="11"/>
      <c r="S4547" s="11"/>
    </row>
    <row r="4548" spans="2:19" s="19" customFormat="1" ht="25" customHeight="1" x14ac:dyDescent="0.15">
      <c r="B4548" s="11"/>
      <c r="C4548" s="11"/>
      <c r="E4548" s="11"/>
      <c r="F4548" s="11"/>
      <c r="G4548" s="11"/>
      <c r="K4548" s="11"/>
      <c r="M4548" s="11"/>
      <c r="N4548" s="28"/>
      <c r="O4548" s="18"/>
      <c r="Q4548" s="11"/>
      <c r="S4548" s="11"/>
    </row>
    <row r="4549" spans="2:19" s="19" customFormat="1" ht="25" customHeight="1" x14ac:dyDescent="0.15">
      <c r="B4549" s="11"/>
      <c r="C4549" s="11"/>
      <c r="E4549" s="11"/>
      <c r="F4549" s="11"/>
      <c r="G4549" s="11"/>
      <c r="K4549" s="11"/>
      <c r="M4549" s="11"/>
      <c r="N4549" s="28"/>
      <c r="O4549" s="18"/>
      <c r="Q4549" s="11"/>
      <c r="S4549" s="11"/>
    </row>
    <row r="4550" spans="2:19" s="19" customFormat="1" ht="25" customHeight="1" x14ac:dyDescent="0.15">
      <c r="B4550" s="11"/>
      <c r="C4550" s="11"/>
      <c r="E4550" s="11"/>
      <c r="F4550" s="11"/>
      <c r="G4550" s="11"/>
      <c r="K4550" s="11"/>
      <c r="M4550" s="11"/>
      <c r="N4550" s="28"/>
      <c r="O4550" s="18"/>
      <c r="Q4550" s="11"/>
      <c r="S4550" s="11"/>
    </row>
    <row r="4551" spans="2:19" s="19" customFormat="1" ht="25" customHeight="1" x14ac:dyDescent="0.15">
      <c r="B4551" s="11"/>
      <c r="C4551" s="11"/>
      <c r="E4551" s="11"/>
      <c r="F4551" s="11"/>
      <c r="G4551" s="11"/>
      <c r="K4551" s="11"/>
      <c r="M4551" s="11"/>
      <c r="N4551" s="28"/>
      <c r="O4551" s="18"/>
      <c r="Q4551" s="11"/>
      <c r="S4551" s="11"/>
    </row>
    <row r="4552" spans="2:19" s="19" customFormat="1" ht="25" customHeight="1" x14ac:dyDescent="0.15">
      <c r="B4552" s="11"/>
      <c r="C4552" s="11"/>
      <c r="E4552" s="11"/>
      <c r="F4552" s="11"/>
      <c r="G4552" s="11"/>
      <c r="K4552" s="11"/>
      <c r="M4552" s="11"/>
      <c r="N4552" s="28"/>
      <c r="O4552" s="18"/>
      <c r="Q4552" s="11"/>
      <c r="S4552" s="11"/>
    </row>
    <row r="4553" spans="2:19" s="19" customFormat="1" ht="25" customHeight="1" x14ac:dyDescent="0.15">
      <c r="B4553" s="11"/>
      <c r="C4553" s="11"/>
      <c r="E4553" s="11"/>
      <c r="F4553" s="11"/>
      <c r="G4553" s="11"/>
      <c r="K4553" s="11"/>
      <c r="M4553" s="11"/>
      <c r="N4553" s="28"/>
      <c r="O4553" s="18"/>
      <c r="Q4553" s="11"/>
      <c r="S4553" s="11"/>
    </row>
    <row r="4554" spans="2:19" s="19" customFormat="1" ht="25" customHeight="1" x14ac:dyDescent="0.15">
      <c r="B4554" s="11"/>
      <c r="C4554" s="11"/>
      <c r="E4554" s="11"/>
      <c r="F4554" s="11"/>
      <c r="G4554" s="11"/>
      <c r="K4554" s="11"/>
      <c r="M4554" s="11"/>
      <c r="N4554" s="28"/>
      <c r="O4554" s="18"/>
      <c r="Q4554" s="11"/>
      <c r="S4554" s="11"/>
    </row>
    <row r="4555" spans="2:19" s="19" customFormat="1" ht="25" customHeight="1" x14ac:dyDescent="0.15">
      <c r="B4555" s="11"/>
      <c r="C4555" s="11"/>
      <c r="E4555" s="11"/>
      <c r="F4555" s="11"/>
      <c r="G4555" s="11"/>
      <c r="K4555" s="11"/>
      <c r="M4555" s="11"/>
      <c r="N4555" s="28"/>
      <c r="O4555" s="18"/>
      <c r="Q4555" s="11"/>
      <c r="S4555" s="11"/>
    </row>
    <row r="4556" spans="2:19" s="19" customFormat="1" ht="25" customHeight="1" x14ac:dyDescent="0.15">
      <c r="B4556" s="11"/>
      <c r="C4556" s="11"/>
      <c r="E4556" s="11"/>
      <c r="F4556" s="11"/>
      <c r="G4556" s="11"/>
      <c r="K4556" s="11"/>
      <c r="M4556" s="11"/>
      <c r="N4556" s="28"/>
      <c r="O4556" s="18"/>
      <c r="Q4556" s="11"/>
      <c r="S4556" s="11"/>
    </row>
    <row r="4557" spans="2:19" s="19" customFormat="1" ht="25" customHeight="1" x14ac:dyDescent="0.15">
      <c r="B4557" s="11"/>
      <c r="C4557" s="11"/>
      <c r="E4557" s="11"/>
      <c r="F4557" s="11"/>
      <c r="G4557" s="11"/>
      <c r="K4557" s="11"/>
      <c r="M4557" s="11"/>
      <c r="N4557" s="28"/>
      <c r="O4557" s="18"/>
      <c r="Q4557" s="11"/>
      <c r="S4557" s="11"/>
    </row>
    <row r="4558" spans="2:19" s="19" customFormat="1" ht="25" customHeight="1" x14ac:dyDescent="0.15">
      <c r="B4558" s="11"/>
      <c r="C4558" s="11"/>
      <c r="E4558" s="11"/>
      <c r="F4558" s="11"/>
      <c r="G4558" s="11"/>
      <c r="K4558" s="11"/>
      <c r="M4558" s="11"/>
      <c r="N4558" s="28"/>
      <c r="O4558" s="18"/>
      <c r="Q4558" s="11"/>
      <c r="S4558" s="11"/>
    </row>
    <row r="4559" spans="2:19" s="19" customFormat="1" ht="25" customHeight="1" x14ac:dyDescent="0.15">
      <c r="B4559" s="11"/>
      <c r="C4559" s="11"/>
      <c r="E4559" s="11"/>
      <c r="F4559" s="11"/>
      <c r="G4559" s="11"/>
      <c r="K4559" s="11"/>
      <c r="M4559" s="11"/>
      <c r="N4559" s="28"/>
      <c r="O4559" s="18"/>
      <c r="Q4559" s="11"/>
      <c r="S4559" s="11"/>
    </row>
    <row r="4560" spans="2:19" s="19" customFormat="1" ht="25" customHeight="1" x14ac:dyDescent="0.15">
      <c r="B4560" s="11"/>
      <c r="C4560" s="11"/>
      <c r="E4560" s="11"/>
      <c r="F4560" s="11"/>
      <c r="G4560" s="11"/>
      <c r="K4560" s="11"/>
      <c r="M4560" s="11"/>
      <c r="N4560" s="28"/>
      <c r="O4560" s="18"/>
      <c r="Q4560" s="11"/>
      <c r="S4560" s="11"/>
    </row>
    <row r="4561" spans="2:19" s="19" customFormat="1" ht="25" customHeight="1" x14ac:dyDescent="0.15">
      <c r="B4561" s="11"/>
      <c r="C4561" s="11"/>
      <c r="E4561" s="11"/>
      <c r="F4561" s="11"/>
      <c r="G4561" s="11"/>
      <c r="K4561" s="11"/>
      <c r="M4561" s="11"/>
      <c r="N4561" s="28"/>
      <c r="O4561" s="18"/>
      <c r="Q4561" s="11"/>
      <c r="S4561" s="11"/>
    </row>
    <row r="4562" spans="2:19" s="19" customFormat="1" ht="25" customHeight="1" x14ac:dyDescent="0.15">
      <c r="B4562" s="11"/>
      <c r="C4562" s="11"/>
      <c r="E4562" s="11"/>
      <c r="F4562" s="11"/>
      <c r="G4562" s="11"/>
      <c r="K4562" s="11"/>
      <c r="M4562" s="11"/>
      <c r="N4562" s="28"/>
      <c r="O4562" s="18"/>
      <c r="Q4562" s="11"/>
      <c r="S4562" s="11"/>
    </row>
    <row r="4563" spans="2:19" s="19" customFormat="1" ht="25" customHeight="1" x14ac:dyDescent="0.15">
      <c r="B4563" s="11"/>
      <c r="C4563" s="11"/>
      <c r="E4563" s="11"/>
      <c r="F4563" s="11"/>
      <c r="G4563" s="11"/>
      <c r="K4563" s="11"/>
      <c r="M4563" s="11"/>
      <c r="N4563" s="28"/>
      <c r="O4563" s="18"/>
      <c r="Q4563" s="11"/>
      <c r="S4563" s="11"/>
    </row>
    <row r="4564" spans="2:19" s="19" customFormat="1" ht="25" customHeight="1" x14ac:dyDescent="0.15">
      <c r="B4564" s="11"/>
      <c r="C4564" s="11"/>
      <c r="E4564" s="11"/>
      <c r="F4564" s="11"/>
      <c r="G4564" s="11"/>
      <c r="K4564" s="11"/>
      <c r="M4564" s="11"/>
      <c r="N4564" s="28"/>
      <c r="O4564" s="18"/>
      <c r="Q4564" s="11"/>
      <c r="S4564" s="11"/>
    </row>
    <row r="4565" spans="2:19" s="19" customFormat="1" ht="25" customHeight="1" x14ac:dyDescent="0.15">
      <c r="B4565" s="11"/>
      <c r="C4565" s="11"/>
      <c r="E4565" s="11"/>
      <c r="F4565" s="11"/>
      <c r="G4565" s="11"/>
      <c r="K4565" s="11"/>
      <c r="M4565" s="11"/>
      <c r="N4565" s="28"/>
      <c r="O4565" s="18"/>
      <c r="Q4565" s="11"/>
      <c r="S4565" s="11"/>
    </row>
    <row r="4566" spans="2:19" s="19" customFormat="1" ht="25" customHeight="1" x14ac:dyDescent="0.15">
      <c r="B4566" s="11"/>
      <c r="C4566" s="11"/>
      <c r="E4566" s="11"/>
      <c r="F4566" s="11"/>
      <c r="G4566" s="11"/>
      <c r="K4566" s="11"/>
      <c r="M4566" s="11"/>
      <c r="N4566" s="28"/>
      <c r="O4566" s="18"/>
      <c r="Q4566" s="11"/>
      <c r="S4566" s="11"/>
    </row>
    <row r="4567" spans="2:19" s="19" customFormat="1" ht="25" customHeight="1" x14ac:dyDescent="0.15">
      <c r="B4567" s="11"/>
      <c r="C4567" s="11"/>
      <c r="E4567" s="11"/>
      <c r="F4567" s="11"/>
      <c r="G4567" s="11"/>
      <c r="K4567" s="11"/>
      <c r="M4567" s="11"/>
      <c r="N4567" s="28"/>
      <c r="O4567" s="18"/>
      <c r="Q4567" s="11"/>
      <c r="S4567" s="11"/>
    </row>
    <row r="4568" spans="2:19" s="19" customFormat="1" ht="25" customHeight="1" x14ac:dyDescent="0.15">
      <c r="B4568" s="11"/>
      <c r="C4568" s="11"/>
      <c r="E4568" s="11"/>
      <c r="F4568" s="11"/>
      <c r="G4568" s="11"/>
      <c r="K4568" s="11"/>
      <c r="M4568" s="11"/>
      <c r="N4568" s="28"/>
      <c r="O4568" s="18"/>
      <c r="Q4568" s="11"/>
      <c r="S4568" s="11"/>
    </row>
    <row r="4569" spans="2:19" s="19" customFormat="1" ht="25" customHeight="1" x14ac:dyDescent="0.15">
      <c r="B4569" s="11"/>
      <c r="C4569" s="11"/>
      <c r="E4569" s="11"/>
      <c r="F4569" s="11"/>
      <c r="G4569" s="11"/>
      <c r="K4569" s="11"/>
      <c r="M4569" s="11"/>
      <c r="N4569" s="28"/>
      <c r="O4569" s="18"/>
      <c r="Q4569" s="11"/>
      <c r="S4569" s="11"/>
    </row>
    <row r="4570" spans="2:19" s="19" customFormat="1" ht="25" customHeight="1" x14ac:dyDescent="0.15">
      <c r="B4570" s="11"/>
      <c r="C4570" s="11"/>
      <c r="E4570" s="11"/>
      <c r="F4570" s="11"/>
      <c r="G4570" s="11"/>
      <c r="K4570" s="11"/>
      <c r="M4570" s="11"/>
      <c r="N4570" s="28"/>
      <c r="O4570" s="18"/>
      <c r="Q4570" s="11"/>
      <c r="S4570" s="11"/>
    </row>
    <row r="4571" spans="2:19" s="19" customFormat="1" ht="25" customHeight="1" x14ac:dyDescent="0.15">
      <c r="B4571" s="11"/>
      <c r="C4571" s="11"/>
      <c r="E4571" s="11"/>
      <c r="F4571" s="11"/>
      <c r="G4571" s="11"/>
      <c r="K4571" s="11"/>
      <c r="M4571" s="11"/>
      <c r="N4571" s="28"/>
      <c r="O4571" s="18"/>
      <c r="Q4571" s="11"/>
      <c r="S4571" s="11"/>
    </row>
    <row r="4572" spans="2:19" s="19" customFormat="1" ht="25" customHeight="1" x14ac:dyDescent="0.15">
      <c r="B4572" s="11"/>
      <c r="C4572" s="11"/>
      <c r="E4572" s="11"/>
      <c r="F4572" s="11"/>
      <c r="G4572" s="11"/>
      <c r="K4572" s="11"/>
      <c r="M4572" s="11"/>
      <c r="N4572" s="28"/>
      <c r="O4572" s="18"/>
      <c r="Q4572" s="11"/>
      <c r="S4572" s="11"/>
    </row>
    <row r="4573" spans="2:19" s="19" customFormat="1" ht="25" customHeight="1" x14ac:dyDescent="0.15">
      <c r="B4573" s="11"/>
      <c r="C4573" s="11"/>
      <c r="E4573" s="11"/>
      <c r="F4573" s="11"/>
      <c r="G4573" s="11"/>
      <c r="K4573" s="11"/>
      <c r="M4573" s="11"/>
      <c r="N4573" s="28"/>
      <c r="O4573" s="18"/>
      <c r="Q4573" s="11"/>
      <c r="S4573" s="11"/>
    </row>
    <row r="4574" spans="2:19" s="19" customFormat="1" ht="25" customHeight="1" x14ac:dyDescent="0.15">
      <c r="B4574" s="11"/>
      <c r="C4574" s="11"/>
      <c r="E4574" s="11"/>
      <c r="F4574" s="11"/>
      <c r="G4574" s="11"/>
      <c r="K4574" s="11"/>
      <c r="M4574" s="11"/>
      <c r="N4574" s="28"/>
      <c r="O4574" s="18"/>
      <c r="Q4574" s="11"/>
      <c r="S4574" s="11"/>
    </row>
    <row r="4575" spans="2:19" s="19" customFormat="1" ht="25" customHeight="1" x14ac:dyDescent="0.15">
      <c r="B4575" s="11"/>
      <c r="C4575" s="11"/>
      <c r="E4575" s="11"/>
      <c r="F4575" s="11"/>
      <c r="G4575" s="11"/>
      <c r="K4575" s="11"/>
      <c r="M4575" s="11"/>
      <c r="N4575" s="28"/>
      <c r="O4575" s="18"/>
      <c r="Q4575" s="11"/>
      <c r="S4575" s="11"/>
    </row>
    <row r="4576" spans="2:19" s="19" customFormat="1" ht="25" customHeight="1" x14ac:dyDescent="0.15">
      <c r="B4576" s="11"/>
      <c r="C4576" s="11"/>
      <c r="E4576" s="11"/>
      <c r="F4576" s="11"/>
      <c r="G4576" s="11"/>
      <c r="K4576" s="11"/>
      <c r="M4576" s="11"/>
      <c r="N4576" s="28"/>
      <c r="O4576" s="18"/>
      <c r="Q4576" s="11"/>
      <c r="S4576" s="11"/>
    </row>
    <row r="4577" spans="2:19" s="19" customFormat="1" ht="25" customHeight="1" x14ac:dyDescent="0.15">
      <c r="B4577" s="11"/>
      <c r="C4577" s="11"/>
      <c r="E4577" s="11"/>
      <c r="F4577" s="11"/>
      <c r="G4577" s="11"/>
      <c r="K4577" s="11"/>
      <c r="M4577" s="11"/>
      <c r="N4577" s="28"/>
      <c r="O4577" s="18"/>
      <c r="Q4577" s="11"/>
      <c r="S4577" s="11"/>
    </row>
    <row r="4578" spans="2:19" s="19" customFormat="1" ht="25" customHeight="1" x14ac:dyDescent="0.15">
      <c r="B4578" s="11"/>
      <c r="C4578" s="11"/>
      <c r="E4578" s="11"/>
      <c r="F4578" s="11"/>
      <c r="G4578" s="11"/>
      <c r="K4578" s="11"/>
      <c r="M4578" s="11"/>
      <c r="N4578" s="28"/>
      <c r="O4578" s="18"/>
      <c r="Q4578" s="11"/>
      <c r="S4578" s="11"/>
    </row>
    <row r="4579" spans="2:19" s="19" customFormat="1" ht="25" customHeight="1" x14ac:dyDescent="0.15">
      <c r="B4579" s="11"/>
      <c r="C4579" s="11"/>
      <c r="E4579" s="11"/>
      <c r="F4579" s="11"/>
      <c r="G4579" s="11"/>
      <c r="K4579" s="11"/>
      <c r="M4579" s="11"/>
      <c r="N4579" s="28"/>
      <c r="O4579" s="18"/>
      <c r="Q4579" s="11"/>
      <c r="S4579" s="11"/>
    </row>
    <row r="4580" spans="2:19" s="19" customFormat="1" ht="25" customHeight="1" x14ac:dyDescent="0.15">
      <c r="B4580" s="11"/>
      <c r="C4580" s="11"/>
      <c r="E4580" s="11"/>
      <c r="F4580" s="11"/>
      <c r="G4580" s="11"/>
      <c r="K4580" s="11"/>
      <c r="M4580" s="11"/>
      <c r="N4580" s="28"/>
      <c r="O4580" s="18"/>
      <c r="Q4580" s="11"/>
      <c r="S4580" s="11"/>
    </row>
    <row r="4581" spans="2:19" s="19" customFormat="1" ht="25" customHeight="1" x14ac:dyDescent="0.15">
      <c r="B4581" s="11"/>
      <c r="C4581" s="11"/>
      <c r="E4581" s="11"/>
      <c r="F4581" s="11"/>
      <c r="G4581" s="11"/>
      <c r="K4581" s="11"/>
      <c r="M4581" s="11"/>
      <c r="N4581" s="28"/>
      <c r="O4581" s="18"/>
      <c r="Q4581" s="11"/>
      <c r="S4581" s="11"/>
    </row>
    <row r="4582" spans="2:19" s="19" customFormat="1" ht="25" customHeight="1" x14ac:dyDescent="0.15">
      <c r="B4582" s="11"/>
      <c r="C4582" s="11"/>
      <c r="E4582" s="11"/>
      <c r="F4582" s="11"/>
      <c r="G4582" s="11"/>
      <c r="K4582" s="11"/>
      <c r="M4582" s="11"/>
      <c r="N4582" s="28"/>
      <c r="O4582" s="18"/>
      <c r="Q4582" s="11"/>
      <c r="S4582" s="11"/>
    </row>
    <row r="4583" spans="2:19" s="19" customFormat="1" ht="25" customHeight="1" x14ac:dyDescent="0.15">
      <c r="B4583" s="11"/>
      <c r="C4583" s="11"/>
      <c r="E4583" s="11"/>
      <c r="F4583" s="11"/>
      <c r="G4583" s="11"/>
      <c r="K4583" s="11"/>
      <c r="M4583" s="11"/>
      <c r="N4583" s="28"/>
      <c r="O4583" s="18"/>
      <c r="Q4583" s="11"/>
      <c r="S4583" s="11"/>
    </row>
    <row r="4584" spans="2:19" s="19" customFormat="1" ht="25" customHeight="1" x14ac:dyDescent="0.15">
      <c r="B4584" s="11"/>
      <c r="C4584" s="11"/>
      <c r="E4584" s="11"/>
      <c r="F4584" s="11"/>
      <c r="G4584" s="11"/>
      <c r="K4584" s="11"/>
      <c r="M4584" s="11"/>
      <c r="N4584" s="28"/>
      <c r="O4584" s="18"/>
      <c r="Q4584" s="11"/>
      <c r="S4584" s="11"/>
    </row>
    <row r="4585" spans="2:19" s="19" customFormat="1" ht="25" customHeight="1" x14ac:dyDescent="0.15">
      <c r="B4585" s="11"/>
      <c r="C4585" s="11"/>
      <c r="E4585" s="11"/>
      <c r="F4585" s="11"/>
      <c r="G4585" s="11"/>
      <c r="K4585" s="11"/>
      <c r="M4585" s="11"/>
      <c r="N4585" s="28"/>
      <c r="O4585" s="18"/>
      <c r="Q4585" s="11"/>
      <c r="S4585" s="11"/>
    </row>
    <row r="4586" spans="2:19" s="19" customFormat="1" ht="25" customHeight="1" x14ac:dyDescent="0.15">
      <c r="B4586" s="11"/>
      <c r="C4586" s="11"/>
      <c r="E4586" s="11"/>
      <c r="F4586" s="11"/>
      <c r="G4586" s="11"/>
      <c r="K4586" s="11"/>
      <c r="M4586" s="11"/>
      <c r="N4586" s="28"/>
      <c r="O4586" s="18"/>
      <c r="Q4586" s="11"/>
      <c r="S4586" s="11"/>
    </row>
    <row r="4587" spans="2:19" s="19" customFormat="1" ht="25" customHeight="1" x14ac:dyDescent="0.15">
      <c r="B4587" s="11"/>
      <c r="C4587" s="11"/>
      <c r="E4587" s="11"/>
      <c r="F4587" s="11"/>
      <c r="G4587" s="11"/>
      <c r="K4587" s="11"/>
      <c r="M4587" s="11"/>
      <c r="N4587" s="28"/>
      <c r="O4587" s="18"/>
      <c r="Q4587" s="11"/>
      <c r="S4587" s="11"/>
    </row>
    <row r="4588" spans="2:19" s="19" customFormat="1" ht="25" customHeight="1" x14ac:dyDescent="0.15">
      <c r="B4588" s="11"/>
      <c r="C4588" s="11"/>
      <c r="E4588" s="11"/>
      <c r="F4588" s="11"/>
      <c r="G4588" s="11"/>
      <c r="K4588" s="11"/>
      <c r="M4588" s="11"/>
      <c r="N4588" s="28"/>
      <c r="O4588" s="18"/>
      <c r="Q4588" s="11"/>
      <c r="S4588" s="11"/>
    </row>
    <row r="4589" spans="2:19" s="19" customFormat="1" ht="25" customHeight="1" x14ac:dyDescent="0.15">
      <c r="B4589" s="11"/>
      <c r="C4589" s="11"/>
      <c r="E4589" s="11"/>
      <c r="F4589" s="11"/>
      <c r="G4589" s="11"/>
      <c r="K4589" s="11"/>
      <c r="M4589" s="11"/>
      <c r="N4589" s="28"/>
      <c r="O4589" s="18"/>
      <c r="Q4589" s="11"/>
      <c r="S4589" s="11"/>
    </row>
    <row r="4590" spans="2:19" s="19" customFormat="1" ht="25" customHeight="1" x14ac:dyDescent="0.15">
      <c r="B4590" s="11"/>
      <c r="C4590" s="11"/>
      <c r="E4590" s="11"/>
      <c r="F4590" s="11"/>
      <c r="G4590" s="11"/>
      <c r="K4590" s="11"/>
      <c r="M4590" s="11"/>
      <c r="N4590" s="28"/>
      <c r="O4590" s="18"/>
      <c r="Q4590" s="11"/>
      <c r="S4590" s="11"/>
    </row>
    <row r="4591" spans="2:19" s="19" customFormat="1" ht="25" customHeight="1" x14ac:dyDescent="0.15">
      <c r="B4591" s="11"/>
      <c r="C4591" s="11"/>
      <c r="E4591" s="11"/>
      <c r="F4591" s="11"/>
      <c r="G4591" s="11"/>
      <c r="K4591" s="11"/>
      <c r="M4591" s="11"/>
      <c r="N4591" s="28"/>
      <c r="O4591" s="18"/>
      <c r="Q4591" s="11"/>
      <c r="S4591" s="11"/>
    </row>
    <row r="4592" spans="2:19" s="19" customFormat="1" ht="25" customHeight="1" x14ac:dyDescent="0.15">
      <c r="B4592" s="11"/>
      <c r="C4592" s="11"/>
      <c r="E4592" s="11"/>
      <c r="F4592" s="11"/>
      <c r="G4592" s="11"/>
      <c r="K4592" s="11"/>
      <c r="M4592" s="11"/>
      <c r="N4592" s="28"/>
      <c r="O4592" s="18"/>
      <c r="Q4592" s="11"/>
      <c r="S4592" s="11"/>
    </row>
    <row r="4593" spans="2:19" s="19" customFormat="1" ht="25" customHeight="1" x14ac:dyDescent="0.15">
      <c r="B4593" s="11"/>
      <c r="C4593" s="11"/>
      <c r="E4593" s="11"/>
      <c r="F4593" s="11"/>
      <c r="G4593" s="11"/>
      <c r="K4593" s="11"/>
      <c r="M4593" s="11"/>
      <c r="N4593" s="28"/>
      <c r="O4593" s="18"/>
      <c r="Q4593" s="11"/>
      <c r="S4593" s="11"/>
    </row>
    <row r="4594" spans="2:19" s="19" customFormat="1" ht="25" customHeight="1" x14ac:dyDescent="0.15">
      <c r="B4594" s="11"/>
      <c r="C4594" s="11"/>
      <c r="E4594" s="11"/>
      <c r="F4594" s="11"/>
      <c r="G4594" s="11"/>
      <c r="K4594" s="11"/>
      <c r="M4594" s="11"/>
      <c r="N4594" s="28"/>
      <c r="O4594" s="18"/>
      <c r="Q4594" s="11"/>
      <c r="S4594" s="11"/>
    </row>
    <row r="4595" spans="2:19" s="19" customFormat="1" ht="25" customHeight="1" x14ac:dyDescent="0.15">
      <c r="B4595" s="11"/>
      <c r="C4595" s="11"/>
      <c r="E4595" s="11"/>
      <c r="F4595" s="11"/>
      <c r="G4595" s="11"/>
      <c r="K4595" s="11"/>
      <c r="M4595" s="11"/>
      <c r="N4595" s="28"/>
      <c r="O4595" s="18"/>
      <c r="Q4595" s="11"/>
      <c r="S4595" s="11"/>
    </row>
    <row r="4596" spans="2:19" s="19" customFormat="1" ht="25" customHeight="1" x14ac:dyDescent="0.15">
      <c r="B4596" s="11"/>
      <c r="C4596" s="11"/>
      <c r="E4596" s="11"/>
      <c r="F4596" s="11"/>
      <c r="G4596" s="11"/>
      <c r="K4596" s="11"/>
      <c r="M4596" s="11"/>
      <c r="N4596" s="28"/>
      <c r="O4596" s="18"/>
      <c r="Q4596" s="11"/>
      <c r="S4596" s="11"/>
    </row>
    <row r="4597" spans="2:19" s="19" customFormat="1" ht="25" customHeight="1" x14ac:dyDescent="0.15">
      <c r="B4597" s="11"/>
      <c r="C4597" s="11"/>
      <c r="E4597" s="11"/>
      <c r="F4597" s="11"/>
      <c r="G4597" s="11"/>
      <c r="K4597" s="11"/>
      <c r="M4597" s="11"/>
      <c r="N4597" s="28"/>
      <c r="O4597" s="18"/>
      <c r="Q4597" s="11"/>
      <c r="S4597" s="11"/>
    </row>
    <row r="4598" spans="2:19" s="19" customFormat="1" ht="25" customHeight="1" x14ac:dyDescent="0.15">
      <c r="B4598" s="11"/>
      <c r="C4598" s="11"/>
      <c r="E4598" s="11"/>
      <c r="F4598" s="11"/>
      <c r="G4598" s="11"/>
      <c r="K4598" s="11"/>
      <c r="M4598" s="11"/>
      <c r="N4598" s="28"/>
      <c r="O4598" s="18"/>
      <c r="Q4598" s="11"/>
      <c r="S4598" s="11"/>
    </row>
    <row r="4599" spans="2:19" s="19" customFormat="1" ht="25" customHeight="1" x14ac:dyDescent="0.15">
      <c r="B4599" s="11"/>
      <c r="C4599" s="11"/>
      <c r="E4599" s="11"/>
      <c r="F4599" s="11"/>
      <c r="G4599" s="11"/>
      <c r="K4599" s="11"/>
      <c r="M4599" s="11"/>
      <c r="N4599" s="28"/>
      <c r="O4599" s="18"/>
      <c r="Q4599" s="11"/>
      <c r="S4599" s="11"/>
    </row>
    <row r="4600" spans="2:19" s="19" customFormat="1" ht="25" customHeight="1" x14ac:dyDescent="0.15">
      <c r="B4600" s="11"/>
      <c r="C4600" s="11"/>
      <c r="E4600" s="11"/>
      <c r="F4600" s="11"/>
      <c r="G4600" s="11"/>
      <c r="K4600" s="11"/>
      <c r="M4600" s="11"/>
      <c r="N4600" s="28"/>
      <c r="O4600" s="18"/>
      <c r="Q4600" s="11"/>
      <c r="S4600" s="11"/>
    </row>
    <row r="4601" spans="2:19" s="19" customFormat="1" ht="25" customHeight="1" x14ac:dyDescent="0.15">
      <c r="B4601" s="11"/>
      <c r="C4601" s="11"/>
      <c r="E4601" s="11"/>
      <c r="F4601" s="11"/>
      <c r="G4601" s="11"/>
      <c r="K4601" s="11"/>
      <c r="M4601" s="11"/>
      <c r="N4601" s="28"/>
      <c r="O4601" s="18"/>
      <c r="Q4601" s="11"/>
      <c r="S4601" s="11"/>
    </row>
    <row r="4602" spans="2:19" s="19" customFormat="1" ht="25" customHeight="1" x14ac:dyDescent="0.15">
      <c r="B4602" s="11"/>
      <c r="C4602" s="11"/>
      <c r="E4602" s="11"/>
      <c r="F4602" s="11"/>
      <c r="G4602" s="11"/>
      <c r="K4602" s="11"/>
      <c r="M4602" s="11"/>
      <c r="N4602" s="28"/>
      <c r="O4602" s="18"/>
      <c r="Q4602" s="11"/>
      <c r="S4602" s="11"/>
    </row>
    <row r="4603" spans="2:19" s="19" customFormat="1" ht="25" customHeight="1" x14ac:dyDescent="0.15">
      <c r="B4603" s="11"/>
      <c r="C4603" s="11"/>
      <c r="E4603" s="11"/>
      <c r="F4603" s="11"/>
      <c r="G4603" s="11"/>
      <c r="K4603" s="11"/>
      <c r="M4603" s="11"/>
      <c r="N4603" s="28"/>
      <c r="O4603" s="18"/>
      <c r="Q4603" s="11"/>
      <c r="S4603" s="11"/>
    </row>
    <row r="4604" spans="2:19" s="19" customFormat="1" ht="25" customHeight="1" x14ac:dyDescent="0.15">
      <c r="B4604" s="11"/>
      <c r="C4604" s="11"/>
      <c r="E4604" s="11"/>
      <c r="F4604" s="11"/>
      <c r="G4604" s="11"/>
      <c r="K4604" s="11"/>
      <c r="M4604" s="11"/>
      <c r="N4604" s="28"/>
      <c r="O4604" s="18"/>
      <c r="Q4604" s="11"/>
      <c r="S4604" s="11"/>
    </row>
    <row r="4605" spans="2:19" s="19" customFormat="1" ht="25" customHeight="1" x14ac:dyDescent="0.15">
      <c r="B4605" s="11"/>
      <c r="C4605" s="11"/>
      <c r="E4605" s="11"/>
      <c r="F4605" s="11"/>
      <c r="G4605" s="11"/>
      <c r="K4605" s="11"/>
      <c r="M4605" s="11"/>
      <c r="N4605" s="28"/>
      <c r="O4605" s="18"/>
      <c r="Q4605" s="11"/>
      <c r="S4605" s="11"/>
    </row>
    <row r="4606" spans="2:19" s="19" customFormat="1" ht="25" customHeight="1" x14ac:dyDescent="0.15">
      <c r="B4606" s="11"/>
      <c r="C4606" s="11"/>
      <c r="E4606" s="11"/>
      <c r="F4606" s="11"/>
      <c r="G4606" s="11"/>
      <c r="K4606" s="11"/>
      <c r="M4606" s="11"/>
      <c r="N4606" s="28"/>
      <c r="O4606" s="18"/>
      <c r="Q4606" s="11"/>
      <c r="S4606" s="11"/>
    </row>
    <row r="4607" spans="2:19" s="19" customFormat="1" ht="25" customHeight="1" x14ac:dyDescent="0.15">
      <c r="B4607" s="11"/>
      <c r="C4607" s="11"/>
      <c r="E4607" s="11"/>
      <c r="F4607" s="11"/>
      <c r="G4607" s="11"/>
      <c r="K4607" s="11"/>
      <c r="M4607" s="11"/>
      <c r="N4607" s="28"/>
      <c r="O4607" s="18"/>
      <c r="Q4607" s="11"/>
      <c r="S4607" s="11"/>
    </row>
    <row r="4608" spans="2:19" s="19" customFormat="1" ht="25" customHeight="1" x14ac:dyDescent="0.15">
      <c r="B4608" s="11"/>
      <c r="C4608" s="11"/>
      <c r="E4608" s="11"/>
      <c r="F4608" s="11"/>
      <c r="G4608" s="11"/>
      <c r="K4608" s="11"/>
      <c r="M4608" s="11"/>
      <c r="N4608" s="28"/>
      <c r="O4608" s="18"/>
      <c r="Q4608" s="11"/>
      <c r="S4608" s="11"/>
    </row>
    <row r="4609" spans="2:19" s="19" customFormat="1" ht="25" customHeight="1" x14ac:dyDescent="0.15">
      <c r="B4609" s="11"/>
      <c r="C4609" s="11"/>
      <c r="E4609" s="11"/>
      <c r="F4609" s="11"/>
      <c r="G4609" s="11"/>
      <c r="K4609" s="11"/>
      <c r="M4609" s="11"/>
      <c r="N4609" s="28"/>
      <c r="O4609" s="18"/>
      <c r="Q4609" s="11"/>
      <c r="S4609" s="11"/>
    </row>
    <row r="4610" spans="2:19" s="19" customFormat="1" ht="25" customHeight="1" x14ac:dyDescent="0.15">
      <c r="B4610" s="11"/>
      <c r="C4610" s="11"/>
      <c r="E4610" s="11"/>
      <c r="F4610" s="11"/>
      <c r="G4610" s="11"/>
      <c r="K4610" s="11"/>
      <c r="M4610" s="11"/>
      <c r="N4610" s="28"/>
      <c r="O4610" s="18"/>
      <c r="Q4610" s="11"/>
      <c r="S4610" s="11"/>
    </row>
    <row r="4611" spans="2:19" s="19" customFormat="1" ht="25" customHeight="1" x14ac:dyDescent="0.15">
      <c r="B4611" s="11"/>
      <c r="C4611" s="11"/>
      <c r="E4611" s="11"/>
      <c r="F4611" s="11"/>
      <c r="G4611" s="11"/>
      <c r="K4611" s="11"/>
      <c r="M4611" s="11"/>
      <c r="N4611" s="28"/>
      <c r="O4611" s="18"/>
      <c r="Q4611" s="11"/>
      <c r="S4611" s="11"/>
    </row>
    <row r="4612" spans="2:19" s="19" customFormat="1" ht="25" customHeight="1" x14ac:dyDescent="0.15">
      <c r="B4612" s="11"/>
      <c r="C4612" s="11"/>
      <c r="E4612" s="11"/>
      <c r="F4612" s="11"/>
      <c r="G4612" s="11"/>
      <c r="K4612" s="11"/>
      <c r="M4612" s="11"/>
      <c r="N4612" s="28"/>
      <c r="O4612" s="18"/>
      <c r="Q4612" s="11"/>
      <c r="S4612" s="11"/>
    </row>
    <row r="4613" spans="2:19" s="19" customFormat="1" ht="25" customHeight="1" x14ac:dyDescent="0.15">
      <c r="B4613" s="11"/>
      <c r="C4613" s="11"/>
      <c r="E4613" s="11"/>
      <c r="F4613" s="11"/>
      <c r="G4613" s="11"/>
      <c r="K4613" s="11"/>
      <c r="M4613" s="11"/>
      <c r="N4613" s="28"/>
      <c r="O4613" s="18"/>
      <c r="Q4613" s="11"/>
      <c r="S4613" s="11"/>
    </row>
    <row r="4614" spans="2:19" s="19" customFormat="1" ht="25" customHeight="1" x14ac:dyDescent="0.15">
      <c r="B4614" s="11"/>
      <c r="C4614" s="11"/>
      <c r="E4614" s="11"/>
      <c r="F4614" s="11"/>
      <c r="G4614" s="11"/>
      <c r="K4614" s="11"/>
      <c r="M4614" s="11"/>
      <c r="N4614" s="28"/>
      <c r="O4614" s="18"/>
      <c r="Q4614" s="11"/>
      <c r="S4614" s="11"/>
    </row>
    <row r="4615" spans="2:19" s="19" customFormat="1" ht="25" customHeight="1" x14ac:dyDescent="0.15">
      <c r="B4615" s="11"/>
      <c r="C4615" s="11"/>
      <c r="E4615" s="11"/>
      <c r="F4615" s="11"/>
      <c r="G4615" s="11"/>
      <c r="K4615" s="11"/>
      <c r="M4615" s="11"/>
      <c r="N4615" s="28"/>
      <c r="O4615" s="18"/>
      <c r="Q4615" s="11"/>
      <c r="S4615" s="11"/>
    </row>
    <row r="4616" spans="2:19" s="19" customFormat="1" ht="25" customHeight="1" x14ac:dyDescent="0.15">
      <c r="B4616" s="11"/>
      <c r="C4616" s="11"/>
      <c r="E4616" s="11"/>
      <c r="F4616" s="11"/>
      <c r="G4616" s="11"/>
      <c r="K4616" s="11"/>
      <c r="M4616" s="11"/>
      <c r="N4616" s="28"/>
      <c r="O4616" s="18"/>
      <c r="Q4616" s="11"/>
      <c r="S4616" s="11"/>
    </row>
    <row r="4617" spans="2:19" s="19" customFormat="1" ht="25" customHeight="1" x14ac:dyDescent="0.15">
      <c r="B4617" s="11"/>
      <c r="C4617" s="11"/>
      <c r="E4617" s="11"/>
      <c r="F4617" s="11"/>
      <c r="G4617" s="11"/>
      <c r="K4617" s="11"/>
      <c r="M4617" s="11"/>
      <c r="N4617" s="28"/>
      <c r="O4617" s="18"/>
      <c r="Q4617" s="11"/>
      <c r="S4617" s="11"/>
    </row>
    <row r="4618" spans="2:19" s="19" customFormat="1" ht="25" customHeight="1" x14ac:dyDescent="0.15">
      <c r="B4618" s="11"/>
      <c r="C4618" s="11"/>
      <c r="E4618" s="11"/>
      <c r="F4618" s="11"/>
      <c r="G4618" s="11"/>
      <c r="K4618" s="11"/>
      <c r="M4618" s="11"/>
      <c r="N4618" s="28"/>
      <c r="O4618" s="18"/>
      <c r="Q4618" s="11"/>
      <c r="S4618" s="11"/>
    </row>
    <row r="4619" spans="2:19" s="19" customFormat="1" ht="25" customHeight="1" x14ac:dyDescent="0.15">
      <c r="B4619" s="11"/>
      <c r="C4619" s="11"/>
      <c r="E4619" s="11"/>
      <c r="F4619" s="11"/>
      <c r="G4619" s="11"/>
      <c r="K4619" s="11"/>
      <c r="M4619" s="11"/>
      <c r="N4619" s="28"/>
      <c r="O4619" s="18"/>
      <c r="Q4619" s="11"/>
      <c r="S4619" s="11"/>
    </row>
    <row r="4620" spans="2:19" s="19" customFormat="1" ht="25" customHeight="1" x14ac:dyDescent="0.15">
      <c r="B4620" s="11"/>
      <c r="C4620" s="11"/>
      <c r="E4620" s="11"/>
      <c r="F4620" s="11"/>
      <c r="G4620" s="11"/>
      <c r="K4620" s="11"/>
      <c r="M4620" s="11"/>
      <c r="N4620" s="28"/>
      <c r="O4620" s="18"/>
      <c r="Q4620" s="11"/>
      <c r="S4620" s="11"/>
    </row>
    <row r="4621" spans="2:19" s="19" customFormat="1" ht="25" customHeight="1" x14ac:dyDescent="0.15">
      <c r="B4621" s="11"/>
      <c r="C4621" s="11"/>
      <c r="E4621" s="11"/>
      <c r="F4621" s="11"/>
      <c r="G4621" s="11"/>
      <c r="K4621" s="11"/>
      <c r="M4621" s="11"/>
      <c r="N4621" s="28"/>
      <c r="O4621" s="18"/>
      <c r="Q4621" s="11"/>
      <c r="S4621" s="11"/>
    </row>
    <row r="4622" spans="2:19" s="19" customFormat="1" ht="25" customHeight="1" x14ac:dyDescent="0.15">
      <c r="B4622" s="11"/>
      <c r="C4622" s="11"/>
      <c r="E4622" s="11"/>
      <c r="F4622" s="11"/>
      <c r="G4622" s="11"/>
      <c r="K4622" s="11"/>
      <c r="M4622" s="11"/>
      <c r="N4622" s="28"/>
      <c r="O4622" s="18"/>
      <c r="Q4622" s="11"/>
      <c r="S4622" s="11"/>
    </row>
    <row r="4623" spans="2:19" s="19" customFormat="1" ht="25" customHeight="1" x14ac:dyDescent="0.15">
      <c r="B4623" s="11"/>
      <c r="C4623" s="11"/>
      <c r="E4623" s="11"/>
      <c r="F4623" s="11"/>
      <c r="G4623" s="11"/>
      <c r="K4623" s="11"/>
      <c r="M4623" s="11"/>
      <c r="N4623" s="28"/>
      <c r="O4623" s="18"/>
      <c r="Q4623" s="11"/>
      <c r="S4623" s="11"/>
    </row>
    <row r="4624" spans="2:19" s="19" customFormat="1" ht="25" customHeight="1" x14ac:dyDescent="0.15">
      <c r="B4624" s="11"/>
      <c r="C4624" s="11"/>
      <c r="E4624" s="11"/>
      <c r="F4624" s="11"/>
      <c r="G4624" s="11"/>
      <c r="K4624" s="11"/>
      <c r="M4624" s="11"/>
      <c r="N4624" s="28"/>
      <c r="O4624" s="18"/>
      <c r="Q4624" s="11"/>
      <c r="S4624" s="11"/>
    </row>
    <row r="4625" spans="2:19" s="19" customFormat="1" ht="25" customHeight="1" x14ac:dyDescent="0.15">
      <c r="B4625" s="11"/>
      <c r="C4625" s="11"/>
      <c r="E4625" s="11"/>
      <c r="F4625" s="11"/>
      <c r="G4625" s="11"/>
      <c r="K4625" s="11"/>
      <c r="M4625" s="11"/>
      <c r="N4625" s="28"/>
      <c r="O4625" s="18"/>
      <c r="Q4625" s="11"/>
      <c r="S4625" s="11"/>
    </row>
    <row r="4626" spans="2:19" s="19" customFormat="1" ht="25" customHeight="1" x14ac:dyDescent="0.15">
      <c r="B4626" s="11"/>
      <c r="C4626" s="11"/>
      <c r="E4626" s="11"/>
      <c r="F4626" s="11"/>
      <c r="G4626" s="11"/>
      <c r="K4626" s="11"/>
      <c r="M4626" s="11"/>
      <c r="N4626" s="28"/>
      <c r="O4626" s="18"/>
      <c r="Q4626" s="11"/>
      <c r="S4626" s="11"/>
    </row>
    <row r="4627" spans="2:19" s="19" customFormat="1" ht="25" customHeight="1" x14ac:dyDescent="0.15">
      <c r="B4627" s="11"/>
      <c r="C4627" s="11"/>
      <c r="E4627" s="11"/>
      <c r="F4627" s="11"/>
      <c r="G4627" s="11"/>
      <c r="K4627" s="11"/>
      <c r="M4627" s="11"/>
      <c r="N4627" s="28"/>
      <c r="O4627" s="18"/>
      <c r="Q4627" s="11"/>
      <c r="S4627" s="11"/>
    </row>
    <row r="4628" spans="2:19" s="19" customFormat="1" ht="25" customHeight="1" x14ac:dyDescent="0.15">
      <c r="B4628" s="11"/>
      <c r="C4628" s="11"/>
      <c r="E4628" s="11"/>
      <c r="F4628" s="11"/>
      <c r="G4628" s="11"/>
      <c r="K4628" s="11"/>
      <c r="M4628" s="11"/>
      <c r="N4628" s="28"/>
      <c r="O4628" s="18"/>
      <c r="Q4628" s="11"/>
      <c r="S4628" s="11"/>
    </row>
    <row r="4629" spans="2:19" s="19" customFormat="1" ht="25" customHeight="1" x14ac:dyDescent="0.15">
      <c r="B4629" s="11"/>
      <c r="C4629" s="11"/>
      <c r="E4629" s="11"/>
      <c r="F4629" s="11"/>
      <c r="G4629" s="11"/>
      <c r="K4629" s="11"/>
      <c r="M4629" s="11"/>
      <c r="N4629" s="28"/>
      <c r="O4629" s="18"/>
      <c r="Q4629" s="11"/>
      <c r="S4629" s="11"/>
    </row>
    <row r="4630" spans="2:19" s="19" customFormat="1" ht="25" customHeight="1" x14ac:dyDescent="0.15">
      <c r="B4630" s="11"/>
      <c r="C4630" s="11"/>
      <c r="E4630" s="11"/>
      <c r="F4630" s="11"/>
      <c r="G4630" s="11"/>
      <c r="K4630" s="11"/>
      <c r="M4630" s="11"/>
      <c r="N4630" s="28"/>
      <c r="O4630" s="18"/>
      <c r="Q4630" s="11"/>
      <c r="S4630" s="11"/>
    </row>
    <row r="4631" spans="2:19" s="19" customFormat="1" ht="25" customHeight="1" x14ac:dyDescent="0.15">
      <c r="B4631" s="11"/>
      <c r="C4631" s="11"/>
      <c r="E4631" s="11"/>
      <c r="F4631" s="11"/>
      <c r="G4631" s="11"/>
      <c r="K4631" s="11"/>
      <c r="M4631" s="11"/>
      <c r="N4631" s="28"/>
      <c r="O4631" s="18"/>
      <c r="Q4631" s="11"/>
      <c r="S4631" s="11"/>
    </row>
    <row r="4632" spans="2:19" s="19" customFormat="1" ht="25" customHeight="1" x14ac:dyDescent="0.15">
      <c r="B4632" s="11"/>
      <c r="C4632" s="11"/>
      <c r="E4632" s="11"/>
      <c r="F4632" s="11"/>
      <c r="G4632" s="11"/>
      <c r="K4632" s="11"/>
      <c r="M4632" s="11"/>
      <c r="N4632" s="28"/>
      <c r="O4632" s="18"/>
      <c r="Q4632" s="11"/>
      <c r="S4632" s="11"/>
    </row>
    <row r="4633" spans="2:19" s="19" customFormat="1" ht="25" customHeight="1" x14ac:dyDescent="0.15">
      <c r="B4633" s="11"/>
      <c r="C4633" s="11"/>
      <c r="E4633" s="11"/>
      <c r="F4633" s="11"/>
      <c r="G4633" s="11"/>
      <c r="K4633" s="11"/>
      <c r="M4633" s="11"/>
      <c r="N4633" s="28"/>
      <c r="O4633" s="18"/>
      <c r="Q4633" s="11"/>
      <c r="S4633" s="11"/>
    </row>
    <row r="4634" spans="2:19" s="19" customFormat="1" ht="25" customHeight="1" x14ac:dyDescent="0.15">
      <c r="B4634" s="11"/>
      <c r="C4634" s="11"/>
      <c r="E4634" s="11"/>
      <c r="F4634" s="11"/>
      <c r="G4634" s="11"/>
      <c r="K4634" s="11"/>
      <c r="M4634" s="11"/>
      <c r="N4634" s="28"/>
      <c r="O4634" s="18"/>
      <c r="Q4634" s="11"/>
      <c r="S4634" s="11"/>
    </row>
    <row r="4635" spans="2:19" s="19" customFormat="1" ht="25" customHeight="1" x14ac:dyDescent="0.15">
      <c r="B4635" s="11"/>
      <c r="C4635" s="11"/>
      <c r="E4635" s="11"/>
      <c r="F4635" s="11"/>
      <c r="G4635" s="11"/>
      <c r="K4635" s="11"/>
      <c r="M4635" s="11"/>
      <c r="N4635" s="28"/>
      <c r="O4635" s="18"/>
      <c r="Q4635" s="11"/>
      <c r="S4635" s="11"/>
    </row>
    <row r="4636" spans="2:19" s="19" customFormat="1" ht="25" customHeight="1" x14ac:dyDescent="0.15">
      <c r="B4636" s="11"/>
      <c r="C4636" s="11"/>
      <c r="E4636" s="11"/>
      <c r="F4636" s="11"/>
      <c r="G4636" s="11"/>
      <c r="K4636" s="11"/>
      <c r="M4636" s="11"/>
      <c r="N4636" s="28"/>
      <c r="O4636" s="18"/>
      <c r="Q4636" s="11"/>
      <c r="S4636" s="11"/>
    </row>
    <row r="4637" spans="2:19" s="19" customFormat="1" ht="25" customHeight="1" x14ac:dyDescent="0.15">
      <c r="B4637" s="11"/>
      <c r="C4637" s="11"/>
      <c r="E4637" s="11"/>
      <c r="F4637" s="11"/>
      <c r="G4637" s="11"/>
      <c r="K4637" s="11"/>
      <c r="M4637" s="11"/>
      <c r="N4637" s="28"/>
      <c r="O4637" s="18"/>
      <c r="Q4637" s="11"/>
      <c r="S4637" s="11"/>
    </row>
    <row r="4638" spans="2:19" s="19" customFormat="1" ht="25" customHeight="1" x14ac:dyDescent="0.15">
      <c r="B4638" s="11"/>
      <c r="C4638" s="11"/>
      <c r="E4638" s="11"/>
      <c r="F4638" s="11"/>
      <c r="G4638" s="11"/>
      <c r="K4638" s="11"/>
      <c r="M4638" s="11"/>
      <c r="N4638" s="28"/>
      <c r="O4638" s="18"/>
      <c r="Q4638" s="11"/>
      <c r="S4638" s="11"/>
    </row>
    <row r="4639" spans="2:19" s="19" customFormat="1" ht="25" customHeight="1" x14ac:dyDescent="0.15">
      <c r="B4639" s="11"/>
      <c r="C4639" s="11"/>
      <c r="E4639" s="11"/>
      <c r="F4639" s="11"/>
      <c r="G4639" s="11"/>
      <c r="K4639" s="11"/>
      <c r="M4639" s="11"/>
      <c r="N4639" s="28"/>
      <c r="O4639" s="18"/>
      <c r="Q4639" s="11"/>
      <c r="S4639" s="11"/>
    </row>
    <row r="4640" spans="2:19" s="19" customFormat="1" ht="25" customHeight="1" x14ac:dyDescent="0.15">
      <c r="B4640" s="11"/>
      <c r="C4640" s="11"/>
      <c r="E4640" s="11"/>
      <c r="F4640" s="11"/>
      <c r="G4640" s="11"/>
      <c r="K4640" s="11"/>
      <c r="M4640" s="11"/>
      <c r="N4640" s="28"/>
      <c r="O4640" s="18"/>
      <c r="Q4640" s="11"/>
      <c r="S4640" s="11"/>
    </row>
    <row r="4641" spans="2:19" s="19" customFormat="1" ht="25" customHeight="1" x14ac:dyDescent="0.15">
      <c r="B4641" s="11"/>
      <c r="C4641" s="11"/>
      <c r="E4641" s="11"/>
      <c r="F4641" s="11"/>
      <c r="G4641" s="11"/>
      <c r="K4641" s="11"/>
      <c r="M4641" s="11"/>
      <c r="N4641" s="28"/>
      <c r="O4641" s="18"/>
      <c r="Q4641" s="11"/>
      <c r="S4641" s="11"/>
    </row>
    <row r="4642" spans="2:19" s="19" customFormat="1" ht="25" customHeight="1" x14ac:dyDescent="0.15">
      <c r="B4642" s="11"/>
      <c r="C4642" s="11"/>
      <c r="E4642" s="11"/>
      <c r="F4642" s="11"/>
      <c r="G4642" s="11"/>
      <c r="K4642" s="11"/>
      <c r="M4642" s="11"/>
      <c r="N4642" s="28"/>
      <c r="O4642" s="18"/>
      <c r="Q4642" s="11"/>
      <c r="S4642" s="11"/>
    </row>
    <row r="4643" spans="2:19" s="19" customFormat="1" ht="25" customHeight="1" x14ac:dyDescent="0.15">
      <c r="B4643" s="11"/>
      <c r="C4643" s="11"/>
      <c r="E4643" s="11"/>
      <c r="F4643" s="11"/>
      <c r="G4643" s="11"/>
      <c r="K4643" s="11"/>
      <c r="M4643" s="11"/>
      <c r="N4643" s="28"/>
      <c r="O4643" s="18"/>
      <c r="Q4643" s="11"/>
      <c r="S4643" s="11"/>
    </row>
    <row r="4644" spans="2:19" s="19" customFormat="1" ht="25" customHeight="1" x14ac:dyDescent="0.15">
      <c r="B4644" s="11"/>
      <c r="C4644" s="11"/>
      <c r="E4644" s="11"/>
      <c r="F4644" s="11"/>
      <c r="G4644" s="11"/>
      <c r="K4644" s="11"/>
      <c r="M4644" s="11"/>
      <c r="N4644" s="28"/>
      <c r="O4644" s="18"/>
      <c r="Q4644" s="11"/>
      <c r="S4644" s="11"/>
    </row>
    <row r="4645" spans="2:19" s="19" customFormat="1" ht="25" customHeight="1" x14ac:dyDescent="0.15">
      <c r="B4645" s="11"/>
      <c r="C4645" s="11"/>
      <c r="E4645" s="11"/>
      <c r="F4645" s="11"/>
      <c r="G4645" s="11"/>
      <c r="K4645" s="11"/>
      <c r="M4645" s="11"/>
      <c r="N4645" s="28"/>
      <c r="O4645" s="18"/>
      <c r="Q4645" s="11"/>
      <c r="S4645" s="11"/>
    </row>
    <row r="4646" spans="2:19" s="19" customFormat="1" ht="25" customHeight="1" x14ac:dyDescent="0.15">
      <c r="B4646" s="11"/>
      <c r="C4646" s="11"/>
      <c r="E4646" s="11"/>
      <c r="F4646" s="11"/>
      <c r="G4646" s="11"/>
      <c r="K4646" s="11"/>
      <c r="M4646" s="11"/>
      <c r="N4646" s="28"/>
      <c r="O4646" s="18"/>
      <c r="Q4646" s="11"/>
      <c r="S4646" s="11"/>
    </row>
    <row r="4647" spans="2:19" s="19" customFormat="1" ht="25" customHeight="1" x14ac:dyDescent="0.15">
      <c r="B4647" s="11"/>
      <c r="C4647" s="11"/>
      <c r="E4647" s="11"/>
      <c r="F4647" s="11"/>
      <c r="G4647" s="11"/>
      <c r="K4647" s="11"/>
      <c r="M4647" s="11"/>
      <c r="N4647" s="28"/>
      <c r="O4647" s="18"/>
      <c r="Q4647" s="11"/>
      <c r="S4647" s="11"/>
    </row>
    <row r="4648" spans="2:19" s="19" customFormat="1" ht="25" customHeight="1" x14ac:dyDescent="0.15">
      <c r="B4648" s="11"/>
      <c r="C4648" s="11"/>
      <c r="E4648" s="11"/>
      <c r="F4648" s="11"/>
      <c r="G4648" s="11"/>
      <c r="K4648" s="11"/>
      <c r="M4648" s="11"/>
      <c r="N4648" s="28"/>
      <c r="O4648" s="18"/>
      <c r="Q4648" s="11"/>
      <c r="S4648" s="11"/>
    </row>
    <row r="4649" spans="2:19" s="19" customFormat="1" ht="25" customHeight="1" x14ac:dyDescent="0.15">
      <c r="B4649" s="11"/>
      <c r="C4649" s="11"/>
      <c r="E4649" s="11"/>
      <c r="F4649" s="11"/>
      <c r="G4649" s="11"/>
      <c r="K4649" s="11"/>
      <c r="M4649" s="11"/>
      <c r="N4649" s="28"/>
      <c r="O4649" s="18"/>
      <c r="Q4649" s="11"/>
      <c r="S4649" s="11"/>
    </row>
    <row r="4650" spans="2:19" s="19" customFormat="1" ht="25" customHeight="1" x14ac:dyDescent="0.15">
      <c r="B4650" s="11"/>
      <c r="C4650" s="11"/>
      <c r="E4650" s="11"/>
      <c r="F4650" s="11"/>
      <c r="G4650" s="11"/>
      <c r="K4650" s="11"/>
      <c r="M4650" s="11"/>
      <c r="N4650" s="28"/>
      <c r="O4650" s="18"/>
      <c r="Q4650" s="11"/>
      <c r="S4650" s="11"/>
    </row>
    <row r="4651" spans="2:19" s="19" customFormat="1" ht="25" customHeight="1" x14ac:dyDescent="0.15">
      <c r="B4651" s="11"/>
      <c r="C4651" s="11"/>
      <c r="E4651" s="11"/>
      <c r="F4651" s="11"/>
      <c r="G4651" s="11"/>
      <c r="K4651" s="11"/>
      <c r="M4651" s="11"/>
      <c r="N4651" s="28"/>
      <c r="O4651" s="18"/>
      <c r="Q4651" s="11"/>
      <c r="S4651" s="11"/>
    </row>
    <row r="4652" spans="2:19" s="19" customFormat="1" ht="25" customHeight="1" x14ac:dyDescent="0.15">
      <c r="B4652" s="11"/>
      <c r="C4652" s="11"/>
      <c r="E4652" s="11"/>
      <c r="F4652" s="11"/>
      <c r="G4652" s="11"/>
      <c r="K4652" s="11"/>
      <c r="M4652" s="11"/>
      <c r="N4652" s="28"/>
      <c r="O4652" s="18"/>
      <c r="Q4652" s="11"/>
      <c r="S4652" s="11"/>
    </row>
    <row r="4653" spans="2:19" s="19" customFormat="1" ht="25" customHeight="1" x14ac:dyDescent="0.15">
      <c r="B4653" s="11"/>
      <c r="C4653" s="11"/>
      <c r="E4653" s="11"/>
      <c r="F4653" s="11"/>
      <c r="G4653" s="11"/>
      <c r="K4653" s="11"/>
      <c r="M4653" s="11"/>
      <c r="N4653" s="28"/>
      <c r="O4653" s="18"/>
      <c r="Q4653" s="11"/>
      <c r="S4653" s="11"/>
    </row>
    <row r="4654" spans="2:19" s="19" customFormat="1" ht="25" customHeight="1" x14ac:dyDescent="0.15">
      <c r="B4654" s="11"/>
      <c r="C4654" s="11"/>
      <c r="E4654" s="11"/>
      <c r="F4654" s="11"/>
      <c r="G4654" s="11"/>
      <c r="K4654" s="11"/>
      <c r="M4654" s="11"/>
      <c r="N4654" s="28"/>
      <c r="O4654" s="18"/>
      <c r="Q4654" s="11"/>
      <c r="S4654" s="11"/>
    </row>
    <row r="4655" spans="2:19" s="19" customFormat="1" ht="25" customHeight="1" x14ac:dyDescent="0.15">
      <c r="B4655" s="11"/>
      <c r="C4655" s="11"/>
      <c r="E4655" s="11"/>
      <c r="F4655" s="11"/>
      <c r="G4655" s="11"/>
      <c r="K4655" s="11"/>
      <c r="M4655" s="11"/>
      <c r="N4655" s="28"/>
      <c r="O4655" s="18"/>
      <c r="Q4655" s="11"/>
      <c r="S4655" s="11"/>
    </row>
    <row r="4656" spans="2:19" s="19" customFormat="1" ht="25" customHeight="1" x14ac:dyDescent="0.15">
      <c r="B4656" s="11"/>
      <c r="C4656" s="11"/>
      <c r="E4656" s="11"/>
      <c r="F4656" s="11"/>
      <c r="G4656" s="11"/>
      <c r="K4656" s="11"/>
      <c r="M4656" s="11"/>
      <c r="N4656" s="28"/>
      <c r="O4656" s="18"/>
      <c r="Q4656" s="11"/>
      <c r="S4656" s="11"/>
    </row>
    <row r="4657" spans="2:19" s="19" customFormat="1" ht="25" customHeight="1" x14ac:dyDescent="0.15">
      <c r="B4657" s="11"/>
      <c r="C4657" s="11"/>
      <c r="E4657" s="11"/>
      <c r="F4657" s="11"/>
      <c r="G4657" s="11"/>
      <c r="K4657" s="11"/>
      <c r="M4657" s="11"/>
      <c r="N4657" s="28"/>
      <c r="O4657" s="18"/>
      <c r="Q4657" s="11"/>
      <c r="S4657" s="11"/>
    </row>
    <row r="4658" spans="2:19" s="19" customFormat="1" ht="25" customHeight="1" x14ac:dyDescent="0.15">
      <c r="B4658" s="11"/>
      <c r="C4658" s="11"/>
      <c r="E4658" s="11"/>
      <c r="F4658" s="11"/>
      <c r="G4658" s="11"/>
      <c r="K4658" s="11"/>
      <c r="M4658" s="11"/>
      <c r="N4658" s="28"/>
      <c r="O4658" s="18"/>
      <c r="Q4658" s="11"/>
      <c r="S4658" s="11"/>
    </row>
    <row r="4659" spans="2:19" s="19" customFormat="1" ht="25" customHeight="1" x14ac:dyDescent="0.15">
      <c r="B4659" s="11"/>
      <c r="C4659" s="11"/>
      <c r="E4659" s="11"/>
      <c r="F4659" s="11"/>
      <c r="G4659" s="11"/>
      <c r="K4659" s="11"/>
      <c r="M4659" s="11"/>
      <c r="N4659" s="28"/>
      <c r="O4659" s="18"/>
      <c r="Q4659" s="11"/>
      <c r="S4659" s="11"/>
    </row>
    <row r="4660" spans="2:19" s="19" customFormat="1" ht="25" customHeight="1" x14ac:dyDescent="0.15">
      <c r="B4660" s="11"/>
      <c r="C4660" s="11"/>
      <c r="E4660" s="11"/>
      <c r="F4660" s="11"/>
      <c r="G4660" s="11"/>
      <c r="K4660" s="11"/>
      <c r="M4660" s="11"/>
      <c r="N4660" s="28"/>
      <c r="O4660" s="18"/>
      <c r="Q4660" s="11"/>
      <c r="S4660" s="11"/>
    </row>
    <row r="4661" spans="2:19" s="19" customFormat="1" ht="25" customHeight="1" x14ac:dyDescent="0.15">
      <c r="B4661" s="11"/>
      <c r="C4661" s="11"/>
      <c r="E4661" s="11"/>
      <c r="F4661" s="11"/>
      <c r="G4661" s="11"/>
      <c r="K4661" s="11"/>
      <c r="M4661" s="11"/>
      <c r="N4661" s="28"/>
      <c r="O4661" s="18"/>
      <c r="Q4661" s="11"/>
      <c r="S4661" s="11"/>
    </row>
    <row r="4662" spans="2:19" s="19" customFormat="1" ht="25" customHeight="1" x14ac:dyDescent="0.15">
      <c r="B4662" s="11"/>
      <c r="C4662" s="11"/>
      <c r="E4662" s="11"/>
      <c r="F4662" s="11"/>
      <c r="G4662" s="11"/>
      <c r="K4662" s="11"/>
      <c r="M4662" s="11"/>
      <c r="N4662" s="28"/>
      <c r="O4662" s="18"/>
      <c r="Q4662" s="11"/>
      <c r="S4662" s="11"/>
    </row>
    <row r="4663" spans="2:19" s="19" customFormat="1" ht="25" customHeight="1" x14ac:dyDescent="0.15">
      <c r="B4663" s="11"/>
      <c r="C4663" s="11"/>
      <c r="E4663" s="11"/>
      <c r="F4663" s="11"/>
      <c r="G4663" s="11"/>
      <c r="K4663" s="11"/>
      <c r="M4663" s="11"/>
      <c r="N4663" s="28"/>
      <c r="O4663" s="18"/>
      <c r="Q4663" s="11"/>
      <c r="S4663" s="11"/>
    </row>
    <row r="4664" spans="2:19" s="19" customFormat="1" ht="25" customHeight="1" x14ac:dyDescent="0.15">
      <c r="B4664" s="11"/>
      <c r="C4664" s="11"/>
      <c r="E4664" s="11"/>
      <c r="F4664" s="11"/>
      <c r="G4664" s="11"/>
      <c r="K4664" s="11"/>
      <c r="M4664" s="11"/>
      <c r="N4664" s="28"/>
      <c r="O4664" s="18"/>
      <c r="Q4664" s="11"/>
      <c r="S4664" s="11"/>
    </row>
    <row r="4665" spans="2:19" s="19" customFormat="1" ht="25" customHeight="1" x14ac:dyDescent="0.15">
      <c r="B4665" s="11"/>
      <c r="C4665" s="11"/>
      <c r="E4665" s="11"/>
      <c r="F4665" s="11"/>
      <c r="G4665" s="11"/>
      <c r="K4665" s="11"/>
      <c r="M4665" s="11"/>
      <c r="N4665" s="28"/>
      <c r="O4665" s="18"/>
      <c r="Q4665" s="11"/>
      <c r="S4665" s="11"/>
    </row>
    <row r="4666" spans="2:19" s="19" customFormat="1" ht="25" customHeight="1" x14ac:dyDescent="0.15">
      <c r="B4666" s="11"/>
      <c r="C4666" s="11"/>
      <c r="E4666" s="11"/>
      <c r="F4666" s="11"/>
      <c r="G4666" s="11"/>
      <c r="K4666" s="11"/>
      <c r="M4666" s="11"/>
      <c r="N4666" s="28"/>
      <c r="O4666" s="18"/>
      <c r="Q4666" s="11"/>
      <c r="S4666" s="11"/>
    </row>
    <row r="4667" spans="2:19" s="19" customFormat="1" ht="25" customHeight="1" x14ac:dyDescent="0.15">
      <c r="B4667" s="11"/>
      <c r="C4667" s="11"/>
      <c r="E4667" s="11"/>
      <c r="F4667" s="11"/>
      <c r="G4667" s="11"/>
      <c r="K4667" s="11"/>
      <c r="M4667" s="11"/>
      <c r="N4667" s="28"/>
      <c r="O4667" s="18"/>
      <c r="Q4667" s="11"/>
      <c r="S4667" s="11"/>
    </row>
    <row r="4668" spans="2:19" s="19" customFormat="1" ht="25" customHeight="1" x14ac:dyDescent="0.15">
      <c r="B4668" s="11"/>
      <c r="C4668" s="11"/>
      <c r="E4668" s="11"/>
      <c r="F4668" s="11"/>
      <c r="G4668" s="11"/>
      <c r="K4668" s="11"/>
      <c r="M4668" s="11"/>
      <c r="N4668" s="28"/>
      <c r="O4668" s="18"/>
      <c r="Q4668" s="11"/>
      <c r="S4668" s="11"/>
    </row>
    <row r="4669" spans="2:19" s="19" customFormat="1" ht="25" customHeight="1" x14ac:dyDescent="0.15">
      <c r="B4669" s="11"/>
      <c r="C4669" s="11"/>
      <c r="E4669" s="11"/>
      <c r="F4669" s="11"/>
      <c r="G4669" s="11"/>
      <c r="K4669" s="11"/>
      <c r="M4669" s="11"/>
      <c r="N4669" s="28"/>
      <c r="O4669" s="18"/>
      <c r="Q4669" s="11"/>
      <c r="S4669" s="11"/>
    </row>
    <row r="4670" spans="2:19" s="19" customFormat="1" ht="25" customHeight="1" x14ac:dyDescent="0.15">
      <c r="B4670" s="11"/>
      <c r="C4670" s="11"/>
      <c r="E4670" s="11"/>
      <c r="F4670" s="11"/>
      <c r="G4670" s="11"/>
      <c r="K4670" s="11"/>
      <c r="M4670" s="11"/>
      <c r="N4670" s="28"/>
      <c r="O4670" s="18"/>
      <c r="Q4670" s="11"/>
      <c r="S4670" s="11"/>
    </row>
    <row r="4671" spans="2:19" s="19" customFormat="1" ht="25" customHeight="1" x14ac:dyDescent="0.15">
      <c r="B4671" s="11"/>
      <c r="C4671" s="11"/>
      <c r="E4671" s="11"/>
      <c r="F4671" s="11"/>
      <c r="G4671" s="11"/>
      <c r="K4671" s="11"/>
      <c r="M4671" s="11"/>
      <c r="N4671" s="28"/>
      <c r="O4671" s="18"/>
      <c r="Q4671" s="11"/>
      <c r="S4671" s="11"/>
    </row>
    <row r="4672" spans="2:19" s="19" customFormat="1" ht="25" customHeight="1" x14ac:dyDescent="0.15">
      <c r="B4672" s="11"/>
      <c r="C4672" s="11"/>
      <c r="E4672" s="11"/>
      <c r="F4672" s="11"/>
      <c r="G4672" s="11"/>
      <c r="K4672" s="11"/>
      <c r="M4672" s="11"/>
      <c r="N4672" s="28"/>
      <c r="O4672" s="18"/>
      <c r="Q4672" s="11"/>
      <c r="S4672" s="11"/>
    </row>
    <row r="4673" spans="2:19" s="19" customFormat="1" ht="25" customHeight="1" x14ac:dyDescent="0.15">
      <c r="B4673" s="11"/>
      <c r="C4673" s="11"/>
      <c r="E4673" s="11"/>
      <c r="F4673" s="11"/>
      <c r="G4673" s="11"/>
      <c r="K4673" s="11"/>
      <c r="M4673" s="11"/>
      <c r="N4673" s="28"/>
      <c r="O4673" s="18"/>
      <c r="Q4673" s="11"/>
      <c r="S4673" s="11"/>
    </row>
    <row r="4674" spans="2:19" s="19" customFormat="1" ht="25" customHeight="1" x14ac:dyDescent="0.15">
      <c r="B4674" s="11"/>
      <c r="C4674" s="11"/>
      <c r="E4674" s="11"/>
      <c r="F4674" s="11"/>
      <c r="G4674" s="11"/>
      <c r="K4674" s="11"/>
      <c r="M4674" s="11"/>
      <c r="N4674" s="28"/>
      <c r="O4674" s="18"/>
      <c r="Q4674" s="11"/>
      <c r="S4674" s="11"/>
    </row>
    <row r="4675" spans="2:19" s="19" customFormat="1" ht="25" customHeight="1" x14ac:dyDescent="0.15">
      <c r="B4675" s="11"/>
      <c r="C4675" s="11"/>
      <c r="E4675" s="11"/>
      <c r="F4675" s="11"/>
      <c r="G4675" s="11"/>
      <c r="K4675" s="11"/>
      <c r="M4675" s="11"/>
      <c r="N4675" s="28"/>
      <c r="O4675" s="18"/>
      <c r="Q4675" s="11"/>
      <c r="S4675" s="11"/>
    </row>
    <row r="4676" spans="2:19" s="19" customFormat="1" ht="25" customHeight="1" x14ac:dyDescent="0.15">
      <c r="B4676" s="11"/>
      <c r="C4676" s="11"/>
      <c r="E4676" s="11"/>
      <c r="F4676" s="11"/>
      <c r="G4676" s="11"/>
      <c r="K4676" s="11"/>
      <c r="M4676" s="11"/>
      <c r="N4676" s="28"/>
      <c r="O4676" s="18"/>
      <c r="Q4676" s="11"/>
      <c r="S4676" s="11"/>
    </row>
    <row r="4677" spans="2:19" s="19" customFormat="1" ht="25" customHeight="1" x14ac:dyDescent="0.15">
      <c r="B4677" s="11"/>
      <c r="C4677" s="11"/>
      <c r="E4677" s="11"/>
      <c r="F4677" s="11"/>
      <c r="G4677" s="11"/>
      <c r="K4677" s="11"/>
      <c r="M4677" s="11"/>
      <c r="N4677" s="28"/>
      <c r="O4677" s="18"/>
      <c r="Q4677" s="11"/>
      <c r="S4677" s="11"/>
    </row>
    <row r="4678" spans="2:19" s="19" customFormat="1" ht="25" customHeight="1" x14ac:dyDescent="0.15">
      <c r="B4678" s="11"/>
      <c r="C4678" s="11"/>
      <c r="E4678" s="11"/>
      <c r="F4678" s="11"/>
      <c r="G4678" s="11"/>
      <c r="K4678" s="11"/>
      <c r="M4678" s="11"/>
      <c r="N4678" s="28"/>
      <c r="O4678" s="18"/>
      <c r="Q4678" s="11"/>
      <c r="S4678" s="11"/>
    </row>
    <row r="4679" spans="2:19" s="19" customFormat="1" ht="25" customHeight="1" x14ac:dyDescent="0.15">
      <c r="B4679" s="11"/>
      <c r="C4679" s="11"/>
      <c r="E4679" s="11"/>
      <c r="F4679" s="11"/>
      <c r="G4679" s="11"/>
      <c r="K4679" s="11"/>
      <c r="M4679" s="11"/>
      <c r="N4679" s="28"/>
      <c r="O4679" s="18"/>
      <c r="Q4679" s="11"/>
      <c r="S4679" s="11"/>
    </row>
    <row r="4680" spans="2:19" s="19" customFormat="1" ht="25" customHeight="1" x14ac:dyDescent="0.15">
      <c r="B4680" s="11"/>
      <c r="C4680" s="11"/>
      <c r="E4680" s="11"/>
      <c r="F4680" s="11"/>
      <c r="G4680" s="11"/>
      <c r="K4680" s="11"/>
      <c r="M4680" s="11"/>
      <c r="N4680" s="28"/>
      <c r="O4680" s="18"/>
      <c r="Q4680" s="11"/>
      <c r="S4680" s="11"/>
    </row>
    <row r="4681" spans="2:19" s="19" customFormat="1" ht="25" customHeight="1" x14ac:dyDescent="0.15">
      <c r="B4681" s="11"/>
      <c r="C4681" s="11"/>
      <c r="E4681" s="11"/>
      <c r="F4681" s="11"/>
      <c r="G4681" s="11"/>
      <c r="K4681" s="11"/>
      <c r="M4681" s="11"/>
      <c r="N4681" s="28"/>
      <c r="O4681" s="18"/>
      <c r="Q4681" s="11"/>
      <c r="S4681" s="11"/>
    </row>
    <row r="4682" spans="2:19" s="19" customFormat="1" ht="25" customHeight="1" x14ac:dyDescent="0.15">
      <c r="B4682" s="11"/>
      <c r="C4682" s="11"/>
      <c r="E4682" s="11"/>
      <c r="F4682" s="11"/>
      <c r="G4682" s="11"/>
      <c r="K4682" s="11"/>
      <c r="M4682" s="11"/>
      <c r="N4682" s="28"/>
      <c r="O4682" s="18"/>
      <c r="Q4682" s="11"/>
      <c r="S4682" s="11"/>
    </row>
    <row r="4683" spans="2:19" s="19" customFormat="1" ht="25" customHeight="1" x14ac:dyDescent="0.15">
      <c r="B4683" s="11"/>
      <c r="C4683" s="11"/>
      <c r="E4683" s="11"/>
      <c r="F4683" s="11"/>
      <c r="G4683" s="11"/>
      <c r="K4683" s="11"/>
      <c r="M4683" s="11"/>
      <c r="N4683" s="28"/>
      <c r="O4683" s="18"/>
      <c r="Q4683" s="11"/>
      <c r="S4683" s="11"/>
    </row>
    <row r="4684" spans="2:19" s="19" customFormat="1" ht="25" customHeight="1" x14ac:dyDescent="0.15">
      <c r="B4684" s="11"/>
      <c r="C4684" s="11"/>
      <c r="E4684" s="11"/>
      <c r="F4684" s="11"/>
      <c r="G4684" s="11"/>
      <c r="K4684" s="11"/>
      <c r="M4684" s="11"/>
      <c r="N4684" s="28"/>
      <c r="O4684" s="18"/>
      <c r="Q4684" s="11"/>
      <c r="S4684" s="11"/>
    </row>
    <row r="4685" spans="2:19" s="19" customFormat="1" ht="25" customHeight="1" x14ac:dyDescent="0.15">
      <c r="B4685" s="11"/>
      <c r="C4685" s="11"/>
      <c r="E4685" s="11"/>
      <c r="F4685" s="11"/>
      <c r="G4685" s="11"/>
      <c r="K4685" s="11"/>
      <c r="M4685" s="11"/>
      <c r="N4685" s="28"/>
      <c r="O4685" s="18"/>
      <c r="Q4685" s="11"/>
      <c r="S4685" s="11"/>
    </row>
    <row r="4686" spans="2:19" s="19" customFormat="1" ht="25" customHeight="1" x14ac:dyDescent="0.15">
      <c r="B4686" s="11"/>
      <c r="C4686" s="11"/>
      <c r="E4686" s="11"/>
      <c r="F4686" s="11"/>
      <c r="G4686" s="11"/>
      <c r="K4686" s="11"/>
      <c r="M4686" s="11"/>
      <c r="N4686" s="28"/>
      <c r="O4686" s="18"/>
      <c r="Q4686" s="11"/>
      <c r="S4686" s="11"/>
    </row>
    <row r="4687" spans="2:19" s="19" customFormat="1" ht="25" customHeight="1" x14ac:dyDescent="0.15">
      <c r="B4687" s="11"/>
      <c r="C4687" s="11"/>
      <c r="E4687" s="11"/>
      <c r="F4687" s="11"/>
      <c r="G4687" s="11"/>
      <c r="K4687" s="11"/>
      <c r="M4687" s="11"/>
      <c r="N4687" s="28"/>
      <c r="O4687" s="18"/>
      <c r="Q4687" s="11"/>
      <c r="S4687" s="11"/>
    </row>
    <row r="4688" spans="2:19" s="19" customFormat="1" ht="25" customHeight="1" x14ac:dyDescent="0.15">
      <c r="B4688" s="11"/>
      <c r="C4688" s="11"/>
      <c r="E4688" s="11"/>
      <c r="F4688" s="11"/>
      <c r="G4688" s="11"/>
      <c r="K4688" s="11"/>
      <c r="M4688" s="11"/>
      <c r="N4688" s="28"/>
      <c r="O4688" s="18"/>
      <c r="Q4688" s="11"/>
      <c r="S4688" s="11"/>
    </row>
    <row r="4689" spans="2:19" s="19" customFormat="1" ht="25" customHeight="1" x14ac:dyDescent="0.15">
      <c r="B4689" s="11"/>
      <c r="C4689" s="11"/>
      <c r="E4689" s="11"/>
      <c r="F4689" s="11"/>
      <c r="G4689" s="11"/>
      <c r="K4689" s="11"/>
      <c r="M4689" s="11"/>
      <c r="N4689" s="28"/>
      <c r="O4689" s="18"/>
      <c r="Q4689" s="11"/>
      <c r="S4689" s="11"/>
    </row>
    <row r="4690" spans="2:19" s="19" customFormat="1" ht="25" customHeight="1" x14ac:dyDescent="0.15">
      <c r="B4690" s="11"/>
      <c r="C4690" s="11"/>
      <c r="E4690" s="11"/>
      <c r="F4690" s="11"/>
      <c r="G4690" s="11"/>
      <c r="K4690" s="11"/>
      <c r="M4690" s="11"/>
      <c r="N4690" s="28"/>
      <c r="O4690" s="18"/>
      <c r="Q4690" s="11"/>
      <c r="S4690" s="11"/>
    </row>
    <row r="4691" spans="2:19" s="19" customFormat="1" ht="25" customHeight="1" x14ac:dyDescent="0.15">
      <c r="B4691" s="11"/>
      <c r="C4691" s="11"/>
      <c r="E4691" s="11"/>
      <c r="F4691" s="11"/>
      <c r="G4691" s="11"/>
      <c r="K4691" s="11"/>
      <c r="M4691" s="11"/>
      <c r="N4691" s="28"/>
      <c r="O4691" s="18"/>
      <c r="Q4691" s="11"/>
      <c r="S4691" s="11"/>
    </row>
    <row r="4692" spans="2:19" s="19" customFormat="1" ht="25" customHeight="1" x14ac:dyDescent="0.15">
      <c r="B4692" s="11"/>
      <c r="C4692" s="11"/>
      <c r="E4692" s="11"/>
      <c r="F4692" s="11"/>
      <c r="G4692" s="11"/>
      <c r="K4692" s="11"/>
      <c r="M4692" s="11"/>
      <c r="N4692" s="28"/>
      <c r="O4692" s="18"/>
      <c r="Q4692" s="11"/>
      <c r="S4692" s="11"/>
    </row>
    <row r="4693" spans="2:19" s="19" customFormat="1" ht="25" customHeight="1" x14ac:dyDescent="0.15">
      <c r="B4693" s="11"/>
      <c r="C4693" s="11"/>
      <c r="E4693" s="11"/>
      <c r="F4693" s="11"/>
      <c r="G4693" s="11"/>
      <c r="K4693" s="11"/>
      <c r="M4693" s="11"/>
      <c r="N4693" s="28"/>
      <c r="O4693" s="18"/>
      <c r="Q4693" s="11"/>
      <c r="S4693" s="11"/>
    </row>
    <row r="4694" spans="2:19" s="19" customFormat="1" ht="25" customHeight="1" x14ac:dyDescent="0.15">
      <c r="B4694" s="11"/>
      <c r="C4694" s="11"/>
      <c r="E4694" s="11"/>
      <c r="F4694" s="11"/>
      <c r="G4694" s="11"/>
      <c r="K4694" s="11"/>
      <c r="M4694" s="11"/>
      <c r="N4694" s="28"/>
      <c r="O4694" s="18"/>
      <c r="Q4694" s="11"/>
      <c r="S4694" s="11"/>
    </row>
    <row r="4695" spans="2:19" s="19" customFormat="1" ht="25" customHeight="1" x14ac:dyDescent="0.15">
      <c r="B4695" s="11"/>
      <c r="C4695" s="11"/>
      <c r="E4695" s="11"/>
      <c r="F4695" s="11"/>
      <c r="G4695" s="11"/>
      <c r="K4695" s="11"/>
      <c r="M4695" s="11"/>
      <c r="N4695" s="28"/>
      <c r="O4695" s="18"/>
      <c r="Q4695" s="11"/>
      <c r="S4695" s="11"/>
    </row>
    <row r="4696" spans="2:19" s="19" customFormat="1" ht="25" customHeight="1" x14ac:dyDescent="0.15">
      <c r="B4696" s="11"/>
      <c r="C4696" s="11"/>
      <c r="E4696" s="11"/>
      <c r="F4696" s="11"/>
      <c r="G4696" s="11"/>
      <c r="K4696" s="11"/>
      <c r="M4696" s="11"/>
      <c r="N4696" s="28"/>
      <c r="O4696" s="18"/>
      <c r="Q4696" s="11"/>
      <c r="S4696" s="11"/>
    </row>
    <row r="4697" spans="2:19" s="19" customFormat="1" ht="25" customHeight="1" x14ac:dyDescent="0.15">
      <c r="B4697" s="11"/>
      <c r="C4697" s="11"/>
      <c r="E4697" s="11"/>
      <c r="F4697" s="11"/>
      <c r="G4697" s="11"/>
      <c r="K4697" s="11"/>
      <c r="M4697" s="11"/>
      <c r="N4697" s="28"/>
      <c r="O4697" s="18"/>
      <c r="Q4697" s="11"/>
      <c r="S4697" s="11"/>
    </row>
    <row r="4698" spans="2:19" s="19" customFormat="1" ht="25" customHeight="1" x14ac:dyDescent="0.15">
      <c r="B4698" s="11"/>
      <c r="C4698" s="11"/>
      <c r="E4698" s="11"/>
      <c r="F4698" s="11"/>
      <c r="G4698" s="11"/>
      <c r="K4698" s="11"/>
      <c r="M4698" s="11"/>
      <c r="N4698" s="28"/>
      <c r="O4698" s="18"/>
      <c r="Q4698" s="11"/>
      <c r="S4698" s="11"/>
    </row>
    <row r="4699" spans="2:19" s="19" customFormat="1" ht="25" customHeight="1" x14ac:dyDescent="0.15">
      <c r="B4699" s="11"/>
      <c r="C4699" s="11"/>
      <c r="E4699" s="11"/>
      <c r="F4699" s="11"/>
      <c r="G4699" s="11"/>
      <c r="K4699" s="11"/>
      <c r="M4699" s="11"/>
      <c r="N4699" s="28"/>
      <c r="O4699" s="18"/>
      <c r="Q4699" s="11"/>
      <c r="S4699" s="11"/>
    </row>
    <row r="4700" spans="2:19" s="19" customFormat="1" ht="25" customHeight="1" x14ac:dyDescent="0.15">
      <c r="B4700" s="11"/>
      <c r="C4700" s="11"/>
      <c r="E4700" s="11"/>
      <c r="F4700" s="11"/>
      <c r="G4700" s="11"/>
      <c r="K4700" s="11"/>
      <c r="M4700" s="11"/>
      <c r="N4700" s="28"/>
      <c r="O4700" s="18"/>
      <c r="Q4700" s="11"/>
      <c r="S4700" s="11"/>
    </row>
    <row r="4701" spans="2:19" s="19" customFormat="1" ht="25" customHeight="1" x14ac:dyDescent="0.15">
      <c r="B4701" s="11"/>
      <c r="C4701" s="11"/>
      <c r="E4701" s="11"/>
      <c r="F4701" s="11"/>
      <c r="G4701" s="11"/>
      <c r="K4701" s="11"/>
      <c r="M4701" s="11"/>
      <c r="N4701" s="28"/>
      <c r="O4701" s="18"/>
      <c r="Q4701" s="11"/>
      <c r="S4701" s="11"/>
    </row>
    <row r="4702" spans="2:19" s="19" customFormat="1" ht="25" customHeight="1" x14ac:dyDescent="0.15">
      <c r="B4702" s="11"/>
      <c r="C4702" s="11"/>
      <c r="E4702" s="11"/>
      <c r="F4702" s="11"/>
      <c r="G4702" s="11"/>
      <c r="K4702" s="11"/>
      <c r="M4702" s="11"/>
      <c r="N4702" s="28"/>
      <c r="O4702" s="18"/>
      <c r="Q4702" s="11"/>
      <c r="S4702" s="11"/>
    </row>
    <row r="4703" spans="2:19" s="19" customFormat="1" ht="25" customHeight="1" x14ac:dyDescent="0.15">
      <c r="B4703" s="11"/>
      <c r="C4703" s="11"/>
      <c r="E4703" s="11"/>
      <c r="F4703" s="11"/>
      <c r="G4703" s="11"/>
      <c r="K4703" s="11"/>
      <c r="M4703" s="11"/>
      <c r="N4703" s="28"/>
      <c r="O4703" s="18"/>
      <c r="Q4703" s="11"/>
      <c r="S4703" s="11"/>
    </row>
    <row r="4704" spans="2:19" s="19" customFormat="1" ht="25" customHeight="1" x14ac:dyDescent="0.15">
      <c r="B4704" s="11"/>
      <c r="C4704" s="11"/>
      <c r="E4704" s="11"/>
      <c r="F4704" s="11"/>
      <c r="G4704" s="11"/>
      <c r="K4704" s="11"/>
      <c r="M4704" s="11"/>
      <c r="N4704" s="28"/>
      <c r="O4704" s="18"/>
      <c r="Q4704" s="11"/>
      <c r="S4704" s="11"/>
    </row>
    <row r="4705" spans="2:19" s="19" customFormat="1" ht="25" customHeight="1" x14ac:dyDescent="0.15">
      <c r="B4705" s="11"/>
      <c r="C4705" s="11"/>
      <c r="E4705" s="11"/>
      <c r="F4705" s="11"/>
      <c r="G4705" s="11"/>
      <c r="K4705" s="11"/>
      <c r="M4705" s="11"/>
      <c r="N4705" s="28"/>
      <c r="O4705" s="18"/>
      <c r="Q4705" s="11"/>
      <c r="S4705" s="11"/>
    </row>
    <row r="4706" spans="2:19" s="19" customFormat="1" ht="25" customHeight="1" x14ac:dyDescent="0.15">
      <c r="B4706" s="11"/>
      <c r="C4706" s="11"/>
      <c r="E4706" s="11"/>
      <c r="F4706" s="11"/>
      <c r="G4706" s="11"/>
      <c r="K4706" s="11"/>
      <c r="M4706" s="11"/>
      <c r="N4706" s="28"/>
      <c r="O4706" s="18"/>
      <c r="Q4706" s="11"/>
      <c r="S4706" s="11"/>
    </row>
    <row r="4707" spans="2:19" s="19" customFormat="1" ht="25" customHeight="1" x14ac:dyDescent="0.15">
      <c r="B4707" s="11"/>
      <c r="C4707" s="11"/>
      <c r="E4707" s="11"/>
      <c r="F4707" s="11"/>
      <c r="G4707" s="11"/>
      <c r="K4707" s="11"/>
      <c r="M4707" s="11"/>
      <c r="N4707" s="28"/>
      <c r="O4707" s="18"/>
      <c r="Q4707" s="11"/>
      <c r="S4707" s="11"/>
    </row>
    <row r="4708" spans="2:19" s="19" customFormat="1" ht="25" customHeight="1" x14ac:dyDescent="0.15">
      <c r="B4708" s="11"/>
      <c r="C4708" s="11"/>
      <c r="E4708" s="11"/>
      <c r="F4708" s="11"/>
      <c r="G4708" s="11"/>
      <c r="K4708" s="11"/>
      <c r="M4708" s="11"/>
      <c r="N4708" s="28"/>
      <c r="O4708" s="18"/>
      <c r="Q4708" s="11"/>
      <c r="S4708" s="11"/>
    </row>
    <row r="4709" spans="2:19" s="19" customFormat="1" ht="25" customHeight="1" x14ac:dyDescent="0.15">
      <c r="B4709" s="11"/>
      <c r="C4709" s="11"/>
      <c r="E4709" s="11"/>
      <c r="F4709" s="11"/>
      <c r="G4709" s="11"/>
      <c r="K4709" s="11"/>
      <c r="M4709" s="11"/>
      <c r="N4709" s="28"/>
      <c r="O4709" s="18"/>
      <c r="Q4709" s="11"/>
      <c r="S4709" s="11"/>
    </row>
    <row r="4710" spans="2:19" s="19" customFormat="1" ht="25" customHeight="1" x14ac:dyDescent="0.15">
      <c r="B4710" s="11"/>
      <c r="C4710" s="11"/>
      <c r="E4710" s="11"/>
      <c r="F4710" s="11"/>
      <c r="G4710" s="11"/>
      <c r="K4710" s="11"/>
      <c r="M4710" s="11"/>
      <c r="N4710" s="28"/>
      <c r="O4710" s="18"/>
      <c r="Q4710" s="11"/>
      <c r="S4710" s="11"/>
    </row>
    <row r="4711" spans="2:19" s="19" customFormat="1" ht="25" customHeight="1" x14ac:dyDescent="0.15">
      <c r="B4711" s="11"/>
      <c r="C4711" s="11"/>
      <c r="E4711" s="11"/>
      <c r="F4711" s="11"/>
      <c r="G4711" s="11"/>
      <c r="K4711" s="11"/>
      <c r="M4711" s="11"/>
      <c r="N4711" s="28"/>
      <c r="O4711" s="18"/>
      <c r="Q4711" s="11"/>
      <c r="S4711" s="11"/>
    </row>
    <row r="4712" spans="2:19" s="19" customFormat="1" ht="25" customHeight="1" x14ac:dyDescent="0.15">
      <c r="B4712" s="11"/>
      <c r="C4712" s="11"/>
      <c r="E4712" s="11"/>
      <c r="F4712" s="11"/>
      <c r="G4712" s="11"/>
      <c r="K4712" s="11"/>
      <c r="M4712" s="11"/>
      <c r="N4712" s="28"/>
      <c r="O4712" s="18"/>
      <c r="Q4712" s="11"/>
      <c r="S4712" s="11"/>
    </row>
    <row r="4713" spans="2:19" s="19" customFormat="1" ht="25" customHeight="1" x14ac:dyDescent="0.15">
      <c r="B4713" s="11"/>
      <c r="C4713" s="11"/>
      <c r="E4713" s="11"/>
      <c r="F4713" s="11"/>
      <c r="G4713" s="11"/>
      <c r="K4713" s="11"/>
      <c r="M4713" s="11"/>
      <c r="N4713" s="28"/>
      <c r="O4713" s="18"/>
      <c r="Q4713" s="11"/>
      <c r="S4713" s="11"/>
    </row>
    <row r="4714" spans="2:19" s="19" customFormat="1" ht="25" customHeight="1" x14ac:dyDescent="0.15">
      <c r="B4714" s="11"/>
      <c r="C4714" s="11"/>
      <c r="E4714" s="11"/>
      <c r="F4714" s="11"/>
      <c r="G4714" s="11"/>
      <c r="K4714" s="11"/>
      <c r="M4714" s="11"/>
      <c r="N4714" s="28"/>
      <c r="O4714" s="18"/>
      <c r="Q4714" s="11"/>
      <c r="S4714" s="11"/>
    </row>
    <row r="4715" spans="2:19" s="19" customFormat="1" ht="25" customHeight="1" x14ac:dyDescent="0.15">
      <c r="B4715" s="11"/>
      <c r="C4715" s="11"/>
      <c r="E4715" s="11"/>
      <c r="F4715" s="11"/>
      <c r="G4715" s="11"/>
      <c r="K4715" s="11"/>
      <c r="M4715" s="11"/>
      <c r="N4715" s="28"/>
      <c r="O4715" s="18"/>
      <c r="Q4715" s="11"/>
      <c r="S4715" s="11"/>
    </row>
    <row r="4716" spans="2:19" s="19" customFormat="1" ht="25" customHeight="1" x14ac:dyDescent="0.15">
      <c r="B4716" s="11"/>
      <c r="C4716" s="11"/>
      <c r="E4716" s="11"/>
      <c r="F4716" s="11"/>
      <c r="G4716" s="11"/>
      <c r="K4716" s="11"/>
      <c r="M4716" s="11"/>
      <c r="N4716" s="28"/>
      <c r="O4716" s="18"/>
      <c r="Q4716" s="11"/>
      <c r="S4716" s="11"/>
    </row>
    <row r="4717" spans="2:19" s="19" customFormat="1" ht="25" customHeight="1" x14ac:dyDescent="0.15">
      <c r="B4717" s="11"/>
      <c r="C4717" s="11"/>
      <c r="E4717" s="11"/>
      <c r="F4717" s="11"/>
      <c r="G4717" s="11"/>
      <c r="K4717" s="11"/>
      <c r="M4717" s="11"/>
      <c r="N4717" s="28"/>
      <c r="O4717" s="18"/>
      <c r="Q4717" s="11"/>
      <c r="S4717" s="11"/>
    </row>
    <row r="4718" spans="2:19" s="19" customFormat="1" ht="25" customHeight="1" x14ac:dyDescent="0.15">
      <c r="B4718" s="11"/>
      <c r="C4718" s="11"/>
      <c r="E4718" s="11"/>
      <c r="F4718" s="11"/>
      <c r="G4718" s="11"/>
      <c r="K4718" s="11"/>
      <c r="M4718" s="11"/>
      <c r="N4718" s="28"/>
      <c r="O4718" s="18"/>
      <c r="Q4718" s="11"/>
      <c r="S4718" s="11"/>
    </row>
    <row r="4719" spans="2:19" s="19" customFormat="1" ht="25" customHeight="1" x14ac:dyDescent="0.15">
      <c r="B4719" s="11"/>
      <c r="C4719" s="11"/>
      <c r="E4719" s="11"/>
      <c r="F4719" s="11"/>
      <c r="G4719" s="11"/>
      <c r="K4719" s="11"/>
      <c r="M4719" s="11"/>
      <c r="N4719" s="28"/>
      <c r="O4719" s="18"/>
      <c r="Q4719" s="11"/>
      <c r="S4719" s="11"/>
    </row>
    <row r="4720" spans="2:19" s="19" customFormat="1" ht="25" customHeight="1" x14ac:dyDescent="0.15">
      <c r="B4720" s="11"/>
      <c r="C4720" s="11"/>
      <c r="E4720" s="11"/>
      <c r="F4720" s="11"/>
      <c r="G4720" s="11"/>
      <c r="K4720" s="11"/>
      <c r="M4720" s="11"/>
      <c r="N4720" s="28"/>
      <c r="O4720" s="18"/>
      <c r="Q4720" s="11"/>
      <c r="S4720" s="11"/>
    </row>
    <row r="4721" spans="2:19" s="19" customFormat="1" ht="25" customHeight="1" x14ac:dyDescent="0.15">
      <c r="B4721" s="11"/>
      <c r="C4721" s="11"/>
      <c r="E4721" s="11"/>
      <c r="F4721" s="11"/>
      <c r="G4721" s="11"/>
      <c r="K4721" s="11"/>
      <c r="M4721" s="11"/>
      <c r="N4721" s="28"/>
      <c r="O4721" s="18"/>
      <c r="Q4721" s="11"/>
      <c r="S4721" s="11"/>
    </row>
    <row r="4722" spans="2:19" s="19" customFormat="1" ht="25" customHeight="1" x14ac:dyDescent="0.15">
      <c r="B4722" s="11"/>
      <c r="C4722" s="11"/>
      <c r="E4722" s="11"/>
      <c r="F4722" s="11"/>
      <c r="G4722" s="11"/>
      <c r="K4722" s="11"/>
      <c r="M4722" s="11"/>
      <c r="N4722" s="28"/>
      <c r="O4722" s="18"/>
      <c r="Q4722" s="11"/>
      <c r="S4722" s="11"/>
    </row>
    <row r="4723" spans="2:19" s="19" customFormat="1" ht="25" customHeight="1" x14ac:dyDescent="0.15">
      <c r="B4723" s="11"/>
      <c r="C4723" s="11"/>
      <c r="E4723" s="11"/>
      <c r="F4723" s="11"/>
      <c r="G4723" s="11"/>
      <c r="K4723" s="11"/>
      <c r="M4723" s="11"/>
      <c r="N4723" s="28"/>
      <c r="O4723" s="18"/>
      <c r="Q4723" s="11"/>
      <c r="S4723" s="11"/>
    </row>
    <row r="4724" spans="2:19" s="19" customFormat="1" ht="25" customHeight="1" x14ac:dyDescent="0.15">
      <c r="B4724" s="11"/>
      <c r="C4724" s="11"/>
      <c r="E4724" s="11"/>
      <c r="F4724" s="11"/>
      <c r="G4724" s="11"/>
      <c r="K4724" s="11"/>
      <c r="M4724" s="11"/>
      <c r="N4724" s="28"/>
      <c r="O4724" s="18"/>
      <c r="Q4724" s="11"/>
      <c r="S4724" s="11"/>
    </row>
    <row r="4725" spans="2:19" s="19" customFormat="1" ht="25" customHeight="1" x14ac:dyDescent="0.15">
      <c r="B4725" s="11"/>
      <c r="C4725" s="11"/>
      <c r="E4725" s="11"/>
      <c r="F4725" s="11"/>
      <c r="G4725" s="11"/>
      <c r="K4725" s="11"/>
      <c r="M4725" s="11"/>
      <c r="N4725" s="28"/>
      <c r="O4725" s="18"/>
      <c r="Q4725" s="11"/>
      <c r="S4725" s="11"/>
    </row>
    <row r="4726" spans="2:19" s="19" customFormat="1" ht="25" customHeight="1" x14ac:dyDescent="0.15">
      <c r="B4726" s="11"/>
      <c r="C4726" s="11"/>
      <c r="E4726" s="11"/>
      <c r="F4726" s="11"/>
      <c r="G4726" s="11"/>
      <c r="K4726" s="11"/>
      <c r="M4726" s="11"/>
      <c r="N4726" s="28"/>
      <c r="O4726" s="18"/>
      <c r="Q4726" s="11"/>
      <c r="S4726" s="11"/>
    </row>
    <row r="4727" spans="2:19" s="19" customFormat="1" ht="25" customHeight="1" x14ac:dyDescent="0.15">
      <c r="B4727" s="11"/>
      <c r="C4727" s="11"/>
      <c r="E4727" s="11"/>
      <c r="F4727" s="11"/>
      <c r="G4727" s="11"/>
      <c r="K4727" s="11"/>
      <c r="M4727" s="11"/>
      <c r="N4727" s="28"/>
      <c r="O4727" s="18"/>
      <c r="Q4727" s="11"/>
      <c r="S4727" s="11"/>
    </row>
    <row r="4728" spans="2:19" s="19" customFormat="1" ht="25" customHeight="1" x14ac:dyDescent="0.15">
      <c r="B4728" s="11"/>
      <c r="C4728" s="11"/>
      <c r="E4728" s="11"/>
      <c r="F4728" s="11"/>
      <c r="G4728" s="11"/>
      <c r="K4728" s="11"/>
      <c r="M4728" s="11"/>
      <c r="N4728" s="28"/>
      <c r="O4728" s="18"/>
      <c r="Q4728" s="11"/>
      <c r="S4728" s="11"/>
    </row>
    <row r="4729" spans="2:19" s="19" customFormat="1" ht="25" customHeight="1" x14ac:dyDescent="0.15">
      <c r="B4729" s="11"/>
      <c r="C4729" s="11"/>
      <c r="E4729" s="11"/>
      <c r="F4729" s="11"/>
      <c r="G4729" s="11"/>
      <c r="K4729" s="11"/>
      <c r="M4729" s="11"/>
      <c r="N4729" s="28"/>
      <c r="O4729" s="18"/>
      <c r="Q4729" s="11"/>
      <c r="S4729" s="11"/>
    </row>
    <row r="4730" spans="2:19" s="19" customFormat="1" ht="25" customHeight="1" x14ac:dyDescent="0.15">
      <c r="B4730" s="11"/>
      <c r="C4730" s="11"/>
      <c r="E4730" s="11"/>
      <c r="F4730" s="11"/>
      <c r="G4730" s="11"/>
      <c r="K4730" s="11"/>
      <c r="M4730" s="11"/>
      <c r="N4730" s="28"/>
      <c r="O4730" s="18"/>
      <c r="Q4730" s="11"/>
      <c r="S4730" s="11"/>
    </row>
    <row r="4731" spans="2:19" s="19" customFormat="1" ht="25" customHeight="1" x14ac:dyDescent="0.15">
      <c r="B4731" s="11"/>
      <c r="C4731" s="11"/>
      <c r="E4731" s="11"/>
      <c r="F4731" s="11"/>
      <c r="G4731" s="11"/>
      <c r="K4731" s="11"/>
      <c r="M4731" s="11"/>
      <c r="N4731" s="28"/>
      <c r="O4731" s="18"/>
      <c r="Q4731" s="11"/>
      <c r="S4731" s="11"/>
    </row>
    <row r="4732" spans="2:19" s="19" customFormat="1" ht="25" customHeight="1" x14ac:dyDescent="0.15">
      <c r="B4732" s="11"/>
      <c r="C4732" s="11"/>
      <c r="E4732" s="11"/>
      <c r="F4732" s="11"/>
      <c r="G4732" s="11"/>
      <c r="K4732" s="11"/>
      <c r="M4732" s="11"/>
      <c r="N4732" s="28"/>
      <c r="O4732" s="18"/>
      <c r="Q4732" s="11"/>
      <c r="S4732" s="11"/>
    </row>
    <row r="4733" spans="2:19" s="19" customFormat="1" ht="25" customHeight="1" x14ac:dyDescent="0.15">
      <c r="B4733" s="11"/>
      <c r="C4733" s="11"/>
      <c r="E4733" s="11"/>
      <c r="F4733" s="11"/>
      <c r="G4733" s="11"/>
      <c r="K4733" s="11"/>
      <c r="M4733" s="11"/>
      <c r="N4733" s="28"/>
      <c r="O4733" s="18"/>
      <c r="Q4733" s="11"/>
      <c r="S4733" s="11"/>
    </row>
    <row r="4734" spans="2:19" s="19" customFormat="1" ht="25" customHeight="1" x14ac:dyDescent="0.15">
      <c r="B4734" s="11"/>
      <c r="C4734" s="11"/>
      <c r="E4734" s="11"/>
      <c r="F4734" s="11"/>
      <c r="G4734" s="11"/>
      <c r="K4734" s="11"/>
      <c r="M4734" s="11"/>
      <c r="N4734" s="28"/>
      <c r="O4734" s="18"/>
      <c r="Q4734" s="11"/>
      <c r="S4734" s="11"/>
    </row>
    <row r="4735" spans="2:19" s="19" customFormat="1" ht="25" customHeight="1" x14ac:dyDescent="0.15">
      <c r="B4735" s="11"/>
      <c r="C4735" s="11"/>
      <c r="E4735" s="11"/>
      <c r="F4735" s="11"/>
      <c r="G4735" s="11"/>
      <c r="K4735" s="11"/>
      <c r="M4735" s="11"/>
      <c r="N4735" s="28"/>
      <c r="O4735" s="18"/>
      <c r="Q4735" s="11"/>
      <c r="S4735" s="11"/>
    </row>
    <row r="4736" spans="2:19" s="19" customFormat="1" ht="25" customHeight="1" x14ac:dyDescent="0.15">
      <c r="B4736" s="11"/>
      <c r="C4736" s="11"/>
      <c r="E4736" s="11"/>
      <c r="F4736" s="11"/>
      <c r="G4736" s="11"/>
      <c r="K4736" s="11"/>
      <c r="M4736" s="11"/>
      <c r="N4736" s="28"/>
      <c r="O4736" s="18"/>
      <c r="Q4736" s="11"/>
      <c r="S4736" s="11"/>
    </row>
    <row r="4737" spans="2:19" s="19" customFormat="1" ht="25" customHeight="1" x14ac:dyDescent="0.15">
      <c r="B4737" s="11"/>
      <c r="C4737" s="11"/>
      <c r="E4737" s="11"/>
      <c r="F4737" s="11"/>
      <c r="G4737" s="11"/>
      <c r="K4737" s="11"/>
      <c r="M4737" s="11"/>
      <c r="N4737" s="28"/>
      <c r="O4737" s="18"/>
      <c r="Q4737" s="11"/>
      <c r="S4737" s="11"/>
    </row>
    <row r="4738" spans="2:19" s="19" customFormat="1" ht="25" customHeight="1" x14ac:dyDescent="0.15">
      <c r="B4738" s="11"/>
      <c r="C4738" s="11"/>
      <c r="E4738" s="11"/>
      <c r="F4738" s="11"/>
      <c r="G4738" s="11"/>
      <c r="K4738" s="11"/>
      <c r="M4738" s="11"/>
      <c r="N4738" s="28"/>
      <c r="O4738" s="18"/>
      <c r="Q4738" s="11"/>
      <c r="S4738" s="11"/>
    </row>
    <row r="4739" spans="2:19" s="19" customFormat="1" ht="25" customHeight="1" x14ac:dyDescent="0.15">
      <c r="B4739" s="11"/>
      <c r="C4739" s="11"/>
      <c r="E4739" s="11"/>
      <c r="F4739" s="11"/>
      <c r="G4739" s="11"/>
      <c r="K4739" s="11"/>
      <c r="M4739" s="11"/>
      <c r="N4739" s="28"/>
      <c r="O4739" s="18"/>
      <c r="Q4739" s="11"/>
      <c r="S4739" s="11"/>
    </row>
    <row r="4740" spans="2:19" s="19" customFormat="1" ht="25" customHeight="1" x14ac:dyDescent="0.15">
      <c r="B4740" s="11"/>
      <c r="C4740" s="11"/>
      <c r="E4740" s="11"/>
      <c r="F4740" s="11"/>
      <c r="G4740" s="11"/>
      <c r="K4740" s="11"/>
      <c r="M4740" s="11"/>
      <c r="N4740" s="28"/>
      <c r="O4740" s="18"/>
      <c r="Q4740" s="11"/>
      <c r="S4740" s="11"/>
    </row>
    <row r="4741" spans="2:19" s="19" customFormat="1" ht="25" customHeight="1" x14ac:dyDescent="0.15">
      <c r="B4741" s="11"/>
      <c r="C4741" s="11"/>
      <c r="E4741" s="11"/>
      <c r="F4741" s="11"/>
      <c r="G4741" s="11"/>
      <c r="K4741" s="11"/>
      <c r="M4741" s="11"/>
      <c r="N4741" s="28"/>
      <c r="O4741" s="18"/>
      <c r="Q4741" s="11"/>
      <c r="S4741" s="11"/>
    </row>
    <row r="4742" spans="2:19" s="19" customFormat="1" ht="25" customHeight="1" x14ac:dyDescent="0.15">
      <c r="B4742" s="11"/>
      <c r="C4742" s="11"/>
      <c r="E4742" s="11"/>
      <c r="F4742" s="11"/>
      <c r="G4742" s="11"/>
      <c r="K4742" s="11"/>
      <c r="M4742" s="11"/>
      <c r="N4742" s="28"/>
      <c r="O4742" s="18"/>
      <c r="Q4742" s="11"/>
      <c r="S4742" s="11"/>
    </row>
  </sheetData>
  <autoFilter ref="A1:S2921" xr:uid="{00000000-0009-0000-0000-000004000000}"/>
  <sortState xmlns:xlrd2="http://schemas.microsoft.com/office/spreadsheetml/2017/richdata2" ref="B294:C340">
    <sortCondition ref="B294:B340"/>
  </sortState>
  <phoneticPr fontId="12" type="noConversion"/>
  <dataValidations disablePrompts="1" count="2">
    <dataValidation type="list" allowBlank="1" showInputMessage="1" sqref="B361:B363 B390 B393:B394 B399 B402:B403 B345:B346 B348:B359 B365:B388" xr:uid="{00000000-0002-0000-0400-000000000000}">
      <formula1>#REF!</formula1>
    </dataValidation>
    <dataValidation type="list" allowBlank="1" showInputMessage="1" showErrorMessage="1" sqref="B626:B656" xr:uid="{00000000-0002-0000-0400-000001000000}">
      <formula1>$L$2:$L$83</formula1>
    </dataValidation>
  </dataValidations>
  <printOptions horizontalCentered="1"/>
  <pageMargins left="0.3" right="0.3" top="0.61" bottom="0.37" header="0.1" footer="0.1"/>
  <pageSetup paperSize="9" pageOrder="overThenDown" orientation="portrait" useFirstPageNumber="1" horizontalDpi="300" verticalDpi="300" r:id="rId1"/>
  <headerFooter alignWithMargins="0">
    <oddHeader>&amp;P</oddHeader>
    <oddFooter>&amp;F</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8F576-DFF7-634F-8399-E622A0651AFF}">
  <sheetPr>
    <outlinePr summaryBelow="0" summaryRight="0"/>
  </sheetPr>
  <dimension ref="A1:AI43"/>
  <sheetViews>
    <sheetView showGridLines="0" zoomScale="159" workbookViewId="0">
      <selection activeCell="O28" sqref="O28"/>
    </sheetView>
  </sheetViews>
  <sheetFormatPr baseColWidth="10" defaultColWidth="11.5" defaultRowHeight="13" x14ac:dyDescent="0.15"/>
  <cols>
    <col min="1" max="1" width="39.5" style="59" customWidth="1"/>
    <col min="2" max="2" width="9.83203125" style="59" hidden="1" customWidth="1"/>
    <col min="3" max="3" width="10.33203125" style="59" hidden="1" customWidth="1"/>
    <col min="4" max="4" width="15.83203125" style="59" hidden="1" customWidth="1"/>
    <col min="5" max="5" width="24.1640625" style="59" hidden="1" customWidth="1"/>
    <col min="6" max="6" width="19.33203125" style="59" hidden="1" customWidth="1"/>
    <col min="7" max="7" width="8.5" style="59" customWidth="1"/>
    <col min="8" max="8" width="20.1640625" style="154" customWidth="1"/>
    <col min="9" max="9" width="21.6640625" style="154" customWidth="1"/>
    <col min="10" max="10" width="21.6640625" style="181" customWidth="1"/>
    <col min="11" max="11" width="14.33203125" style="59" hidden="1" customWidth="1"/>
    <col min="12" max="12" width="6.1640625" style="59" hidden="1" customWidth="1"/>
    <col min="13" max="13" width="8.33203125" style="59" hidden="1" customWidth="1"/>
    <col min="14" max="14" width="13.83203125" style="59" hidden="1" customWidth="1"/>
    <col min="15" max="16" width="20.83203125" style="156" customWidth="1"/>
    <col min="17" max="17" width="18.6640625" style="156" customWidth="1"/>
    <col min="18" max="22" width="0" style="59" hidden="1" customWidth="1"/>
    <col min="23" max="23" width="0" style="131" hidden="1" customWidth="1"/>
    <col min="24" max="24" width="0" style="59" hidden="1" customWidth="1"/>
    <col min="25" max="25" width="13.83203125" style="59" customWidth="1"/>
    <col min="26" max="26" width="0" style="59" hidden="1" customWidth="1"/>
    <col min="27" max="28" width="11.5" style="59"/>
    <col min="29" max="34" width="0" style="59" hidden="1" customWidth="1"/>
    <col min="35" max="16384" width="11.5" style="59"/>
  </cols>
  <sheetData>
    <row r="1" spans="1:35" ht="14" thickBot="1" x14ac:dyDescent="0.2">
      <c r="A1" s="224" t="s">
        <v>4641</v>
      </c>
      <c r="B1" s="57"/>
      <c r="C1" s="57"/>
      <c r="D1" s="57"/>
      <c r="E1" s="57"/>
      <c r="F1" s="57"/>
      <c r="G1" s="226" t="s">
        <v>4642</v>
      </c>
      <c r="H1" s="228" t="s">
        <v>4643</v>
      </c>
      <c r="I1" s="229"/>
      <c r="J1" s="229"/>
      <c r="K1" s="229"/>
      <c r="L1" s="229"/>
      <c r="M1" s="229"/>
      <c r="N1" s="230"/>
      <c r="O1" s="231" t="s">
        <v>4644</v>
      </c>
      <c r="P1" s="232"/>
      <c r="Q1" s="232"/>
      <c r="R1" s="233" t="s">
        <v>4644</v>
      </c>
      <c r="S1" s="233"/>
      <c r="T1" s="233"/>
      <c r="U1" s="233"/>
      <c r="V1" s="57"/>
      <c r="W1" s="57"/>
      <c r="X1" s="57"/>
      <c r="Y1" s="58"/>
    </row>
    <row r="2" spans="1:35" ht="14" thickBot="1" x14ac:dyDescent="0.2">
      <c r="A2" s="225"/>
      <c r="B2" s="60"/>
      <c r="C2" s="60"/>
      <c r="D2" s="60"/>
      <c r="E2" s="60"/>
      <c r="F2" s="60"/>
      <c r="G2" s="227"/>
      <c r="H2" s="61" t="s">
        <v>4843</v>
      </c>
      <c r="I2" s="234" t="s">
        <v>4645</v>
      </c>
      <c r="J2" s="235"/>
      <c r="K2" s="236" t="s">
        <v>4645</v>
      </c>
      <c r="L2" s="237"/>
      <c r="M2" s="237"/>
      <c r="N2" s="238"/>
      <c r="O2" s="62" t="s">
        <v>4843</v>
      </c>
      <c r="P2" s="231" t="s">
        <v>4645</v>
      </c>
      <c r="Q2" s="232"/>
      <c r="R2" s="63"/>
      <c r="S2" s="64"/>
      <c r="T2" s="63" t="s">
        <v>4645</v>
      </c>
      <c r="U2" s="63"/>
      <c r="V2" s="65"/>
      <c r="W2" s="57"/>
      <c r="X2" s="65"/>
      <c r="Y2" s="66"/>
    </row>
    <row r="3" spans="1:35" ht="42" customHeight="1" thickBot="1" x14ac:dyDescent="0.2">
      <c r="A3" s="67" t="s">
        <v>4646</v>
      </c>
      <c r="B3" s="67" t="s">
        <v>4647</v>
      </c>
      <c r="C3" s="67" t="s">
        <v>4648</v>
      </c>
      <c r="D3" s="67" t="s">
        <v>4649</v>
      </c>
      <c r="E3" s="67" t="s">
        <v>4650</v>
      </c>
      <c r="F3" s="67" t="s">
        <v>4651</v>
      </c>
      <c r="G3" s="68" t="s">
        <v>4844</v>
      </c>
      <c r="H3" s="69" t="s">
        <v>4652</v>
      </c>
      <c r="I3" s="70" t="s">
        <v>4652</v>
      </c>
      <c r="J3" s="71" t="s">
        <v>4845</v>
      </c>
      <c r="K3" s="72"/>
      <c r="L3" s="73"/>
      <c r="M3" s="73"/>
      <c r="N3" s="74"/>
      <c r="O3" s="75" t="s">
        <v>4652</v>
      </c>
      <c r="P3" s="76" t="s">
        <v>4652</v>
      </c>
      <c r="Q3" s="77" t="s">
        <v>4845</v>
      </c>
      <c r="R3" s="78" t="s">
        <v>4654</v>
      </c>
      <c r="S3" s="73">
        <v>0.4</v>
      </c>
      <c r="T3" s="78">
        <v>0.5</v>
      </c>
      <c r="U3" s="79">
        <v>0.6</v>
      </c>
      <c r="V3" s="67"/>
      <c r="W3" s="67" t="s">
        <v>4655</v>
      </c>
      <c r="X3" s="67" t="s">
        <v>4656</v>
      </c>
      <c r="Y3" s="80" t="s">
        <v>4657</v>
      </c>
      <c r="Z3" s="67" t="s">
        <v>4658</v>
      </c>
      <c r="AD3" s="67" t="s">
        <v>4659</v>
      </c>
      <c r="AE3" s="67" t="s">
        <v>4660</v>
      </c>
      <c r="AF3" s="67" t="s">
        <v>4661</v>
      </c>
      <c r="AG3" s="67" t="s">
        <v>4662</v>
      </c>
      <c r="AH3" s="67" t="s">
        <v>4663</v>
      </c>
    </row>
    <row r="4" spans="1:35" x14ac:dyDescent="0.15">
      <c r="A4" s="81" t="s">
        <v>945</v>
      </c>
      <c r="B4" s="82">
        <v>13</v>
      </c>
      <c r="C4" s="82">
        <v>3</v>
      </c>
      <c r="D4" s="82">
        <v>7</v>
      </c>
      <c r="E4" s="82">
        <v>571</v>
      </c>
      <c r="F4" s="82">
        <v>8</v>
      </c>
      <c r="G4" s="83">
        <f>F4/SUM(F$4:F$12)</f>
        <v>3.669724770642202E-2</v>
      </c>
      <c r="H4" s="84">
        <v>0.68421052631578949</v>
      </c>
      <c r="I4" s="85">
        <v>0.66666666666666663</v>
      </c>
      <c r="J4" s="85">
        <v>0.66666666666666663</v>
      </c>
      <c r="K4" s="86"/>
      <c r="L4" s="87"/>
      <c r="M4" s="87"/>
      <c r="N4" s="88"/>
      <c r="O4" s="84">
        <v>0.8125</v>
      </c>
      <c r="P4" s="89">
        <v>0.875</v>
      </c>
      <c r="Q4" s="90">
        <v>0.875</v>
      </c>
      <c r="R4" s="86"/>
      <c r="S4" s="87"/>
      <c r="T4" s="87"/>
      <c r="U4" s="88"/>
      <c r="V4" s="91"/>
      <c r="W4" s="91">
        <v>0.67708333333333337</v>
      </c>
      <c r="X4" s="91">
        <v>0.98316498316498313</v>
      </c>
      <c r="Y4" s="92">
        <v>16</v>
      </c>
      <c r="Z4" s="67">
        <v>0.81322048231959343</v>
      </c>
      <c r="AD4" s="67">
        <v>0.7854120576093504</v>
      </c>
      <c r="AE4" s="67">
        <v>6</v>
      </c>
      <c r="AF4" s="67">
        <v>8</v>
      </c>
      <c r="AG4" s="67">
        <v>0.3</v>
      </c>
      <c r="AH4" s="67">
        <v>50</v>
      </c>
    </row>
    <row r="5" spans="1:35" x14ac:dyDescent="0.15">
      <c r="A5" s="93" t="s">
        <v>107</v>
      </c>
      <c r="B5" s="67">
        <v>10</v>
      </c>
      <c r="C5" s="67">
        <v>2</v>
      </c>
      <c r="D5" s="67">
        <v>11</v>
      </c>
      <c r="E5" s="67">
        <v>571</v>
      </c>
      <c r="F5" s="67">
        <v>10</v>
      </c>
      <c r="G5" s="94">
        <f t="shared" ref="G5:G12" si="0">F5/SUM(F$4:F$12)</f>
        <v>4.5871559633027525E-2</v>
      </c>
      <c r="H5" s="95">
        <v>0.52631578947368418</v>
      </c>
      <c r="I5" s="90">
        <v>0.55000000000000004</v>
      </c>
      <c r="J5" s="90">
        <v>0.55555555555555558</v>
      </c>
      <c r="K5" s="96"/>
      <c r="L5" s="97"/>
      <c r="M5" s="97"/>
      <c r="N5" s="98"/>
      <c r="O5" s="95">
        <v>0.83333333333333337</v>
      </c>
      <c r="P5" s="99">
        <v>0.91666666666666663</v>
      </c>
      <c r="Q5" s="100">
        <v>0.83333333333333337</v>
      </c>
      <c r="R5" s="96"/>
      <c r="S5" s="97"/>
      <c r="T5" s="97"/>
      <c r="U5" s="98"/>
      <c r="V5" s="91"/>
      <c r="W5" s="91">
        <v>0.52083333333333337</v>
      </c>
      <c r="X5" s="91">
        <v>0.97811447811447816</v>
      </c>
      <c r="Y5" s="101">
        <v>12</v>
      </c>
      <c r="Z5" s="67">
        <v>0.78396971027056372</v>
      </c>
    </row>
    <row r="6" spans="1:35" x14ac:dyDescent="0.15">
      <c r="A6" s="93" t="s">
        <v>208</v>
      </c>
      <c r="B6" s="67">
        <v>6</v>
      </c>
      <c r="C6" s="67">
        <v>3</v>
      </c>
      <c r="D6" s="67">
        <v>7</v>
      </c>
      <c r="E6" s="67">
        <v>578</v>
      </c>
      <c r="F6" s="67">
        <v>7</v>
      </c>
      <c r="G6" s="94">
        <f t="shared" si="0"/>
        <v>3.2110091743119268E-2</v>
      </c>
      <c r="H6" s="95">
        <v>0.5</v>
      </c>
      <c r="I6" s="85">
        <v>0.42857142857142855</v>
      </c>
      <c r="J6" s="85">
        <v>0.42857142857142855</v>
      </c>
      <c r="K6" s="96"/>
      <c r="L6" s="97"/>
      <c r="M6" s="97"/>
      <c r="N6" s="98"/>
      <c r="O6" s="95">
        <v>0.77777777777777779</v>
      </c>
      <c r="P6" s="102">
        <v>0.66666666666666663</v>
      </c>
      <c r="Q6" s="85">
        <v>0.66666666666666663</v>
      </c>
      <c r="R6" s="96"/>
      <c r="S6" s="97"/>
      <c r="T6" s="97"/>
      <c r="U6" s="98"/>
      <c r="V6" s="91"/>
      <c r="W6" s="91">
        <v>0.49180327868852464</v>
      </c>
      <c r="X6" s="91">
        <v>0.98316498316498313</v>
      </c>
      <c r="Y6" s="101">
        <v>9</v>
      </c>
      <c r="Z6" s="67">
        <v>0.82472222381167937</v>
      </c>
    </row>
    <row r="7" spans="1:35" x14ac:dyDescent="0.15">
      <c r="A7" s="93" t="s">
        <v>1790</v>
      </c>
      <c r="B7" s="67">
        <v>21</v>
      </c>
      <c r="C7" s="67">
        <v>1</v>
      </c>
      <c r="D7" s="67">
        <v>3</v>
      </c>
      <c r="E7" s="67">
        <v>569</v>
      </c>
      <c r="F7" s="67">
        <v>11</v>
      </c>
      <c r="G7" s="94">
        <f t="shared" si="0"/>
        <v>5.0458715596330278E-2</v>
      </c>
      <c r="H7" s="95">
        <v>0.90909090909090906</v>
      </c>
      <c r="I7" s="85">
        <v>0.83333333333333337</v>
      </c>
      <c r="J7" s="85">
        <v>0.83333333333333337</v>
      </c>
      <c r="K7" s="96"/>
      <c r="L7" s="97"/>
      <c r="M7" s="97"/>
      <c r="N7" s="98"/>
      <c r="O7" s="95">
        <v>0.90909090909090906</v>
      </c>
      <c r="P7" s="103">
        <v>0.90909090909090906</v>
      </c>
      <c r="Q7" s="100">
        <v>0.90909090909090906</v>
      </c>
      <c r="R7" s="96"/>
      <c r="S7" s="97"/>
      <c r="T7" s="97"/>
      <c r="U7" s="98"/>
      <c r="V7" s="91"/>
      <c r="W7" s="91">
        <v>0.88983050847457634</v>
      </c>
      <c r="X7" s="91">
        <v>0.9932659932659933</v>
      </c>
      <c r="Y7" s="101">
        <v>22</v>
      </c>
      <c r="Z7" s="67">
        <v>0.87731708315285772</v>
      </c>
    </row>
    <row r="8" spans="1:35" x14ac:dyDescent="0.15">
      <c r="A8" s="93" t="s">
        <v>123</v>
      </c>
      <c r="B8" s="67">
        <v>33</v>
      </c>
      <c r="C8" s="67">
        <v>2</v>
      </c>
      <c r="D8" s="67">
        <v>12</v>
      </c>
      <c r="E8" s="67">
        <v>547</v>
      </c>
      <c r="F8" s="67">
        <v>43</v>
      </c>
      <c r="G8" s="94">
        <f t="shared" si="0"/>
        <v>0.19724770642201836</v>
      </c>
      <c r="H8" s="95">
        <v>0.72093023255813948</v>
      </c>
      <c r="I8" s="90">
        <v>0.7857142857142857</v>
      </c>
      <c r="J8" s="90">
        <v>0.78048780487804881</v>
      </c>
      <c r="K8" s="96"/>
      <c r="L8" s="97"/>
      <c r="M8" s="97"/>
      <c r="N8" s="98"/>
      <c r="O8" s="95">
        <v>0.88571428571428568</v>
      </c>
      <c r="P8" s="99">
        <v>0.91666666666666663</v>
      </c>
      <c r="Q8" s="100">
        <v>0.88888888888888884</v>
      </c>
      <c r="R8" s="96"/>
      <c r="S8" s="97"/>
      <c r="T8" s="97"/>
      <c r="U8" s="98"/>
      <c r="V8" s="91"/>
      <c r="W8" s="91">
        <v>0.7674418604651162</v>
      </c>
      <c r="X8" s="91">
        <v>0.97643097643097643</v>
      </c>
      <c r="Y8" s="101">
        <v>36</v>
      </c>
      <c r="Z8" s="67">
        <v>0.82799005678721838</v>
      </c>
    </row>
    <row r="9" spans="1:35" s="104" customFormat="1" x14ac:dyDescent="0.15">
      <c r="A9" s="93" t="s">
        <v>414</v>
      </c>
      <c r="B9" s="67">
        <v>9</v>
      </c>
      <c r="C9" s="67">
        <v>4</v>
      </c>
      <c r="D9" s="67">
        <v>1</v>
      </c>
      <c r="E9" s="67">
        <v>580</v>
      </c>
      <c r="F9" s="67">
        <v>59</v>
      </c>
      <c r="G9" s="94">
        <f t="shared" si="0"/>
        <v>0.27064220183486237</v>
      </c>
      <c r="H9" s="95">
        <v>0.92307692307692313</v>
      </c>
      <c r="I9" s="100">
        <v>0.92307692307692313</v>
      </c>
      <c r="J9" s="100">
        <v>0.92307692307692313</v>
      </c>
      <c r="K9" s="96"/>
      <c r="L9" s="97"/>
      <c r="M9" s="97"/>
      <c r="N9" s="98"/>
      <c r="O9" s="95">
        <v>0.92307692307692313</v>
      </c>
      <c r="P9" s="103">
        <v>0.92307692307692313</v>
      </c>
      <c r="Q9" s="100">
        <v>0.92307692307692313</v>
      </c>
      <c r="R9" s="96"/>
      <c r="S9" s="97"/>
      <c r="T9" s="97"/>
      <c r="U9" s="98"/>
      <c r="V9" s="91"/>
      <c r="W9" s="91">
        <v>0.84905660377358494</v>
      </c>
      <c r="X9" s="91">
        <v>0.99158249158249157</v>
      </c>
      <c r="Y9" s="101">
        <v>13</v>
      </c>
      <c r="Z9" s="67">
        <v>0.65016557620121884</v>
      </c>
      <c r="AI9" s="59"/>
    </row>
    <row r="10" spans="1:35" x14ac:dyDescent="0.15">
      <c r="A10" s="93" t="s">
        <v>979</v>
      </c>
      <c r="B10" s="67">
        <v>47</v>
      </c>
      <c r="C10" s="67">
        <v>8</v>
      </c>
      <c r="D10" s="67">
        <v>3</v>
      </c>
      <c r="E10" s="67">
        <v>536</v>
      </c>
      <c r="F10" s="67">
        <v>24</v>
      </c>
      <c r="G10" s="94">
        <f t="shared" si="0"/>
        <v>0.11009174311926606</v>
      </c>
      <c r="H10" s="95">
        <v>0.96</v>
      </c>
      <c r="I10" s="90">
        <v>0.97872340425531912</v>
      </c>
      <c r="J10" s="90">
        <v>0.97872340425531912</v>
      </c>
      <c r="K10" s="96"/>
      <c r="L10" s="97"/>
      <c r="M10" s="97"/>
      <c r="N10" s="98"/>
      <c r="O10" s="95">
        <v>0.87272727272727268</v>
      </c>
      <c r="P10" s="102">
        <v>0.85185185185185186</v>
      </c>
      <c r="Q10" s="85">
        <v>0.85185185185185186</v>
      </c>
      <c r="R10" s="96"/>
      <c r="S10" s="97"/>
      <c r="T10" s="97"/>
      <c r="U10" s="98"/>
      <c r="V10" s="91"/>
      <c r="W10" s="91">
        <v>0.92156862745098034</v>
      </c>
      <c r="X10" s="91">
        <v>0.98148148148148151</v>
      </c>
      <c r="Y10" s="101">
        <v>54</v>
      </c>
      <c r="Z10" s="67">
        <v>0.85151780843734737</v>
      </c>
    </row>
    <row r="11" spans="1:35" s="117" customFormat="1" x14ac:dyDescent="0.15">
      <c r="A11" s="105" t="s">
        <v>735</v>
      </c>
      <c r="B11" s="106">
        <v>13</v>
      </c>
      <c r="C11" s="106">
        <v>3</v>
      </c>
      <c r="D11" s="106">
        <v>7</v>
      </c>
      <c r="E11" s="106">
        <v>571</v>
      </c>
      <c r="F11" s="106">
        <v>37</v>
      </c>
      <c r="G11" s="107">
        <f t="shared" si="0"/>
        <v>0.16972477064220184</v>
      </c>
      <c r="H11" s="108">
        <v>0.76470588235294112</v>
      </c>
      <c r="I11" s="109">
        <v>0.70588235294117652</v>
      </c>
      <c r="J11" s="109">
        <v>0.75</v>
      </c>
      <c r="K11" s="110"/>
      <c r="L11" s="111"/>
      <c r="M11" s="111"/>
      <c r="N11" s="112"/>
      <c r="O11" s="108">
        <v>0.8125</v>
      </c>
      <c r="P11" s="113">
        <v>0.8571428571428571</v>
      </c>
      <c r="Q11" s="114">
        <v>0.8571428571428571</v>
      </c>
      <c r="R11" s="110"/>
      <c r="S11" s="111"/>
      <c r="T11" s="111"/>
      <c r="U11" s="112"/>
      <c r="V11" s="115"/>
      <c r="W11" s="115">
        <v>0.67708333333333337</v>
      </c>
      <c r="X11" s="115">
        <v>0.98316498316498313</v>
      </c>
      <c r="Y11" s="116">
        <v>14</v>
      </c>
      <c r="Z11" s="106">
        <v>0.80367748998105526</v>
      </c>
    </row>
    <row r="12" spans="1:35" x14ac:dyDescent="0.15">
      <c r="A12" s="93" t="s">
        <v>911</v>
      </c>
      <c r="B12" s="67">
        <v>9</v>
      </c>
      <c r="C12" s="67">
        <v>1</v>
      </c>
      <c r="D12" s="67">
        <v>1</v>
      </c>
      <c r="E12" s="67">
        <v>583</v>
      </c>
      <c r="F12" s="67">
        <v>19</v>
      </c>
      <c r="G12" s="94">
        <f t="shared" si="0"/>
        <v>8.7155963302752298E-2</v>
      </c>
      <c r="H12" s="95">
        <v>0.75</v>
      </c>
      <c r="I12" s="100">
        <v>0.75</v>
      </c>
      <c r="J12" s="100">
        <v>0.75</v>
      </c>
      <c r="K12" s="96"/>
      <c r="L12" s="97"/>
      <c r="M12" s="97"/>
      <c r="N12" s="98"/>
      <c r="O12" s="95">
        <v>0.9</v>
      </c>
      <c r="P12" s="103">
        <v>0.9</v>
      </c>
      <c r="Q12" s="100">
        <v>0.9</v>
      </c>
      <c r="R12" s="96"/>
      <c r="S12" s="97"/>
      <c r="T12" s="97"/>
      <c r="U12" s="98"/>
      <c r="V12" s="91"/>
      <c r="W12" s="91">
        <v>0.89999999999999991</v>
      </c>
      <c r="X12" s="91">
        <v>0.99663299663299665</v>
      </c>
      <c r="Y12" s="101">
        <v>10</v>
      </c>
      <c r="Z12" s="67">
        <v>0.85423792600631709</v>
      </c>
    </row>
    <row r="13" spans="1:35" x14ac:dyDescent="0.15">
      <c r="A13" s="118" t="s">
        <v>4664</v>
      </c>
      <c r="B13" s="67">
        <v>301</v>
      </c>
      <c r="C13" s="67">
        <v>35</v>
      </c>
      <c r="D13" s="67">
        <v>70</v>
      </c>
      <c r="E13" s="67">
        <v>188</v>
      </c>
      <c r="F13" s="67"/>
      <c r="G13" s="119"/>
      <c r="H13" s="120"/>
      <c r="I13" s="100"/>
      <c r="J13" s="100"/>
      <c r="K13" s="96"/>
      <c r="L13" s="97"/>
      <c r="M13" s="97"/>
      <c r="N13" s="98"/>
      <c r="O13" s="120"/>
      <c r="P13" s="120"/>
      <c r="Q13" s="121"/>
      <c r="R13" s="96"/>
      <c r="S13" s="97"/>
      <c r="T13" s="97"/>
      <c r="U13" s="98"/>
      <c r="V13" s="91"/>
      <c r="W13" s="91">
        <v>0.82692307692307687</v>
      </c>
      <c r="X13" s="91">
        <v>0.8232323232323232</v>
      </c>
      <c r="Y13" s="122">
        <v>355</v>
      </c>
      <c r="Z13" s="67">
        <v>0.75835971277029746</v>
      </c>
    </row>
    <row r="14" spans="1:35" ht="14" thickBot="1" x14ac:dyDescent="0.2">
      <c r="A14" s="118" t="s">
        <v>4665</v>
      </c>
      <c r="B14" s="67">
        <v>4</v>
      </c>
      <c r="C14" s="67">
        <v>66</v>
      </c>
      <c r="D14" s="67">
        <v>6</v>
      </c>
      <c r="E14" s="67">
        <v>518</v>
      </c>
      <c r="F14" s="67"/>
      <c r="G14" s="123"/>
      <c r="H14" s="124"/>
      <c r="I14" s="125"/>
      <c r="J14" s="100"/>
      <c r="K14" s="96"/>
      <c r="L14" s="97"/>
      <c r="M14" s="97"/>
      <c r="N14" s="98"/>
      <c r="O14" s="120"/>
      <c r="P14" s="124"/>
      <c r="Q14" s="121"/>
      <c r="R14" s="96"/>
      <c r="S14" s="97"/>
      <c r="T14" s="97"/>
      <c r="U14" s="98"/>
      <c r="V14" s="91"/>
      <c r="W14" s="91">
        <v>0.18181818181818182</v>
      </c>
      <c r="X14" s="91">
        <v>0.87878787878787878</v>
      </c>
      <c r="Y14" s="126">
        <v>36</v>
      </c>
      <c r="Z14" s="67">
        <v>0.64855232494218007</v>
      </c>
    </row>
    <row r="15" spans="1:35" ht="14" thickBot="1" x14ac:dyDescent="0.2">
      <c r="A15" s="220" t="s">
        <v>4666</v>
      </c>
      <c r="B15" s="221"/>
      <c r="C15" s="221"/>
      <c r="D15" s="221"/>
      <c r="E15" s="221"/>
      <c r="F15" s="221"/>
      <c r="G15" s="222"/>
      <c r="H15" s="221"/>
      <c r="I15" s="221"/>
      <c r="J15" s="221"/>
      <c r="K15" s="221"/>
      <c r="L15" s="221"/>
      <c r="M15" s="221"/>
      <c r="N15" s="221"/>
      <c r="O15" s="221"/>
      <c r="P15" s="221"/>
      <c r="Q15" s="223"/>
      <c r="R15" s="127"/>
      <c r="S15" s="127"/>
      <c r="T15" s="127"/>
      <c r="U15" s="128"/>
      <c r="V15" s="127"/>
      <c r="W15" s="127"/>
      <c r="X15" s="127"/>
      <c r="Y15" s="129">
        <v>577</v>
      </c>
    </row>
    <row r="16" spans="1:35" x14ac:dyDescent="0.15">
      <c r="A16" s="130" t="s">
        <v>4667</v>
      </c>
      <c r="B16" s="131"/>
      <c r="C16" s="131"/>
      <c r="D16" s="131"/>
      <c r="E16" s="131"/>
      <c r="F16" s="131"/>
      <c r="G16" s="132"/>
      <c r="H16" s="133">
        <f>SUMPRODUCT($G4:$G12,H4:H12)/SUM($G4:$G12)</f>
        <v>0.80404815694431397</v>
      </c>
      <c r="I16" s="134">
        <f>SUMPRODUCT($G4:$G12,I4:I12)/SUM($G4:$G12)</f>
        <v>0.80323055737708238</v>
      </c>
      <c r="J16" s="135">
        <f t="shared" ref="J16:Q16" si="1">SUMPRODUCT($G4:$G12,J4:J12)/SUM($G4:$G12)</f>
        <v>0.80994234554576972</v>
      </c>
      <c r="K16" s="133">
        <f t="shared" si="1"/>
        <v>0</v>
      </c>
      <c r="L16" s="133">
        <f t="shared" si="1"/>
        <v>0</v>
      </c>
      <c r="M16" s="133">
        <f t="shared" si="1"/>
        <v>0</v>
      </c>
      <c r="N16" s="133">
        <f t="shared" si="1"/>
        <v>0</v>
      </c>
      <c r="O16" s="133">
        <f t="shared" si="1"/>
        <v>0.87583938105727088</v>
      </c>
      <c r="P16" s="136">
        <f t="shared" si="1"/>
        <v>0.88977187440490191</v>
      </c>
      <c r="Q16" s="135">
        <f t="shared" si="1"/>
        <v>0.88047014147931579</v>
      </c>
      <c r="R16" s="137"/>
      <c r="S16" s="137"/>
      <c r="T16" s="137"/>
      <c r="U16" s="138"/>
      <c r="Y16" s="139"/>
    </row>
    <row r="17" spans="1:25" ht="14" thickBot="1" x14ac:dyDescent="0.2">
      <c r="A17" s="140" t="s">
        <v>4668</v>
      </c>
      <c r="B17" s="141"/>
      <c r="C17" s="141"/>
      <c r="D17" s="141"/>
      <c r="E17" s="141"/>
      <c r="F17" s="141"/>
      <c r="G17" s="142"/>
      <c r="H17" s="143">
        <f>AVERAGE(H4:H12)</f>
        <v>0.74870336254093184</v>
      </c>
      <c r="I17" s="144">
        <f>AVERAGE(I4:I12)</f>
        <v>0.73577426606212593</v>
      </c>
      <c r="J17" s="144">
        <f>AVERAGE(J4:J12)</f>
        <v>0.74071279070414175</v>
      </c>
      <c r="K17" s="145"/>
      <c r="L17" s="146"/>
      <c r="M17" s="146"/>
      <c r="N17" s="147"/>
      <c r="O17" s="148">
        <f>AVERAGE(O4:O12)</f>
        <v>0.85852450019116699</v>
      </c>
      <c r="P17" s="149">
        <f>AVERAGE(P4:P12)</f>
        <v>0.86846250457361573</v>
      </c>
      <c r="Q17" s="150">
        <f>AVERAGE(Q4:Q12)</f>
        <v>0.85611682556127</v>
      </c>
      <c r="R17" s="146"/>
      <c r="S17" s="146"/>
      <c r="T17" s="146"/>
      <c r="U17" s="147"/>
      <c r="V17" s="141"/>
      <c r="W17" s="141"/>
      <c r="X17" s="141"/>
      <c r="Y17" s="151"/>
    </row>
    <row r="18" spans="1:25" ht="14" hidden="1" thickBot="1" x14ac:dyDescent="0.2">
      <c r="A18" s="140" t="s">
        <v>4669</v>
      </c>
      <c r="B18" s="141"/>
      <c r="C18" s="141"/>
      <c r="D18" s="141"/>
      <c r="E18" s="141"/>
      <c r="F18" s="141"/>
      <c r="G18" s="142"/>
      <c r="H18" s="148"/>
      <c r="I18" s="152"/>
      <c r="J18" s="152"/>
      <c r="K18" s="145"/>
      <c r="L18" s="146"/>
      <c r="M18" s="146"/>
      <c r="N18" s="147"/>
      <c r="O18" s="153"/>
      <c r="P18" s="146"/>
      <c r="Q18" s="146"/>
      <c r="R18" s="146"/>
      <c r="S18" s="146"/>
      <c r="T18" s="146"/>
      <c r="U18" s="147"/>
      <c r="Y18" s="151"/>
    </row>
    <row r="19" spans="1:25" ht="14" thickBot="1" x14ac:dyDescent="0.2">
      <c r="J19" s="155"/>
    </row>
    <row r="20" spans="1:25" ht="14" thickBot="1" x14ac:dyDescent="0.2">
      <c r="A20" s="157" t="s">
        <v>4670</v>
      </c>
      <c r="B20" s="127"/>
      <c r="C20" s="127"/>
      <c r="D20" s="127"/>
      <c r="E20" s="127"/>
      <c r="F20" s="127"/>
      <c r="G20" s="127"/>
      <c r="H20" s="158">
        <v>0.02</v>
      </c>
      <c r="I20" s="159">
        <v>0.02</v>
      </c>
      <c r="J20" s="160">
        <v>0.04</v>
      </c>
      <c r="K20" s="161">
        <f>G24/$Y$15</f>
        <v>1.7331022530329289E-2</v>
      </c>
      <c r="L20" s="162">
        <f>G23/$Y$15</f>
        <v>2.2530329289428077E-2</v>
      </c>
      <c r="M20" s="162">
        <f>G22/$Y$15</f>
        <v>5.3726169844020795E-2</v>
      </c>
      <c r="N20" s="163">
        <f>G21/$Y$15</f>
        <v>0.14558058925476602</v>
      </c>
      <c r="O20" s="164"/>
      <c r="P20" s="164"/>
      <c r="Q20" s="164"/>
      <c r="R20" s="131"/>
      <c r="S20" s="131"/>
      <c r="T20" s="131"/>
      <c r="U20" s="131"/>
      <c r="V20" s="131"/>
      <c r="X20" s="131"/>
      <c r="Y20" s="131"/>
    </row>
    <row r="21" spans="1:25" ht="14" hidden="1" thickBot="1" x14ac:dyDescent="0.2">
      <c r="A21" s="59" t="s">
        <v>4671</v>
      </c>
      <c r="G21" s="59">
        <v>84</v>
      </c>
      <c r="J21" s="165"/>
      <c r="O21" s="164"/>
      <c r="P21" s="164"/>
      <c r="Q21" s="164"/>
      <c r="R21" s="131"/>
      <c r="S21" s="131"/>
      <c r="T21" s="131"/>
      <c r="U21" s="131"/>
      <c r="V21" s="131"/>
      <c r="X21" s="131"/>
      <c r="Y21" s="131"/>
    </row>
    <row r="22" spans="1:25" ht="14" hidden="1" thickBot="1" x14ac:dyDescent="0.2">
      <c r="A22" s="59" t="s">
        <v>4672</v>
      </c>
      <c r="G22" s="59">
        <v>31</v>
      </c>
      <c r="J22" s="165"/>
      <c r="O22" s="164"/>
      <c r="P22" s="164"/>
      <c r="Q22" s="164"/>
      <c r="R22" s="131"/>
      <c r="S22" s="131"/>
      <c r="T22" s="131"/>
      <c r="U22" s="131"/>
      <c r="V22" s="131"/>
      <c r="X22" s="131"/>
      <c r="Y22" s="131"/>
    </row>
    <row r="23" spans="1:25" ht="14" hidden="1" thickBot="1" x14ac:dyDescent="0.2">
      <c r="A23" s="59" t="s">
        <v>4673</v>
      </c>
      <c r="G23" s="59">
        <f>9+4</f>
        <v>13</v>
      </c>
      <c r="J23" s="165"/>
      <c r="O23" s="164"/>
      <c r="P23" s="164"/>
      <c r="Q23" s="164"/>
      <c r="R23" s="131"/>
      <c r="S23" s="131"/>
      <c r="T23" s="131"/>
      <c r="U23" s="131"/>
      <c r="V23" s="131"/>
      <c r="X23" s="131"/>
      <c r="Y23" s="131"/>
    </row>
    <row r="24" spans="1:25" ht="14" hidden="1" thickBot="1" x14ac:dyDescent="0.2">
      <c r="A24" s="59" t="s">
        <v>4674</v>
      </c>
      <c r="G24" s="59">
        <f>B14+D14</f>
        <v>10</v>
      </c>
      <c r="J24" s="165"/>
      <c r="O24" s="164"/>
      <c r="P24" s="164"/>
      <c r="Q24" s="164"/>
      <c r="R24" s="131"/>
      <c r="S24" s="131"/>
      <c r="T24" s="131"/>
      <c r="U24" s="131"/>
      <c r="V24" s="131"/>
      <c r="X24" s="131"/>
      <c r="Y24" s="131"/>
    </row>
    <row r="25" spans="1:25" ht="14" thickBot="1" x14ac:dyDescent="0.2">
      <c r="A25" s="166" t="s">
        <v>4675</v>
      </c>
      <c r="B25" s="167"/>
      <c r="C25" s="167"/>
      <c r="D25" s="167"/>
      <c r="E25" s="167"/>
      <c r="F25" s="167"/>
      <c r="G25" s="167"/>
      <c r="H25" s="168">
        <v>0.9</v>
      </c>
      <c r="I25" s="155">
        <v>0.9</v>
      </c>
      <c r="J25" s="169">
        <v>0.9</v>
      </c>
      <c r="K25" s="170">
        <v>0.92</v>
      </c>
      <c r="L25" s="127"/>
      <c r="M25" s="127"/>
      <c r="N25" s="171">
        <v>0.85</v>
      </c>
      <c r="O25" s="164"/>
      <c r="P25" s="164"/>
      <c r="Q25" s="164"/>
      <c r="R25" s="131"/>
      <c r="S25" s="131"/>
      <c r="T25" s="131"/>
      <c r="U25" s="131"/>
      <c r="V25" s="131"/>
      <c r="X25" s="131"/>
      <c r="Y25" s="131"/>
    </row>
    <row r="26" spans="1:25" s="117" customFormat="1" ht="29" thickBot="1" x14ac:dyDescent="0.2">
      <c r="A26" s="172" t="s">
        <v>4846</v>
      </c>
      <c r="B26" s="173"/>
      <c r="C26" s="174"/>
      <c r="D26" s="174"/>
      <c r="E26" s="174"/>
      <c r="F26" s="175"/>
      <c r="G26" s="173"/>
      <c r="H26" s="176">
        <v>0.63</v>
      </c>
      <c r="I26" s="177">
        <v>0.68</v>
      </c>
      <c r="J26" s="178">
        <v>0.67</v>
      </c>
      <c r="O26" s="179"/>
      <c r="P26" s="179"/>
      <c r="Q26" s="179"/>
      <c r="W26" s="180"/>
    </row>
    <row r="30" spans="1:25" hidden="1" x14ac:dyDescent="0.15">
      <c r="A30" s="182" t="s">
        <v>4676</v>
      </c>
    </row>
    <row r="31" spans="1:25" ht="14" hidden="1" thickBot="1" x14ac:dyDescent="0.2">
      <c r="A31" s="183" t="s">
        <v>4662</v>
      </c>
      <c r="B31" s="63"/>
      <c r="C31" s="63"/>
      <c r="D31" s="63"/>
      <c r="E31" s="63"/>
      <c r="F31" s="63"/>
      <c r="G31" s="63"/>
      <c r="H31" s="184" t="s">
        <v>4652</v>
      </c>
      <c r="I31" s="185" t="s">
        <v>4652</v>
      </c>
      <c r="J31" s="186" t="s">
        <v>4653</v>
      </c>
      <c r="K31" s="63" t="s">
        <v>4654</v>
      </c>
      <c r="L31" s="63"/>
      <c r="M31" s="63">
        <v>0.5</v>
      </c>
      <c r="N31" s="187">
        <v>0.6</v>
      </c>
      <c r="O31" s="184" t="s">
        <v>4652</v>
      </c>
      <c r="P31" s="185" t="s">
        <v>4652</v>
      </c>
      <c r="Q31" s="188" t="s">
        <v>4653</v>
      </c>
      <c r="R31" s="63"/>
      <c r="S31" s="63"/>
      <c r="T31" s="63"/>
      <c r="U31" s="63"/>
      <c r="V31" s="63"/>
      <c r="W31" s="63"/>
      <c r="X31" s="63"/>
      <c r="Y31" s="63"/>
    </row>
    <row r="32" spans="1:25" ht="14" hidden="1" thickBot="1" x14ac:dyDescent="0.2">
      <c r="A32" s="157" t="s">
        <v>4670</v>
      </c>
      <c r="B32" s="127"/>
      <c r="C32" s="127"/>
      <c r="D32" s="127"/>
      <c r="E32" s="127"/>
      <c r="F32" s="127"/>
      <c r="G32" s="127"/>
      <c r="H32" s="189">
        <v>0.03</v>
      </c>
      <c r="I32" s="189">
        <v>1.7000000000000001E-2</v>
      </c>
      <c r="J32" s="189">
        <v>0.14000000000000001</v>
      </c>
      <c r="K32" s="171">
        <f>K20</f>
        <v>1.7331022530329289E-2</v>
      </c>
      <c r="L32" s="190">
        <f t="shared" ref="L32:N32" si="2">L20</f>
        <v>2.2530329289428077E-2</v>
      </c>
      <c r="M32" s="190">
        <f t="shared" si="2"/>
        <v>5.3726169844020795E-2</v>
      </c>
      <c r="N32" s="191">
        <f t="shared" si="2"/>
        <v>0.14558058925476602</v>
      </c>
      <c r="O32" s="76"/>
      <c r="P32" s="192"/>
      <c r="Q32" s="192"/>
      <c r="R32" s="127"/>
      <c r="S32" s="127"/>
      <c r="T32" s="127"/>
      <c r="U32" s="127"/>
      <c r="V32" s="127"/>
      <c r="W32" s="127"/>
      <c r="X32" s="127"/>
      <c r="Y32" s="127"/>
    </row>
    <row r="33" spans="1:25" ht="28" hidden="1" x14ac:dyDescent="0.15">
      <c r="A33" s="193" t="s">
        <v>4677</v>
      </c>
      <c r="B33" s="131"/>
      <c r="C33" s="131"/>
      <c r="D33" s="131"/>
      <c r="E33" s="131"/>
      <c r="F33" s="131"/>
      <c r="G33" s="131"/>
      <c r="H33" s="194">
        <f>AVERAGE(H4:H12)</f>
        <v>0.74870336254093184</v>
      </c>
      <c r="I33" s="195">
        <f>AVERAGE(I4:I12)</f>
        <v>0.73577426606212593</v>
      </c>
      <c r="J33" s="196">
        <f>AVERAGE(J4:J12)</f>
        <v>0.74071279070414175</v>
      </c>
      <c r="K33" s="197">
        <f>K16</f>
        <v>0</v>
      </c>
      <c r="L33" s="197">
        <f t="shared" ref="L33:N33" si="3">L16</f>
        <v>0</v>
      </c>
      <c r="M33" s="197">
        <f t="shared" si="3"/>
        <v>0</v>
      </c>
      <c r="N33" s="198">
        <f t="shared" si="3"/>
        <v>0</v>
      </c>
      <c r="O33" s="199">
        <f>AVERAGE(O4:O12)</f>
        <v>0.85852450019116699</v>
      </c>
      <c r="P33" s="200">
        <f>AVERAGE(P4:P12)</f>
        <v>0.86846250457361573</v>
      </c>
      <c r="Q33" s="201">
        <f>AVERAGE(Q4:Q12)</f>
        <v>0.85611682556127</v>
      </c>
    </row>
    <row r="34" spans="1:25" ht="29" hidden="1" thickBot="1" x14ac:dyDescent="0.2">
      <c r="A34" s="193" t="s">
        <v>4678</v>
      </c>
      <c r="B34" s="131"/>
      <c r="C34" s="131"/>
      <c r="D34" s="131"/>
      <c r="E34" s="131"/>
      <c r="F34" s="131"/>
      <c r="G34" s="131"/>
      <c r="H34" s="202"/>
      <c r="I34" s="202"/>
      <c r="J34" s="203"/>
      <c r="K34" s="204">
        <f>R16</f>
        <v>0</v>
      </c>
      <c r="L34" s="204">
        <f t="shared" ref="L34:N34" si="4">S16</f>
        <v>0</v>
      </c>
      <c r="M34" s="204">
        <f t="shared" si="4"/>
        <v>0</v>
      </c>
      <c r="N34" s="205">
        <f t="shared" si="4"/>
        <v>0</v>
      </c>
      <c r="O34" s="206"/>
      <c r="P34" s="207"/>
      <c r="Q34" s="207"/>
      <c r="R34" s="141"/>
      <c r="S34" s="141"/>
      <c r="T34" s="141"/>
      <c r="U34" s="141"/>
      <c r="V34" s="141"/>
      <c r="W34" s="141"/>
      <c r="X34" s="141"/>
      <c r="Y34" s="141"/>
    </row>
    <row r="35" spans="1:25" hidden="1" x14ac:dyDescent="0.15">
      <c r="A35" s="208" t="s">
        <v>4679</v>
      </c>
      <c r="B35" s="167"/>
      <c r="C35" s="167"/>
      <c r="D35" s="167"/>
      <c r="E35" s="167"/>
      <c r="F35" s="167"/>
      <c r="G35" s="167"/>
      <c r="H35" s="155"/>
      <c r="I35" s="155"/>
      <c r="J35" s="155"/>
      <c r="K35" s="167"/>
      <c r="L35" s="167"/>
      <c r="M35" s="167"/>
      <c r="N35" s="209"/>
    </row>
    <row r="36" spans="1:25" hidden="1" x14ac:dyDescent="0.15">
      <c r="A36" s="210" t="str">
        <f>A5</f>
        <v>BillRequest</v>
      </c>
      <c r="B36" s="131"/>
      <c r="C36" s="131"/>
      <c r="D36" s="131"/>
      <c r="E36" s="131"/>
      <c r="F36" s="131"/>
      <c r="G36" s="131"/>
      <c r="H36" s="203">
        <v>0.43</v>
      </c>
      <c r="I36" s="203"/>
      <c r="J36" s="203"/>
      <c r="K36" s="211">
        <f t="shared" ref="K36:N37" si="5">K5</f>
        <v>0</v>
      </c>
      <c r="L36" s="204">
        <f t="shared" si="5"/>
        <v>0</v>
      </c>
      <c r="M36" s="204">
        <f t="shared" si="5"/>
        <v>0</v>
      </c>
      <c r="N36" s="212">
        <f t="shared" si="5"/>
        <v>0</v>
      </c>
    </row>
    <row r="37" spans="1:25" hidden="1" x14ac:dyDescent="0.15">
      <c r="A37" s="210" t="str">
        <f>A6</f>
        <v>BillPay</v>
      </c>
      <c r="B37" s="131"/>
      <c r="C37" s="131"/>
      <c r="D37" s="131"/>
      <c r="E37" s="131"/>
      <c r="F37" s="131"/>
      <c r="G37" s="131"/>
      <c r="H37" s="203">
        <v>0.42</v>
      </c>
      <c r="I37" s="203"/>
      <c r="J37" s="203"/>
      <c r="K37" s="211">
        <f t="shared" si="5"/>
        <v>0</v>
      </c>
      <c r="L37" s="204">
        <f t="shared" si="5"/>
        <v>0</v>
      </c>
      <c r="M37" s="204">
        <f t="shared" si="5"/>
        <v>0</v>
      </c>
      <c r="N37" s="212">
        <f t="shared" si="5"/>
        <v>0</v>
      </c>
    </row>
    <row r="38" spans="1:25" hidden="1" x14ac:dyDescent="0.15">
      <c r="A38" s="210" t="str">
        <f>A11</f>
        <v>OrderEnquire</v>
      </c>
      <c r="B38" s="131"/>
      <c r="C38" s="131"/>
      <c r="D38" s="131"/>
      <c r="E38" s="131"/>
      <c r="F38" s="131"/>
      <c r="G38" s="131"/>
      <c r="H38" s="213" t="s">
        <v>4639</v>
      </c>
      <c r="I38" s="213"/>
      <c r="J38" s="213"/>
      <c r="K38" s="204">
        <f t="shared" ref="K38:N38" si="6">K11</f>
        <v>0</v>
      </c>
      <c r="L38" s="204">
        <f t="shared" si="6"/>
        <v>0</v>
      </c>
      <c r="M38" s="204">
        <f t="shared" si="6"/>
        <v>0</v>
      </c>
      <c r="N38" s="98">
        <f t="shared" si="6"/>
        <v>0</v>
      </c>
    </row>
    <row r="39" spans="1:25" hidden="1" x14ac:dyDescent="0.15">
      <c r="A39" s="214" t="s">
        <v>4680</v>
      </c>
      <c r="B39" s="131"/>
      <c r="C39" s="131"/>
      <c r="D39" s="131"/>
      <c r="E39" s="131"/>
      <c r="F39" s="131"/>
      <c r="G39" s="131"/>
      <c r="H39" s="203"/>
      <c r="I39" s="203"/>
      <c r="J39" s="203"/>
      <c r="K39" s="131"/>
      <c r="L39" s="131"/>
      <c r="M39" s="131"/>
      <c r="N39" s="132"/>
    </row>
    <row r="40" spans="1:25" hidden="1" x14ac:dyDescent="0.15">
      <c r="A40" s="210" t="str">
        <f>A7</f>
        <v>DirectDebitChange</v>
      </c>
      <c r="B40" s="131"/>
      <c r="C40" s="131"/>
      <c r="D40" s="131"/>
      <c r="E40" s="131"/>
      <c r="F40" s="131"/>
      <c r="G40" s="131"/>
      <c r="H40" s="213">
        <v>0.93</v>
      </c>
      <c r="I40" s="213"/>
      <c r="J40" s="213"/>
      <c r="K40" s="211">
        <f t="shared" ref="K40:N41" si="7">R7</f>
        <v>0</v>
      </c>
      <c r="L40" s="204">
        <f t="shared" si="7"/>
        <v>0</v>
      </c>
      <c r="M40" s="204">
        <f t="shared" si="7"/>
        <v>0</v>
      </c>
      <c r="N40" s="205">
        <f t="shared" si="7"/>
        <v>0</v>
      </c>
    </row>
    <row r="41" spans="1:25" hidden="1" x14ac:dyDescent="0.15">
      <c r="A41" s="210" t="str">
        <f>A8</f>
        <v>ContractExpiryRequest</v>
      </c>
      <c r="B41" s="131"/>
      <c r="C41" s="131"/>
      <c r="D41" s="131"/>
      <c r="E41" s="131"/>
      <c r="F41" s="131"/>
      <c r="G41" s="131"/>
      <c r="H41" s="213">
        <v>0.94</v>
      </c>
      <c r="I41" s="213"/>
      <c r="J41" s="213"/>
      <c r="K41" s="204">
        <f t="shared" si="7"/>
        <v>0</v>
      </c>
      <c r="L41" s="204">
        <f t="shared" si="7"/>
        <v>0</v>
      </c>
      <c r="M41" s="204">
        <f t="shared" si="7"/>
        <v>0</v>
      </c>
      <c r="N41" s="215">
        <f t="shared" si="7"/>
        <v>0</v>
      </c>
    </row>
    <row r="42" spans="1:25" ht="14" hidden="1" thickBot="1" x14ac:dyDescent="0.2">
      <c r="A42" s="216" t="str">
        <f>A13</f>
        <v>Known out of scope intents (so handed over)</v>
      </c>
      <c r="B42" s="141"/>
      <c r="C42" s="141"/>
      <c r="D42" s="141"/>
      <c r="E42" s="141"/>
      <c r="F42" s="141"/>
      <c r="G42" s="141"/>
      <c r="H42" s="217"/>
      <c r="I42" s="217"/>
      <c r="J42" s="217"/>
      <c r="K42" s="218">
        <f>R13</f>
        <v>0</v>
      </c>
      <c r="L42" s="218">
        <f t="shared" ref="L42:N42" si="8">S13</f>
        <v>0</v>
      </c>
      <c r="M42" s="218">
        <f t="shared" si="8"/>
        <v>0</v>
      </c>
      <c r="N42" s="219">
        <f t="shared" si="8"/>
        <v>0</v>
      </c>
      <c r="O42" s="207"/>
      <c r="P42" s="207"/>
      <c r="Q42" s="207"/>
      <c r="R42" s="141"/>
      <c r="S42" s="141"/>
      <c r="T42" s="141"/>
      <c r="U42" s="141"/>
      <c r="V42" s="141"/>
      <c r="W42" s="141"/>
      <c r="X42" s="141"/>
      <c r="Y42" s="141"/>
    </row>
    <row r="43" spans="1:25" hidden="1" x14ac:dyDescent="0.15"/>
  </sheetData>
  <mergeCells count="9">
    <mergeCell ref="R1:U1"/>
    <mergeCell ref="I2:J2"/>
    <mergeCell ref="K2:N2"/>
    <mergeCell ref="P2:Q2"/>
    <mergeCell ref="A15:Q15"/>
    <mergeCell ref="A1:A2"/>
    <mergeCell ref="G1:G2"/>
    <mergeCell ref="H1:N1"/>
    <mergeCell ref="O1:Q1"/>
  </mergeCells>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ReadMe</vt:lpstr>
      <vt:lpstr>MainUtterances</vt:lpstr>
      <vt:lpstr>Evaluation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Bahram Vazir nezhad</dc:creator>
  <cp:lastModifiedBy>Microsoft Office User</cp:lastModifiedBy>
  <dcterms:created xsi:type="dcterms:W3CDTF">2019-01-16T22:34:08Z</dcterms:created>
  <dcterms:modified xsi:type="dcterms:W3CDTF">2020-01-27T07:10:43Z</dcterms:modified>
</cp:coreProperties>
</file>