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luben\Desktop\"/>
    </mc:Choice>
  </mc:AlternateContent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_xlnm.Print_Titles" localSheetId="0">Начало!$16:$16</definedName>
    <definedName name="_xlnm.Print_Titles" localSheetId="1">'Самостоятелна работа'!$6:$6</definedName>
    <definedName name="Total_Homeworks_Points">Начало!$C$8</definedName>
    <definedName name="Total_Monthly_Expenses">Начало!#REF!</definedName>
    <definedName name="Total_Monthly_Savings">Начало!$C$8</definedName>
    <definedName name="Семестриален_изпит">Начало!$C$10</definedName>
    <definedName name="СР">'Самостоятелна работа'!$G$13</definedName>
    <definedName name="Текущ_Контрол">Начало!$C$6</definedName>
    <definedName name="ТекущКонтрол">Начало!$C$6</definedName>
  </definedName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C20" i="1"/>
  <c r="C21" i="1"/>
  <c r="C10" i="1" s="1"/>
  <c r="C6" i="1" l="1"/>
  <c r="C8" i="1"/>
  <c r="G11" i="3"/>
  <c r="A1" i="3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<sst xmlns="http://schemas.openxmlformats.org/spreadsheetml/2006/main" count="37" uniqueCount="35">
  <si>
    <t>CHART DATA</t>
  </si>
  <si>
    <t>Любен Киков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</si>
  <si>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</si>
  <si>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</si>
  <si>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</si>
  <si>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</si>
  <si>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</si>
  <si>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</si>
  <si>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</si>
  <si>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</si>
  <si>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</si>
  <si>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</si>
  <si>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</si>
  <si>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</si>
  <si>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N/A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</si>
  <si>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</si>
  <si>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</si>
  <si>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</si>
  <si>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</si>
  <si>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</si>
  <si>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</si>
  <si>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</si>
  <si>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</si>
  <si>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</si>
  <si>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* При натрупан максимален брой точки (95) се раздават допълнителни + 5 бонус точки</t>
  </si>
  <si>
    <t>* Макс. точки от презентации : 15/30 (по 15 точки за всяка презентация. Макс. презентации за семестър : 2 !при положение, че има свободни слотове);</t>
  </si>
  <si>
    <t>Точки :</t>
  </si>
  <si>
    <t>СР (Самостоятелна работа) = СР * 0.2 :</t>
  </si>
  <si>
    <t>ТК (Текущ контрол) = (ТК1 + ТК2) * 0.2</t>
  </si>
  <si>
    <t>Фак.№032800910</t>
  </si>
  <si>
    <t>Семестриален изпит</t>
  </si>
  <si>
    <t>РИ (Резултат от изпита) = РИ * 0.6</t>
  </si>
  <si>
    <t>РИ</t>
  </si>
  <si>
    <t>СР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</si>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</sst>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[$-F800]dddd\,\ mmmm\ dd\,\ yyyy"/>
  </numFmts>
  <fonts count="26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8"/>
      <color theme="3" tint="0.24994659260841701"/>
      <name val="Constantia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5" fontId="5" fillId="0" borderId="0">
      <alignment horizontal="left"/>
    </xf>
    <xf numFmtId="9" fontId="5" fillId="0" borderId="0">
      <alignment horizontal="center"/>
    </xf>
    <xf numFmtId="164" fontId="4" fillId="0" borderId="0" applyFont="0" applyFill="0" applyBorder="0" applyAlignment="0">
      <alignment horizontal="left"/>
    </xf>
    <xf numFmtId="4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</cellStyleXfs>
  <cellXfs count="60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8" fillId="0" borderId="0" xfId="2" applyNumberFormat="1" applyFont="1" applyAlignment="1">
      <alignment horizontal="left" vertical="center"/>
    </xf>
    <xf numFmtId="166" fontId="6" fillId="0" borderId="0" xfId="0" applyNumberFormat="1" applyFont="1" applyBorder="1" applyAlignment="1">
      <alignment horizontal="left" vertical="center"/>
    </xf>
    <xf numFmtId="166" fontId="8" fillId="0" borderId="0" xfId="2" applyNumberFormat="1" applyFont="1" applyAlignment="1">
      <alignment horizontal="center"/>
    </xf>
    <xf numFmtId="166" fontId="17" fillId="0" borderId="0" xfId="0" applyNumberFormat="1" applyFont="1" applyAlignment="1"/>
    <xf numFmtId="166" fontId="17" fillId="0" borderId="0" xfId="0" applyNumberFormat="1" applyFont="1" applyAlignment="1">
      <alignment horizontal="left" vertical="center"/>
    </xf>
    <xf numFmtId="164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4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6" fontId="8" fillId="0" borderId="0" xfId="2" applyNumberFormat="1" applyFont="1" applyAlignment="1">
      <alignment horizontal="left"/>
    </xf>
    <xf numFmtId="166" fontId="6" fillId="0" borderId="0" xfId="0" applyNumberFormat="1" applyFon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66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2" fontId="14" fillId="0" borderId="0" xfId="8" applyNumberFormat="1" applyFont="1"/>
    <xf numFmtId="0" fontId="8" fillId="3" borderId="1" xfId="10" applyFont="1" applyAlignment="1">
      <alignment horizontal="left"/>
    </xf>
    <xf numFmtId="0" fontId="7" fillId="0" borderId="0" xfId="1" applyFont="1" applyAlignment="1">
      <alignment horizontal="center" vertical="center"/>
    </xf>
    <xf numFmtId="164" fontId="18" fillId="2" borderId="0" xfId="9" applyNumberFormat="1" applyFont="1" applyAlignment="1">
      <alignment horizontal="left" vertical="center"/>
    </xf>
    <xf numFmtId="166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6" fontId="17" fillId="0" borderId="0" xfId="0" applyNumberFormat="1" applyFon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0" fontId="25" fillId="0" borderId="0" xfId="0" applyFont="1"/>
    <xf numFmtId="2" fontId="25" fillId="0" borderId="0" xfId="7" applyNumberFormat="1" applyFont="1" applyAlignment="1">
      <alignment horizontal="center"/>
    </xf>
  </cellXfs>
  <cellStyles count="13">
    <cellStyle name="% Income Spent" xfId="6"/>
    <cellStyle name="Accent6" xfId="12" builtinId="49"/>
    <cellStyle name="Amount" xfId="7"/>
    <cellStyle name="Currency" xfId="8" builtinId="4"/>
    <cellStyle name="Good" xfId="9" builtinId="26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Note" xfId="10" builtinId="10"/>
    <cellStyle name="Summary" xfId="5"/>
    <cellStyle name="Title" xfId="1" builtinId="15" customBuiltin="1"/>
    <cellStyle name="Total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2" headerRowDxfId="12" dataDxfId="11" totalsRowDxfId="10">
  <autoFilter ref="B16:C22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2" totalsRowShown="0" headerRowDxfId="7" dataDxfId="6">
  <autoFilter ref="B6:G12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2"/>
  <sheetViews>
    <sheetView showGridLines="0" tabSelected="1" topLeftCell="A4" zoomScaleNormal="100" zoomScaleSheetLayoutView="100" workbookViewId="0">
      <selection activeCell="C19" sqref="C19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49" t="s">
        <v>29</v>
      </c>
      <c r="B1" s="49"/>
      <c r="C1" s="49"/>
      <c r="D1" s="49"/>
    </row>
    <row r="2" spans="1:4" s="8" customFormat="1" ht="35.25" customHeight="1" x14ac:dyDescent="0.3">
      <c r="A2" s="49" t="s">
        <v>1</v>
      </c>
      <c r="B2" s="49"/>
      <c r="C2" s="49"/>
      <c r="D2" s="49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8</v>
      </c>
    </row>
    <row r="5" spans="1:4" ht="30" customHeight="1" x14ac:dyDescent="0.35">
      <c r="A5" s="3"/>
      <c r="B5" s="4"/>
      <c r="C5" s="40" t="s">
        <v>34</v>
      </c>
    </row>
    <row r="6" spans="1:4" ht="20.399999999999999" customHeight="1" x14ac:dyDescent="0.35">
      <c r="A6" s="3"/>
      <c r="B6" s="3"/>
      <c r="C6" s="12">
        <f>C20</f>
        <v>2</v>
      </c>
    </row>
    <row r="7" spans="1:4" ht="20.399999999999999" customHeight="1" x14ac:dyDescent="0.5">
      <c r="A7" s="3"/>
      <c r="B7" s="15" t="s">
        <v>11</v>
      </c>
      <c r="C7" s="40" t="s">
        <v>33</v>
      </c>
    </row>
    <row r="8" spans="1:4" ht="20.399999999999999" customHeight="1" x14ac:dyDescent="0.35">
      <c r="A8" s="3"/>
      <c r="B8" s="3"/>
      <c r="C8" s="12">
        <f>[0]!СР</f>
        <v>1.26</v>
      </c>
    </row>
    <row r="9" spans="1:4" ht="20.399999999999999" customHeight="1" x14ac:dyDescent="0.5">
      <c r="A9" s="3"/>
      <c r="B9" s="16">
        <f>C12/6</f>
        <v>1.1433333333333333</v>
      </c>
      <c r="C9" s="40" t="s">
        <v>32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7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6.8599999999999994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8" t="s">
        <v>2</v>
      </c>
      <c r="C15" s="14"/>
    </row>
    <row r="16" spans="1:4" ht="24.9" customHeight="1" x14ac:dyDescent="0.45">
      <c r="A16" s="3"/>
      <c r="B16" s="45" t="s">
        <v>3</v>
      </c>
      <c r="C16" s="42" t="s">
        <v>6</v>
      </c>
    </row>
    <row r="17" spans="1:3" ht="24.9" customHeight="1" x14ac:dyDescent="0.45">
      <c r="A17" s="3"/>
      <c r="B17" s="45" t="s">
        <v>4</v>
      </c>
      <c r="C17" s="42">
        <v>5</v>
      </c>
    </row>
    <row r="18" spans="1:3" ht="23.4" x14ac:dyDescent="0.45">
      <c r="A18" s="3"/>
      <c r="B18" s="45" t="s">
        <v>5</v>
      </c>
      <c r="C18" s="42">
        <v>5</v>
      </c>
    </row>
    <row r="19" spans="1:3" ht="23.4" x14ac:dyDescent="0.45">
      <c r="A19" s="3"/>
      <c r="B19" s="45" t="s">
        <v>30</v>
      </c>
      <c r="C19" s="43">
        <v>6</v>
      </c>
    </row>
    <row r="20" spans="1:3" ht="28.5" customHeight="1" x14ac:dyDescent="0.45">
      <c r="A20" s="3"/>
      <c r="B20" s="46" t="s">
        <v>28</v>
      </c>
      <c r="C20" s="44">
        <f>SUM(C17:C18)*(2/10)</f>
        <v>2</v>
      </c>
    </row>
    <row r="21" spans="1:3" ht="28.5" customHeight="1" x14ac:dyDescent="0.45">
      <c r="A21" s="3"/>
      <c r="B21" s="47" t="s">
        <v>31</v>
      </c>
      <c r="C21" s="44">
        <f>C19*(6/10)</f>
        <v>3.5999999999999996</v>
      </c>
    </row>
    <row r="22" spans="1:3" ht="28.5" customHeight="1" x14ac:dyDescent="0.45">
      <c r="A22" s="3"/>
      <c r="B22" s="58"/>
      <c r="C22" s="59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0"/>
  <sheetViews>
    <sheetView showGridLines="0" topLeftCell="A7" zoomScaleNormal="100" zoomScaleSheetLayoutView="100" workbookViewId="0">
      <selection activeCell="G13" sqref="G13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52" t="str">
        <f>BudgetTitle</f>
        <v>Фак.№032800910</v>
      </c>
      <c r="B1" s="52"/>
      <c r="C1" s="52"/>
      <c r="D1" s="52"/>
      <c r="E1" s="52"/>
      <c r="F1" s="52"/>
      <c r="G1" s="52"/>
    </row>
    <row r="2" spans="1:13" ht="45" customHeight="1" x14ac:dyDescent="0.45">
      <c r="A2" s="51" t="s">
        <v>15</v>
      </c>
      <c r="B2" s="51"/>
      <c r="C2" s="51"/>
      <c r="D2" s="51"/>
      <c r="E2" s="51"/>
      <c r="F2" s="51"/>
      <c r="G2" s="51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55" t="s">
        <v>18</v>
      </c>
      <c r="D4" s="56"/>
      <c r="E4" s="57" t="s">
        <v>19</v>
      </c>
      <c r="F4" s="57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10</v>
      </c>
      <c r="C6" s="17" t="s">
        <v>16</v>
      </c>
      <c r="D6" s="17" t="s">
        <v>17</v>
      </c>
      <c r="E6" s="17" t="s">
        <v>12</v>
      </c>
      <c r="F6" s="17" t="s">
        <v>13</v>
      </c>
      <c r="G6" s="19" t="s">
        <v>9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 t="s">
        <v>14</v>
      </c>
      <c r="F7" s="17">
        <v>2</v>
      </c>
      <c r="G7" s="20">
        <v>7</v>
      </c>
    </row>
    <row r="8" spans="1:13" ht="24.9" customHeight="1" x14ac:dyDescent="0.3">
      <c r="A8" s="3"/>
      <c r="B8" s="24">
        <v>43011</v>
      </c>
      <c r="C8" s="17">
        <v>5</v>
      </c>
      <c r="D8" s="17">
        <v>15</v>
      </c>
      <c r="E8" s="17">
        <v>1</v>
      </c>
      <c r="F8" s="17">
        <v>4</v>
      </c>
      <c r="G8" s="20">
        <v>25</v>
      </c>
    </row>
    <row r="9" spans="1:13" ht="24.9" customHeight="1" x14ac:dyDescent="0.3">
      <c r="A9" s="3"/>
      <c r="B9" s="33">
        <v>43018</v>
      </c>
      <c r="C9" s="17">
        <v>5</v>
      </c>
      <c r="D9" s="17">
        <v>15</v>
      </c>
      <c r="E9" s="17" t="s">
        <v>14</v>
      </c>
      <c r="F9" s="17">
        <v>4</v>
      </c>
      <c r="G9" s="21">
        <v>24</v>
      </c>
    </row>
    <row r="10" spans="1:13" ht="24.9" customHeight="1" x14ac:dyDescent="0.3">
      <c r="A10" s="3"/>
      <c r="B10" s="33">
        <v>43025</v>
      </c>
      <c r="C10" s="17">
        <v>5</v>
      </c>
      <c r="D10" s="17">
        <v>0</v>
      </c>
      <c r="E10" s="17" t="s">
        <v>14</v>
      </c>
      <c r="F10" s="17">
        <v>2</v>
      </c>
      <c r="G10" s="21">
        <v>7</v>
      </c>
    </row>
    <row r="11" spans="1:13" s="28" customFormat="1" ht="28.5" customHeight="1" x14ac:dyDescent="0.3">
      <c r="A11"/>
      <c r="B11" s="35" t="s">
        <v>26</v>
      </c>
      <c r="C11" s="36"/>
      <c r="D11" s="36"/>
      <c r="E11" s="36"/>
      <c r="F11" s="36"/>
      <c r="G11" s="37">
        <f>SUM(G7:G10)</f>
        <v>63</v>
      </c>
      <c r="H11"/>
      <c r="I11"/>
      <c r="J11"/>
      <c r="K11"/>
      <c r="L11"/>
      <c r="M11"/>
    </row>
    <row r="12" spans="1:13" s="28" customFormat="1" ht="28.5" customHeight="1" x14ac:dyDescent="0.3">
      <c r="A12"/>
      <c r="B12" s="33"/>
      <c r="C12" s="17"/>
      <c r="D12" s="17"/>
      <c r="E12" s="17"/>
      <c r="F12" s="17"/>
      <c r="G12" s="21"/>
      <c r="H12"/>
      <c r="I12"/>
      <c r="J12"/>
      <c r="K12"/>
      <c r="L12"/>
      <c r="M12"/>
    </row>
    <row r="13" spans="1:13" ht="28.5" customHeight="1" x14ac:dyDescent="0.3">
      <c r="A13" s="3"/>
      <c r="B13" s="50" t="s">
        <v>27</v>
      </c>
      <c r="C13" s="50"/>
      <c r="D13" s="28"/>
      <c r="E13" s="28"/>
      <c r="F13" s="28"/>
      <c r="G13" s="31">
        <f>SUM(G7:G10)*(2/100)</f>
        <v>1.26</v>
      </c>
      <c r="H13" s="26"/>
      <c r="I13" s="26"/>
    </row>
    <row r="14" spans="1:13" ht="28.5" customHeight="1" x14ac:dyDescent="0.3">
      <c r="B14" s="30"/>
      <c r="C14" s="30"/>
      <c r="D14" s="28"/>
      <c r="E14" s="28"/>
      <c r="F14" s="28"/>
      <c r="G14" s="29"/>
    </row>
    <row r="15" spans="1:13" ht="28.5" customHeight="1" x14ac:dyDescent="0.3">
      <c r="B15" s="27" t="s">
        <v>20</v>
      </c>
      <c r="C15" s="26"/>
      <c r="D15" s="26"/>
      <c r="E15" s="26"/>
      <c r="F15" s="26"/>
      <c r="G15" s="26"/>
    </row>
    <row r="16" spans="1:13" ht="28.5" customHeight="1" x14ac:dyDescent="0.3">
      <c r="B16" s="53" t="s">
        <v>21</v>
      </c>
      <c r="C16" s="53"/>
      <c r="D16" s="53"/>
      <c r="E16" s="53"/>
    </row>
    <row r="17" spans="2:7" ht="28.5" customHeight="1" x14ac:dyDescent="0.3">
      <c r="B17" s="53" t="s">
        <v>23</v>
      </c>
      <c r="C17" s="53"/>
      <c r="D17" s="53"/>
      <c r="E17" s="27"/>
    </row>
    <row r="18" spans="2:7" ht="28.5" customHeight="1" x14ac:dyDescent="0.3">
      <c r="B18" s="53" t="s">
        <v>25</v>
      </c>
      <c r="C18" s="53"/>
      <c r="D18" s="53"/>
      <c r="E18" s="53"/>
      <c r="F18" s="53"/>
      <c r="G18" s="53"/>
    </row>
    <row r="19" spans="2:7" ht="28.5" customHeight="1" x14ac:dyDescent="0.3">
      <c r="B19" s="53" t="s">
        <v>22</v>
      </c>
      <c r="C19" s="54"/>
      <c r="D19" s="54"/>
    </row>
    <row r="20" spans="2:7" ht="28.5" customHeight="1" x14ac:dyDescent="0.3">
      <c r="B20" s="53" t="s">
        <v>24</v>
      </c>
      <c r="C20" s="54"/>
      <c r="D20" s="54"/>
      <c r="E20" s="54"/>
    </row>
  </sheetData>
  <mergeCells count="10">
    <mergeCell ref="B20:E20"/>
    <mergeCell ref="B18:G18"/>
    <mergeCell ref="C4:D4"/>
    <mergeCell ref="E4:F4"/>
    <mergeCell ref="B13:C13"/>
    <mergeCell ref="A2:G2"/>
    <mergeCell ref="A1:G1"/>
    <mergeCell ref="B16:E16"/>
    <mergeCell ref="B19:D19"/>
    <mergeCell ref="B17:D17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Начало!Print_Titles</vt:lpstr>
      <vt:lpstr>'Самостоятелна работа'!Print_Titles</vt:lpstr>
      <vt:lpstr>Total_Homeworks_Points</vt:lpstr>
      <vt:lpstr>Total_Monthly_Savings</vt:lpstr>
      <vt:lpstr>Семестриален_изпит</vt:lpstr>
      <vt:lpstr>СР</vt:lpstr>
      <vt:lpstr>Текущ_Контрол</vt:lpstr>
      <vt:lpstr>ТекущКонтрол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Luben Kikov</cp:lastModifiedBy>
  <dcterms:created xsi:type="dcterms:W3CDTF">2016-08-23T19:53:53Z</dcterms:created>
  <dcterms:modified xsi:type="dcterms:W3CDTF">2017-09-18T17:40:11Z</dcterms:modified>
</cp:coreProperties>
</file>