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45" windowHeight="28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<sst xmlns="http://schemas.openxmlformats.org/spreadsheetml/2006/main" count="79" uniqueCount="79">
  <si>
    <t>Schematic Reference</t>
  </si>
  <si>
    <t>Item</t>
  </si>
  <si>
    <t>Quantity</t>
  </si>
  <si>
    <t>Cost (Individual)</t>
  </si>
  <si>
    <t>Cost (Total)</t>
  </si>
  <si>
    <t>Link</t>
  </si>
  <si>
    <t>R1</t>
  </si>
  <si>
    <t>10k (5%) SMD Resistor (0805)</t>
  </si>
  <si>
    <t>https://au.mouser.com/ProductDetail/Vishay-Dale/CRCW0805110KJNEA?qs=sGAEpiMZZMskC5GgilGuvswCRu5OcvqE</t>
  </si>
  <si>
    <t>R3,R7,R8</t>
  </si>
  <si>
    <t>100 (5%) SMD Resistor (0805)</t>
  </si>
  <si>
    <t>https://au.mouser.com/ProductDetail/Bourns/CHP0805AJW-100ELF?qs=sGAEpiMZZMv0NwlthflBi6fCq2I1qbGXQIr7hlPPSkk%3D</t>
  </si>
  <si>
    <t>R4,R5</t>
  </si>
  <si>
    <t>10 (5%) SMD Resistor (0805)</t>
  </si>
  <si>
    <t>https://au.mouser.com/ProductDetail/Bourns/CR0805-JW-101ELF?qs=sGAEpiMZZMtJuH53xR2FXOBz8%2FbVOc0E</t>
  </si>
  <si>
    <t>R6</t>
  </si>
  <si>
    <t>1 (5%) SMD Resistor (0805)</t>
  </si>
  <si>
    <t>https://au.mouser.com/ProductDetail/KOA-Speer/SG73P2ARTTD1R0J?qs=JC%252B8NssjmpAPEA4%252BfFwkHg%3D%3D</t>
  </si>
  <si>
    <t>R9</t>
  </si>
  <si>
    <t>3.6k (5%) SMD Resistor (0805)</t>
  </si>
  <si>
    <t>https://au.mouser.com/ProductDetail/Vishay-Dale/CRCW08053K60JNTA?qs=sGAEpiMZZMsxiS4eJwGuBkuyMnZPcGTj</t>
  </si>
  <si>
    <t>RV1</t>
  </si>
  <si>
    <t>2K Potentiometer (3296W)</t>
  </si>
  <si>
    <t>https://au.mouser.com/ProductDetail/Bourns/3296W-1-202ALF?qs=pLJKYPamQJyHBk2f%2Fk5bUg%3D%3D</t>
  </si>
  <si>
    <t>C1,C2,C3,C4,C7,C14</t>
  </si>
  <si>
    <t>0.1u (20%) SMD Capacitor (1206)</t>
  </si>
  <si>
    <t>https://au.mouser.com/ProductDetail/KEMET/C1206C104M5RAC7800?qs=sGAEpiMZZMsh%252B1woXyUXjzj7KsWOQps3Qt1o11KQPbQ%3D</t>
  </si>
  <si>
    <t>C5</t>
  </si>
  <si>
    <t>4.7n (10%) SMD Capacitor (0603)</t>
  </si>
  <si>
    <t>https://au.mouser.com/ProductDetail/KEMET/C0603C472K1TACAUTO?qs=sGAEpiMZZMsh%252B1woXyUXjw6NjsBEUinDrgorCFtz2jU%3D</t>
  </si>
  <si>
    <t>C6,C10</t>
  </si>
  <si>
    <t>470uF Electrolytic Capacitor</t>
  </si>
  <si>
    <t>https://au.mouser.com/ProductDetail/EPCOS-TDK/B41866C8477M000?qs=nadT%2FcWsIvAnzwBaAOFIjw%3D%3D</t>
  </si>
  <si>
    <t>C8</t>
  </si>
  <si>
    <t>1u (10%) SMD Capacitor (1206)</t>
  </si>
  <si>
    <t>https://au.mouser.com/ProductDetail/Samsung-Electro-Mechanics/CL31B105KAHNFNE?qs=sGAEpiMZZMsh%252B1woXyUXj4hdzsxBU3nxWlg2MGgpnoY%3D</t>
  </si>
  <si>
    <t>C9,C11,C12,C13</t>
  </si>
  <si>
    <t>10u (10%) SMD Capacitor (1206)</t>
  </si>
  <si>
    <t>https://au.mouser.com/ProductDetail/Samsung-Electro-Mechanics/CL31A106KPHNNNE?qs=sGAEpiMZZMsh%252B1woXyUXjxqcB7t9naYpapw0Mz3WPvM%3D</t>
  </si>
  <si>
    <t>U1</t>
  </si>
  <si>
    <t>STM32L432KB</t>
  </si>
  <si>
    <t>https://au.mouser.com/ProductDetail/STMicroelectronics/STM32L432KBU6?qs=qzCNEk%252BRr%252BbQvfxQ4ZNP4A%3D%3D</t>
  </si>
  <si>
    <t>U2</t>
  </si>
  <si>
    <t>TL072</t>
  </si>
  <si>
    <t>https://au.mouser.com/ProductDetail/Texas-Instruments/TL072ACP?qs=sGAEpiMZZMv0NwlthflBi0v6ZMi0LuMc</t>
  </si>
  <si>
    <t>U3</t>
  </si>
  <si>
    <t>MMPQ2907A</t>
  </si>
  <si>
    <t>https://au.mouser.com/ProductDetail/onsemi-Fairchild/MMPQ2907A?qs=SSucg2PyLi75j4vPquCO%252BA%3D%3D</t>
  </si>
  <si>
    <t>U4</t>
  </si>
  <si>
    <t>INA240A3PW</t>
  </si>
  <si>
    <t>https://au.mouser.com/ProductDetail/Texas-Instruments/INA240A3PWR?qs=S8zVn2bBIh8wFowK%252B7XgMA%3D%3D</t>
  </si>
  <si>
    <t>Q1</t>
  </si>
  <si>
    <t>BC547B</t>
  </si>
  <si>
    <t>https://au.mouser.com/ProductDetail/onsemi-Fairchild/BC547B?qs=UMEuL5FsraB3zD25tclGGQ%3D%3D</t>
  </si>
  <si>
    <t>S1</t>
  </si>
  <si>
    <t>HV2601</t>
  </si>
  <si>
    <t>https://au.mouser.com/ProductDetail/Microchip-Technology/HV2601FG-G?qs=sGAEpiMZZMvCgIIVhD0CyvtYN5u6mJzB</t>
  </si>
  <si>
    <t>PS1</t>
  </si>
  <si>
    <t>MCP1700-3302E</t>
  </si>
  <si>
    <t>https://au.mouser.com/ProductDetail/Microchip-Technology/MCP1700-3302E-TO?qs=%2Fha2pyFaduhq2jWYqpmKP4DpzazJHYHiDuPCuf9l6u0exQCsW1tT%252BA%3D%3D</t>
  </si>
  <si>
    <t>PS2</t>
  </si>
  <si>
    <t>RH-0515D</t>
  </si>
  <si>
    <t>https://au.mouser.com/ProductDetail/RECOM-Power/RH-0515D?qs=YWgezujkI1I0O2RytZapjw%3D%3D</t>
  </si>
  <si>
    <t>PS3</t>
  </si>
  <si>
    <t>R05-100B</t>
  </si>
  <si>
    <t>https://au.mouser.com/ProductDetail/RECOM-Power/R05-100B?qs=%2Fha2pyFaduiOr8FfhkezlnEuQF4AP0z%2F9gPSHzzuxwo%3D</t>
  </si>
  <si>
    <t>J1,J3</t>
  </si>
  <si>
    <t>Screw Terminal (x2)</t>
  </si>
  <si>
    <t>https://au.mouser.com/ProductDetail/Phoenix-Contact/1709328?qs=%2Fha2pyFaduikLuRCffuKryQcrwMoOrZOR9PNqk5pkD01aZ7Rl49ZZw%3D%3D</t>
  </si>
  <si>
    <t>J2</t>
  </si>
  <si>
    <t>J-Link Header</t>
  </si>
  <si>
    <t>https://au.mouser.com/ProductDetail/Amphenol-Commercial-Products/G821EU210AAL10Y?qs=sGAEpiMZZMvlX3nhDDO4AAdJzoJ14uRxe3M4u42NQoY%3D</t>
  </si>
  <si>
    <t>J4</t>
  </si>
  <si>
    <t>Screw Terminal (x8)</t>
  </si>
  <si>
    <t>https://au.mouser.com/ProductDetail/Phoenix-Contact/1725711?qs=W3wJikR1%252BS7n1cN8b%252BRI%2FQ%3D%3D</t>
  </si>
  <si>
    <t>J5</t>
  </si>
  <si>
    <t>Screw Terminal (x3)</t>
  </si>
  <si>
    <t>https://au.mouser.com/ProductDetail/Phoenix-Contact/1880847?qs=2WS7V4AoKFoqh0T97upJAQ%3D%3D</t>
  </si>
  <si>
    <t>Total Cost</t>
  </si>
</sst>
</file>

<file path=xl/styles.xml><?xml version="1.0" encoding="utf-8"?>
<styleSheet xmlns="http://schemas.openxmlformats.org/spreadsheetml/2006/main">
  <numFmts count="6">
    <numFmt numFmtId="176" formatCode="0.000_ "/>
    <numFmt numFmtId="44" formatCode="_-&quot;$&quot;* #,##0.00_-;\-&quot;$&quot;* #,##0.00_-;_-&quot;$&quot;* &quot;-&quot;??_-;_-@_-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177" formatCode="&quot;$&quot;#,##0.000_);[Red]\(&quot;$&quot;#,##0.0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B31" sqref="B31"/>
    </sheetView>
  </sheetViews>
  <sheetFormatPr defaultColWidth="8.8" defaultRowHeight="15.75" outlineLevelCol="5"/>
  <cols>
    <col min="1" max="1" width="17.9" customWidth="1"/>
    <col min="2" max="2" width="28.8" customWidth="1"/>
    <col min="4" max="4" width="14.1" style="1" customWidth="1"/>
    <col min="5" max="5" width="10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 s="1">
        <v>0.176</v>
      </c>
      <c r="E2" s="3">
        <f>D2*C2</f>
        <v>0.176</v>
      </c>
      <c r="F2" t="s">
        <v>8</v>
      </c>
    </row>
    <row r="3" spans="1:6">
      <c r="A3" t="s">
        <v>9</v>
      </c>
      <c r="B3" t="s">
        <v>10</v>
      </c>
      <c r="C3">
        <v>3</v>
      </c>
      <c r="D3" s="1">
        <v>0.743</v>
      </c>
      <c r="E3" s="3">
        <f t="shared" ref="E3:E26" si="0">D3*C3</f>
        <v>2.229</v>
      </c>
      <c r="F3" t="s">
        <v>11</v>
      </c>
    </row>
    <row r="4" spans="1:6">
      <c r="A4" t="s">
        <v>12</v>
      </c>
      <c r="B4" t="s">
        <v>13</v>
      </c>
      <c r="C4">
        <v>2</v>
      </c>
      <c r="D4" s="1">
        <v>0.135</v>
      </c>
      <c r="E4" s="3">
        <f t="shared" si="0"/>
        <v>0.27</v>
      </c>
      <c r="F4" t="s">
        <v>14</v>
      </c>
    </row>
    <row r="5" spans="1:6">
      <c r="A5" t="s">
        <v>15</v>
      </c>
      <c r="B5" t="s">
        <v>16</v>
      </c>
      <c r="C5">
        <v>1</v>
      </c>
      <c r="D5" s="1">
        <v>0.297</v>
      </c>
      <c r="E5" s="3">
        <f t="shared" si="0"/>
        <v>0.297</v>
      </c>
      <c r="F5" t="s">
        <v>17</v>
      </c>
    </row>
    <row r="6" spans="1:6">
      <c r="A6" t="s">
        <v>18</v>
      </c>
      <c r="B6" t="s">
        <v>19</v>
      </c>
      <c r="C6">
        <v>1</v>
      </c>
      <c r="D6" s="1">
        <v>0.176</v>
      </c>
      <c r="E6" s="3">
        <f t="shared" si="0"/>
        <v>0.176</v>
      </c>
      <c r="F6" t="s">
        <v>20</v>
      </c>
    </row>
    <row r="7" spans="1:6">
      <c r="A7" t="s">
        <v>21</v>
      </c>
      <c r="B7" t="s">
        <v>22</v>
      </c>
      <c r="C7">
        <v>1</v>
      </c>
      <c r="D7" s="1">
        <v>2.35</v>
      </c>
      <c r="E7" s="3">
        <f t="shared" si="0"/>
        <v>2.35</v>
      </c>
      <c r="F7" t="s">
        <v>23</v>
      </c>
    </row>
    <row r="8" spans="1:6">
      <c r="A8" t="s">
        <v>24</v>
      </c>
      <c r="B8" t="s">
        <v>25</v>
      </c>
      <c r="C8">
        <v>6</v>
      </c>
      <c r="D8" s="1">
        <v>0.176</v>
      </c>
      <c r="E8" s="3">
        <f t="shared" si="0"/>
        <v>1.056</v>
      </c>
      <c r="F8" t="s">
        <v>26</v>
      </c>
    </row>
    <row r="9" spans="1:6">
      <c r="A9" t="s">
        <v>27</v>
      </c>
      <c r="B9" t="s">
        <v>28</v>
      </c>
      <c r="C9">
        <v>1</v>
      </c>
      <c r="D9" s="1">
        <v>0.621</v>
      </c>
      <c r="E9" s="3">
        <f t="shared" si="0"/>
        <v>0.621</v>
      </c>
      <c r="F9" t="s">
        <v>29</v>
      </c>
    </row>
    <row r="10" spans="1:6">
      <c r="A10" t="s">
        <v>30</v>
      </c>
      <c r="B10" t="s">
        <v>31</v>
      </c>
      <c r="C10">
        <v>2</v>
      </c>
      <c r="D10" s="1">
        <v>2.16</v>
      </c>
      <c r="E10" s="3">
        <f t="shared" si="0"/>
        <v>4.32</v>
      </c>
      <c r="F10" t="s">
        <v>32</v>
      </c>
    </row>
    <row r="11" spans="1:6">
      <c r="A11" t="s">
        <v>33</v>
      </c>
      <c r="B11" t="s">
        <v>34</v>
      </c>
      <c r="C11">
        <v>1</v>
      </c>
      <c r="D11" s="1">
        <v>0.203</v>
      </c>
      <c r="E11" s="3">
        <f t="shared" si="0"/>
        <v>0.203</v>
      </c>
      <c r="F11" t="s">
        <v>35</v>
      </c>
    </row>
    <row r="12" spans="1:6">
      <c r="A12" t="s">
        <v>36</v>
      </c>
      <c r="B12" t="s">
        <v>37</v>
      </c>
      <c r="C12">
        <v>4</v>
      </c>
      <c r="D12" s="1">
        <v>0.311</v>
      </c>
      <c r="E12" s="3">
        <f t="shared" si="0"/>
        <v>1.244</v>
      </c>
      <c r="F12" t="s">
        <v>38</v>
      </c>
    </row>
    <row r="13" spans="1:6">
      <c r="A13" t="s">
        <v>39</v>
      </c>
      <c r="B13" t="s">
        <v>40</v>
      </c>
      <c r="C13">
        <v>1</v>
      </c>
      <c r="D13" s="1">
        <v>8.14</v>
      </c>
      <c r="E13" s="3">
        <f t="shared" si="0"/>
        <v>8.14</v>
      </c>
      <c r="F13" t="s">
        <v>41</v>
      </c>
    </row>
    <row r="14" spans="1:6">
      <c r="A14" t="s">
        <v>42</v>
      </c>
      <c r="B14" t="s">
        <v>43</v>
      </c>
      <c r="C14">
        <v>1</v>
      </c>
      <c r="D14" s="1">
        <v>1.73</v>
      </c>
      <c r="E14" s="3">
        <f t="shared" si="0"/>
        <v>1.73</v>
      </c>
      <c r="F14" t="s">
        <v>44</v>
      </c>
    </row>
    <row r="15" spans="1:6">
      <c r="A15" t="s">
        <v>45</v>
      </c>
      <c r="B15" t="s">
        <v>46</v>
      </c>
      <c r="C15">
        <v>1</v>
      </c>
      <c r="D15" s="1">
        <v>2.52</v>
      </c>
      <c r="E15" s="3">
        <f t="shared" si="0"/>
        <v>2.52</v>
      </c>
      <c r="F15" t="s">
        <v>47</v>
      </c>
    </row>
    <row r="16" spans="1:6">
      <c r="A16" t="s">
        <v>48</v>
      </c>
      <c r="B16" t="s">
        <v>49</v>
      </c>
      <c r="C16">
        <v>1</v>
      </c>
      <c r="D16" s="1">
        <v>4.67</v>
      </c>
      <c r="E16" s="3">
        <f t="shared" si="0"/>
        <v>4.67</v>
      </c>
      <c r="F16" t="s">
        <v>50</v>
      </c>
    </row>
    <row r="17" spans="1:6">
      <c r="A17" t="s">
        <v>51</v>
      </c>
      <c r="B17" t="s">
        <v>52</v>
      </c>
      <c r="C17">
        <v>1</v>
      </c>
      <c r="D17" s="1">
        <v>0.648</v>
      </c>
      <c r="E17" s="3">
        <f t="shared" si="0"/>
        <v>0.648</v>
      </c>
      <c r="F17" t="s">
        <v>53</v>
      </c>
    </row>
    <row r="18" spans="1:6">
      <c r="A18" t="s">
        <v>54</v>
      </c>
      <c r="B18" t="s">
        <v>55</v>
      </c>
      <c r="C18">
        <v>1</v>
      </c>
      <c r="D18" s="1">
        <v>28.62</v>
      </c>
      <c r="E18" s="3">
        <f t="shared" si="0"/>
        <v>28.62</v>
      </c>
      <c r="F18" t="s">
        <v>56</v>
      </c>
    </row>
    <row r="19" spans="1:6">
      <c r="A19" t="s">
        <v>57</v>
      </c>
      <c r="B19" t="s">
        <v>58</v>
      </c>
      <c r="C19">
        <v>1</v>
      </c>
      <c r="D19" s="1">
        <v>0.581</v>
      </c>
      <c r="E19" s="3">
        <f t="shared" si="0"/>
        <v>0.581</v>
      </c>
      <c r="F19" t="s">
        <v>59</v>
      </c>
    </row>
    <row r="20" spans="1:6">
      <c r="A20" t="s">
        <v>60</v>
      </c>
      <c r="B20" t="s">
        <v>61</v>
      </c>
      <c r="C20">
        <v>1</v>
      </c>
      <c r="D20" s="1">
        <v>11.11</v>
      </c>
      <c r="E20" s="3">
        <f t="shared" si="0"/>
        <v>11.11</v>
      </c>
      <c r="F20" t="s">
        <v>62</v>
      </c>
    </row>
    <row r="21" spans="1:6">
      <c r="A21" t="s">
        <v>63</v>
      </c>
      <c r="B21" t="s">
        <v>64</v>
      </c>
      <c r="C21">
        <v>1</v>
      </c>
      <c r="D21" s="1">
        <v>65.16</v>
      </c>
      <c r="E21" s="3">
        <f t="shared" si="0"/>
        <v>65.16</v>
      </c>
      <c r="F21" t="s">
        <v>65</v>
      </c>
    </row>
    <row r="22" spans="1:6">
      <c r="A22" t="s">
        <v>66</v>
      </c>
      <c r="B22" t="s">
        <v>67</v>
      </c>
      <c r="C22">
        <v>2</v>
      </c>
      <c r="D22" s="1">
        <v>1.32</v>
      </c>
      <c r="E22" s="3">
        <f t="shared" si="0"/>
        <v>2.64</v>
      </c>
      <c r="F22" t="s">
        <v>68</v>
      </c>
    </row>
    <row r="23" spans="1:6">
      <c r="A23" t="s">
        <v>69</v>
      </c>
      <c r="B23" t="s">
        <v>70</v>
      </c>
      <c r="C23">
        <v>1</v>
      </c>
      <c r="D23" s="1">
        <v>0.851</v>
      </c>
      <c r="E23" s="3">
        <f t="shared" si="0"/>
        <v>0.851</v>
      </c>
      <c r="F23" t="s">
        <v>71</v>
      </c>
    </row>
    <row r="24" spans="1:6">
      <c r="A24" t="s">
        <v>72</v>
      </c>
      <c r="B24" t="s">
        <v>73</v>
      </c>
      <c r="C24">
        <v>1</v>
      </c>
      <c r="D24" s="1">
        <v>8.88</v>
      </c>
      <c r="E24" s="3">
        <f t="shared" si="0"/>
        <v>8.88</v>
      </c>
      <c r="F24" t="s">
        <v>74</v>
      </c>
    </row>
    <row r="25" spans="1:6">
      <c r="A25" t="s">
        <v>75</v>
      </c>
      <c r="B25" s="2" t="s">
        <v>76</v>
      </c>
      <c r="C25">
        <v>1</v>
      </c>
      <c r="D25" s="1">
        <v>2</v>
      </c>
      <c r="E25" s="3">
        <f t="shared" si="0"/>
        <v>2</v>
      </c>
      <c r="F25" t="s">
        <v>77</v>
      </c>
    </row>
    <row r="26" spans="4:5">
      <c r="D26" s="1" t="s">
        <v>78</v>
      </c>
      <c r="E26">
        <f>SUM(E2:E25)</f>
        <v>150.492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2021-09-30T11:37:30Z</dcterms:created>
  <dcterms:modified xsi:type="dcterms:W3CDTF">2021-09-30T12:58:46Z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