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iley\Documents\Cambridge\Engineering\IIB\IIB_Project\"/>
    </mc:Choice>
  </mc:AlternateContent>
  <xr:revisionPtr revIDLastSave="0" documentId="13_ncr:1_{C325B1B0-0326-4053-942A-F19D90661928}" xr6:coauthVersionLast="36" xr6:coauthVersionMax="36" xr10:uidLastSave="{00000000-0000-0000-0000-000000000000}"/>
  <bookViews>
    <workbookView xWindow="0" yWindow="0" windowWidth="24720" windowHeight="12225" activeTab="3" xr2:uid="{09562BBC-4C80-48BC-8EE9-8657D581D7B7}"/>
  </bookViews>
  <sheets>
    <sheet name="Sheet2" sheetId="2" r:id="rId1"/>
    <sheet name="Sheet6" sheetId="6" r:id="rId2"/>
    <sheet name="Chart2" sheetId="10" r:id="rId3"/>
    <sheet name="Chart1" sheetId="11" r:id="rId4"/>
    <sheet name="Sheet7" sheetId="8" r:id="rId5"/>
    <sheet name="Sheet4" sheetId="7" r:id="rId6"/>
    <sheet name="Sheet5" sheetId="5" r:id="rId7"/>
    <sheet name="Sheet3" sheetId="3" r:id="rId8"/>
    <sheet name="Sheet1" sheetId="1" r:id="rId9"/>
  </sheets>
  <definedNames>
    <definedName name="ExternalData_1" localSheetId="0" hidden="1">Sheet2!$A$1:$C$19</definedName>
    <definedName name="ExternalData_1" localSheetId="7" hidden="1">Sheet3!$A$1:$C$53</definedName>
    <definedName name="ExternalData_2" localSheetId="6" hidden="1">Sheet5!$A$1:$B$27</definedName>
    <definedName name="ExternalData_3" localSheetId="1" hidden="1">Sheet6!$A$1:$C$145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" i="8" l="1"/>
  <c r="D2" i="8"/>
  <c r="D3" i="8"/>
  <c r="E1" i="8"/>
  <c r="E2" i="8"/>
  <c r="E3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4" i="8"/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2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7" i="2"/>
  <c r="D18" i="2"/>
  <c r="D19" i="2"/>
  <c r="D1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F6AB21-6660-4CB2-9203-9416DDC74EBE}" keepAlive="1" name="Query - jump" description="Connection to the 'jump' query in the workbook." type="5" refreshedVersion="6" background="1" saveData="1">
    <dbPr connection="Provider=Microsoft.Mashup.OleDb.1;Data Source=$Workbook$;Location=jump;Extended Properties=&quot;&quot;" command="SELECT * FROM [jump]"/>
  </connection>
  <connection id="2" xr16:uid="{B8C7D575-C762-4BF9-AADE-FFE2092DB9B3}" keepAlive="1" name="Query - jump2" description="Connection to the 'jump2' query in the workbook." type="5" refreshedVersion="6" background="1">
    <dbPr connection="Provider=Microsoft.Mashup.OleDb.1;Data Source=$Workbook$;Location=jump2;Extended Properties=&quot;&quot;" command="SELECT * FROM [jump2]"/>
  </connection>
  <connection id="3" xr16:uid="{BE43361C-6947-4E97-948F-08BB130FC880}" keepAlive="1" name="Query - jump2 (2)" description="Connection to the 'jump2 (2)' query in the workbook." type="5" refreshedVersion="6" background="1" saveData="1">
    <dbPr connection="Provider=Microsoft.Mashup.OleDb.1;Data Source=$Workbook$;Location=jump2 (2);Extended Properties=&quot;&quot;" command="SELECT * FROM [jump2 (2)]"/>
  </connection>
  <connection id="4" xr16:uid="{5B39E754-CB93-497E-BAF1-FF47E42D87CD}" keepAlive="1" name="Query - PRE3" description="Connection to the 'PRE3' query in the workbook." type="5" refreshedVersion="6" background="1" saveData="1">
    <dbPr connection="Provider=Microsoft.Mashup.OleDb.1;Data Source=$Workbook$;Location=PRE3;Extended Properties=&quot;&quot;" command="SELECT * FROM [PRE3]"/>
  </connection>
  <connection id="5" xr16:uid="{4F711389-B309-429A-BEC1-C10053749BCC}" keepAlive="1" name="Query - run_3" description="Connection to the 'run_3' query in the workbook." type="5" refreshedVersion="6" background="1" saveData="1">
    <dbPr connection="Provider=Microsoft.Mashup.OleDb.1;Data Source=$Workbook$;Location=run_3;Extended Properties=&quot;&quot;" command="SELECT * FROM [run_3]"/>
  </connection>
</connections>
</file>

<file path=xl/sharedStrings.xml><?xml version="1.0" encoding="utf-8"?>
<sst xmlns="http://schemas.openxmlformats.org/spreadsheetml/2006/main" count="43" uniqueCount="17">
  <si>
    <t>Column1</t>
  </si>
  <si>
    <t>Column2</t>
  </si>
  <si>
    <t>Column3</t>
  </si>
  <si>
    <t/>
  </si>
  <si>
    <t>Column4</t>
  </si>
  <si>
    <t>Distance</t>
  </si>
  <si>
    <t>Pressure</t>
  </si>
  <si>
    <t>Speed</t>
  </si>
  <si>
    <t>dP/dh</t>
  </si>
  <si>
    <t>density</t>
  </si>
  <si>
    <t>p_0</t>
  </si>
  <si>
    <t>Pa/m</t>
  </si>
  <si>
    <t>kg/m^3</t>
  </si>
  <si>
    <t>Pa</t>
  </si>
  <si>
    <t>0.5rhov^2</t>
  </si>
  <si>
    <t>Mes-dyb</t>
  </si>
  <si>
    <t>DeltaP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</si>
</sst>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1" xfId="0" applyFont="1" applyBorder="1"/>
    <xf numFmtId="0" fontId="0" fillId="0" borderId="2" xfId="0" applyFont="1" applyBorder="1"/>
    <xf numFmtId="0" fontId="0" fillId="2" borderId="1" xfId="0" applyFont="1" applyFill="1" applyBorder="1"/>
    <xf numFmtId="0" fontId="0" fillId="2" borderId="2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onnections" Target="connections.xml"/><Relationship Id="rId5" Type="http://schemas.openxmlformats.org/officeDocument/2006/relationships/worksheet" Target="worksheets/sheet3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7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Sheet2!$B$2:$B$19</c:f>
              <c:numCache>
                <c:formatCode>General</c:formatCode>
                <c:ptCount val="18"/>
                <c:pt idx="0">
                  <c:v>101130.25</c:v>
                </c:pt>
                <c:pt idx="1">
                  <c:v>101127.25</c:v>
                </c:pt>
                <c:pt idx="2">
                  <c:v>101138</c:v>
                </c:pt>
                <c:pt idx="3">
                  <c:v>101135.25</c:v>
                </c:pt>
                <c:pt idx="4">
                  <c:v>101134.25</c:v>
                </c:pt>
                <c:pt idx="5">
                  <c:v>101141.5</c:v>
                </c:pt>
                <c:pt idx="6">
                  <c:v>101132.25</c:v>
                </c:pt>
                <c:pt idx="7">
                  <c:v>101130</c:v>
                </c:pt>
                <c:pt idx="8">
                  <c:v>101138</c:v>
                </c:pt>
                <c:pt idx="9">
                  <c:v>101142.25</c:v>
                </c:pt>
                <c:pt idx="10">
                  <c:v>101137.5</c:v>
                </c:pt>
                <c:pt idx="11">
                  <c:v>101137</c:v>
                </c:pt>
                <c:pt idx="12">
                  <c:v>101146.25</c:v>
                </c:pt>
                <c:pt idx="13">
                  <c:v>101142.5</c:v>
                </c:pt>
                <c:pt idx="14">
                  <c:v>101117.75</c:v>
                </c:pt>
                <c:pt idx="15">
                  <c:v>101122.5</c:v>
                </c:pt>
                <c:pt idx="16">
                  <c:v>101121</c:v>
                </c:pt>
                <c:pt idx="17">
                  <c:v>101113.25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E9-4AF2-BCD5-C4F755FD8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874296"/>
        <c:axId val="438874624"/>
      </c:scatterChart>
      <c:valAx>
        <c:axId val="43887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74624"/>
        <c:crosses val="autoZero"/>
        <c:crossBetween val="midCat"/>
      </c:valAx>
      <c:valAx>
        <c:axId val="43887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74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Pressure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Sheet6!$A$2:$A$60</c:f>
              <c:numCache>
                <c:formatCode>General</c:formatCode>
                <c:ptCount val="59"/>
                <c:pt idx="0">
                  <c:v>7.9008761466360284E-10</c:v>
                </c:pt>
                <c:pt idx="1">
                  <c:v>0.11331833895635542</c:v>
                </c:pt>
                <c:pt idx="2">
                  <c:v>0.11331833895635542</c:v>
                </c:pt>
                <c:pt idx="3">
                  <c:v>7.9008761466360284E-10</c:v>
                </c:pt>
                <c:pt idx="4">
                  <c:v>0.11331833895635542</c:v>
                </c:pt>
                <c:pt idx="5">
                  <c:v>7.9008761466360284E-10</c:v>
                </c:pt>
                <c:pt idx="6">
                  <c:v>7.9008761466360284E-10</c:v>
                </c:pt>
                <c:pt idx="7">
                  <c:v>0.11331833895635542</c:v>
                </c:pt>
                <c:pt idx="8">
                  <c:v>0.11331833895635542</c:v>
                </c:pt>
                <c:pt idx="9">
                  <c:v>0.11331833895635542</c:v>
                </c:pt>
                <c:pt idx="10">
                  <c:v>0.11331833895635542</c:v>
                </c:pt>
                <c:pt idx="11">
                  <c:v>0.11331833895635542</c:v>
                </c:pt>
                <c:pt idx="12">
                  <c:v>0.11331833895635542</c:v>
                </c:pt>
                <c:pt idx="13">
                  <c:v>0.11331833895635542</c:v>
                </c:pt>
                <c:pt idx="14">
                  <c:v>0.11331833895635542</c:v>
                </c:pt>
                <c:pt idx="15">
                  <c:v>0.11331833895635542</c:v>
                </c:pt>
                <c:pt idx="16">
                  <c:v>0.21722420717406926</c:v>
                </c:pt>
                <c:pt idx="17">
                  <c:v>0.21722420717406926</c:v>
                </c:pt>
                <c:pt idx="18">
                  <c:v>0.21722420717406926</c:v>
                </c:pt>
                <c:pt idx="19">
                  <c:v>0.21722420717406926</c:v>
                </c:pt>
                <c:pt idx="20">
                  <c:v>0.60039318103784112</c:v>
                </c:pt>
                <c:pt idx="21">
                  <c:v>0.98701679367991701</c:v>
                </c:pt>
                <c:pt idx="22">
                  <c:v>1.4156080930049755</c:v>
                </c:pt>
                <c:pt idx="23">
                  <c:v>2.0158725278445697</c:v>
                </c:pt>
                <c:pt idx="24">
                  <c:v>2.6161960285394046</c:v>
                </c:pt>
                <c:pt idx="25">
                  <c:v>3.6023589369190869</c:v>
                </c:pt>
                <c:pt idx="26">
                  <c:v>4.4172800613937051</c:v>
                </c:pt>
                <c:pt idx="27">
                  <c:v>5.6180366672135307</c:v>
                </c:pt>
                <c:pt idx="28">
                  <c:v>6.8188036594994319</c:v>
                </c:pt>
                <c:pt idx="29">
                  <c:v>8.2341867317578714</c:v>
                </c:pt>
                <c:pt idx="30">
                  <c:v>9.6496356791996138</c:v>
                </c:pt>
                <c:pt idx="31">
                  <c:v>11.279985942790105</c:v>
                </c:pt>
                <c:pt idx="32">
                  <c:v>12.866180322989127</c:v>
                </c:pt>
                <c:pt idx="33">
                  <c:v>14.667265775220045</c:v>
                </c:pt>
                <c:pt idx="34">
                  <c:v>16.683083368738284</c:v>
                </c:pt>
                <c:pt idx="35">
                  <c:v>18.655254536484669</c:v>
                </c:pt>
                <c:pt idx="36">
                  <c:v>20.714749786724795</c:v>
                </c:pt>
                <c:pt idx="37">
                  <c:v>22.730593009918561</c:v>
                </c:pt>
                <c:pt idx="38">
                  <c:v>25.088276027182278</c:v>
                </c:pt>
                <c:pt idx="39">
                  <c:v>27.489793794829527</c:v>
                </c:pt>
                <c:pt idx="40">
                  <c:v>29.848115073887467</c:v>
                </c:pt>
                <c:pt idx="41">
                  <c:v>32.421217903200109</c:v>
                </c:pt>
                <c:pt idx="42">
                  <c:v>34.99447248152503</c:v>
                </c:pt>
                <c:pt idx="43">
                  <c:v>37.782122029093273</c:v>
                </c:pt>
                <c:pt idx="44">
                  <c:v>40.699606279592977</c:v>
                </c:pt>
                <c:pt idx="45">
                  <c:v>43.487368888049772</c:v>
                </c:pt>
                <c:pt idx="46">
                  <c:v>46.447375297354938</c:v>
                </c:pt>
                <c:pt idx="47">
                  <c:v>49.491122729536841</c:v>
                </c:pt>
                <c:pt idx="48">
                  <c:v>52.665135292577517</c:v>
                </c:pt>
                <c:pt idx="49">
                  <c:v>55.839185622624278</c:v>
                </c:pt>
                <c:pt idx="50">
                  <c:v>59.055139479882605</c:v>
                </c:pt>
                <c:pt idx="51">
                  <c:v>62.443273276234649</c:v>
                </c:pt>
                <c:pt idx="52">
                  <c:v>65.789554852858174</c:v>
                </c:pt>
                <c:pt idx="53">
                  <c:v>69.350010056066765</c:v>
                </c:pt>
                <c:pt idx="54">
                  <c:v>72.910530304393561</c:v>
                </c:pt>
                <c:pt idx="55">
                  <c:v>76.643601421572285</c:v>
                </c:pt>
                <c:pt idx="56">
                  <c:v>80.335729988636103</c:v>
                </c:pt>
                <c:pt idx="57">
                  <c:v>84.11033324419661</c:v>
                </c:pt>
                <c:pt idx="58">
                  <c:v>88.016782585800158</c:v>
                </c:pt>
              </c:numCache>
            </c:numRef>
          </c:xVal>
          <c:yVal>
            <c:numRef>
              <c:f>Sheet6!$B$2:$B$60</c:f>
              <c:numCache>
                <c:formatCode>General</c:formatCode>
                <c:ptCount val="59"/>
                <c:pt idx="0">
                  <c:v>101131.75</c:v>
                </c:pt>
                <c:pt idx="1">
                  <c:v>101120</c:v>
                </c:pt>
                <c:pt idx="2">
                  <c:v>101127.5</c:v>
                </c:pt>
                <c:pt idx="3">
                  <c:v>101135.5</c:v>
                </c:pt>
                <c:pt idx="4">
                  <c:v>101133</c:v>
                </c:pt>
                <c:pt idx="5">
                  <c:v>101125.5</c:v>
                </c:pt>
                <c:pt idx="6">
                  <c:v>101134.75</c:v>
                </c:pt>
                <c:pt idx="7">
                  <c:v>101139.5</c:v>
                </c:pt>
                <c:pt idx="8">
                  <c:v>101132</c:v>
                </c:pt>
                <c:pt idx="9">
                  <c:v>101125.75</c:v>
                </c:pt>
                <c:pt idx="10">
                  <c:v>101130.25</c:v>
                </c:pt>
                <c:pt idx="11">
                  <c:v>101135.25</c:v>
                </c:pt>
                <c:pt idx="12">
                  <c:v>101133.5</c:v>
                </c:pt>
                <c:pt idx="13">
                  <c:v>101124.5</c:v>
                </c:pt>
                <c:pt idx="14">
                  <c:v>101133</c:v>
                </c:pt>
                <c:pt idx="15">
                  <c:v>101125</c:v>
                </c:pt>
                <c:pt idx="16">
                  <c:v>101125.75</c:v>
                </c:pt>
                <c:pt idx="17">
                  <c:v>101116</c:v>
                </c:pt>
                <c:pt idx="18">
                  <c:v>101113</c:v>
                </c:pt>
                <c:pt idx="19">
                  <c:v>101110.25</c:v>
                </c:pt>
                <c:pt idx="20">
                  <c:v>101098</c:v>
                </c:pt>
                <c:pt idx="21">
                  <c:v>101099.25</c:v>
                </c:pt>
                <c:pt idx="22">
                  <c:v>101099</c:v>
                </c:pt>
                <c:pt idx="23">
                  <c:v>101094.75</c:v>
                </c:pt>
                <c:pt idx="24">
                  <c:v>101089.75</c:v>
                </c:pt>
                <c:pt idx="25">
                  <c:v>101086.25</c:v>
                </c:pt>
                <c:pt idx="26">
                  <c:v>101096.25</c:v>
                </c:pt>
                <c:pt idx="27">
                  <c:v>101100.25</c:v>
                </c:pt>
                <c:pt idx="28">
                  <c:v>101090.5</c:v>
                </c:pt>
                <c:pt idx="29">
                  <c:v>101098</c:v>
                </c:pt>
                <c:pt idx="30">
                  <c:v>101100.75</c:v>
                </c:pt>
                <c:pt idx="31">
                  <c:v>101107.75</c:v>
                </c:pt>
                <c:pt idx="32">
                  <c:v>101121.5</c:v>
                </c:pt>
                <c:pt idx="33">
                  <c:v>101108.75</c:v>
                </c:pt>
                <c:pt idx="34">
                  <c:v>101105.75</c:v>
                </c:pt>
                <c:pt idx="35">
                  <c:v>101109</c:v>
                </c:pt>
                <c:pt idx="36">
                  <c:v>101105</c:v>
                </c:pt>
                <c:pt idx="37">
                  <c:v>101109.75</c:v>
                </c:pt>
                <c:pt idx="38">
                  <c:v>101105.5</c:v>
                </c:pt>
                <c:pt idx="39">
                  <c:v>101106.25</c:v>
                </c:pt>
                <c:pt idx="40">
                  <c:v>101104.75</c:v>
                </c:pt>
                <c:pt idx="41">
                  <c:v>101115</c:v>
                </c:pt>
                <c:pt idx="42">
                  <c:v>101104.25</c:v>
                </c:pt>
                <c:pt idx="43">
                  <c:v>101106</c:v>
                </c:pt>
                <c:pt idx="44">
                  <c:v>101108.25</c:v>
                </c:pt>
                <c:pt idx="45">
                  <c:v>101111.5</c:v>
                </c:pt>
                <c:pt idx="46">
                  <c:v>101110</c:v>
                </c:pt>
                <c:pt idx="47">
                  <c:v>101107.5</c:v>
                </c:pt>
                <c:pt idx="48">
                  <c:v>101120.5</c:v>
                </c:pt>
                <c:pt idx="49">
                  <c:v>101115.75</c:v>
                </c:pt>
                <c:pt idx="50">
                  <c:v>101123</c:v>
                </c:pt>
                <c:pt idx="51">
                  <c:v>101134.5</c:v>
                </c:pt>
                <c:pt idx="52">
                  <c:v>101140.25</c:v>
                </c:pt>
                <c:pt idx="53">
                  <c:v>101151.75</c:v>
                </c:pt>
                <c:pt idx="54">
                  <c:v>101169.75</c:v>
                </c:pt>
                <c:pt idx="55">
                  <c:v>101167</c:v>
                </c:pt>
                <c:pt idx="56">
                  <c:v>101169.25</c:v>
                </c:pt>
                <c:pt idx="57">
                  <c:v>101180</c:v>
                </c:pt>
                <c:pt idx="58">
                  <c:v>101172.5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43-4DFD-AD3B-D9B84B02F43B}"/>
            </c:ext>
          </c:extLst>
        </c:ser>
        <c:ser>
          <c:idx val="1"/>
          <c:order val="1"/>
          <c:tx>
            <c:strRef>
              <c:f>Sheet6!$E$1</c:f>
              <c:strCache>
                <c:ptCount val="1"/>
                <c:pt idx="0">
                  <c:v>Mes-dyb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Sheet6!$A$2:$A$60</c:f>
              <c:numCache>
                <c:formatCode>General</c:formatCode>
                <c:ptCount val="59"/>
                <c:pt idx="0">
                  <c:v>7.9008761466360284E-10</c:v>
                </c:pt>
                <c:pt idx="1">
                  <c:v>0.11331833895635542</c:v>
                </c:pt>
                <c:pt idx="2">
                  <c:v>0.11331833895635542</c:v>
                </c:pt>
                <c:pt idx="3">
                  <c:v>7.9008761466360284E-10</c:v>
                </c:pt>
                <c:pt idx="4">
                  <c:v>0.11331833895635542</c:v>
                </c:pt>
                <c:pt idx="5">
                  <c:v>7.9008761466360284E-10</c:v>
                </c:pt>
                <c:pt idx="6">
                  <c:v>7.9008761466360284E-10</c:v>
                </c:pt>
                <c:pt idx="7">
                  <c:v>0.11331833895635542</c:v>
                </c:pt>
                <c:pt idx="8">
                  <c:v>0.11331833895635542</c:v>
                </c:pt>
                <c:pt idx="9">
                  <c:v>0.11331833895635542</c:v>
                </c:pt>
                <c:pt idx="10">
                  <c:v>0.11331833895635542</c:v>
                </c:pt>
                <c:pt idx="11">
                  <c:v>0.11331833895635542</c:v>
                </c:pt>
                <c:pt idx="12">
                  <c:v>0.11331833895635542</c:v>
                </c:pt>
                <c:pt idx="13">
                  <c:v>0.11331833895635542</c:v>
                </c:pt>
                <c:pt idx="14">
                  <c:v>0.11331833895635542</c:v>
                </c:pt>
                <c:pt idx="15">
                  <c:v>0.11331833895635542</c:v>
                </c:pt>
                <c:pt idx="16">
                  <c:v>0.21722420717406926</c:v>
                </c:pt>
                <c:pt idx="17">
                  <c:v>0.21722420717406926</c:v>
                </c:pt>
                <c:pt idx="18">
                  <c:v>0.21722420717406926</c:v>
                </c:pt>
                <c:pt idx="19">
                  <c:v>0.21722420717406926</c:v>
                </c:pt>
                <c:pt idx="20">
                  <c:v>0.60039318103784112</c:v>
                </c:pt>
                <c:pt idx="21">
                  <c:v>0.98701679367991701</c:v>
                </c:pt>
                <c:pt idx="22">
                  <c:v>1.4156080930049755</c:v>
                </c:pt>
                <c:pt idx="23">
                  <c:v>2.0158725278445697</c:v>
                </c:pt>
                <c:pt idx="24">
                  <c:v>2.6161960285394046</c:v>
                </c:pt>
                <c:pt idx="25">
                  <c:v>3.6023589369190869</c:v>
                </c:pt>
                <c:pt idx="26">
                  <c:v>4.4172800613937051</c:v>
                </c:pt>
                <c:pt idx="27">
                  <c:v>5.6180366672135307</c:v>
                </c:pt>
                <c:pt idx="28">
                  <c:v>6.8188036594994319</c:v>
                </c:pt>
                <c:pt idx="29">
                  <c:v>8.2341867317578714</c:v>
                </c:pt>
                <c:pt idx="30">
                  <c:v>9.6496356791996138</c:v>
                </c:pt>
                <c:pt idx="31">
                  <c:v>11.279985942790105</c:v>
                </c:pt>
                <c:pt idx="32">
                  <c:v>12.866180322989127</c:v>
                </c:pt>
                <c:pt idx="33">
                  <c:v>14.667265775220045</c:v>
                </c:pt>
                <c:pt idx="34">
                  <c:v>16.683083368738284</c:v>
                </c:pt>
                <c:pt idx="35">
                  <c:v>18.655254536484669</c:v>
                </c:pt>
                <c:pt idx="36">
                  <c:v>20.714749786724795</c:v>
                </c:pt>
                <c:pt idx="37">
                  <c:v>22.730593009918561</c:v>
                </c:pt>
                <c:pt idx="38">
                  <c:v>25.088276027182278</c:v>
                </c:pt>
                <c:pt idx="39">
                  <c:v>27.489793794829527</c:v>
                </c:pt>
                <c:pt idx="40">
                  <c:v>29.848115073887467</c:v>
                </c:pt>
                <c:pt idx="41">
                  <c:v>32.421217903200109</c:v>
                </c:pt>
                <c:pt idx="42">
                  <c:v>34.99447248152503</c:v>
                </c:pt>
                <c:pt idx="43">
                  <c:v>37.782122029093273</c:v>
                </c:pt>
                <c:pt idx="44">
                  <c:v>40.699606279592977</c:v>
                </c:pt>
                <c:pt idx="45">
                  <c:v>43.487368888049772</c:v>
                </c:pt>
                <c:pt idx="46">
                  <c:v>46.447375297354938</c:v>
                </c:pt>
                <c:pt idx="47">
                  <c:v>49.491122729536841</c:v>
                </c:pt>
                <c:pt idx="48">
                  <c:v>52.665135292577517</c:v>
                </c:pt>
                <c:pt idx="49">
                  <c:v>55.839185622624278</c:v>
                </c:pt>
                <c:pt idx="50">
                  <c:v>59.055139479882605</c:v>
                </c:pt>
                <c:pt idx="51">
                  <c:v>62.443273276234649</c:v>
                </c:pt>
                <c:pt idx="52">
                  <c:v>65.789554852858174</c:v>
                </c:pt>
                <c:pt idx="53">
                  <c:v>69.350010056066765</c:v>
                </c:pt>
                <c:pt idx="54">
                  <c:v>72.910530304393561</c:v>
                </c:pt>
                <c:pt idx="55">
                  <c:v>76.643601421572285</c:v>
                </c:pt>
                <c:pt idx="56">
                  <c:v>80.335729988636103</c:v>
                </c:pt>
                <c:pt idx="57">
                  <c:v>84.11033324419661</c:v>
                </c:pt>
                <c:pt idx="58">
                  <c:v>88.016782585800158</c:v>
                </c:pt>
              </c:numCache>
            </c:numRef>
          </c:xVal>
          <c:yVal>
            <c:numRef>
              <c:f>Sheet6!$E$2:$E$60</c:f>
              <c:numCache>
                <c:formatCode>General</c:formatCode>
                <c:ptCount val="59"/>
                <c:pt idx="0">
                  <c:v>101131.18340830521</c:v>
                </c:pt>
                <c:pt idx="1">
                  <c:v>101120</c:v>
                </c:pt>
                <c:pt idx="2">
                  <c:v>101126.93340830521</c:v>
                </c:pt>
                <c:pt idx="3">
                  <c:v>101134.93340830521</c:v>
                </c:pt>
                <c:pt idx="4">
                  <c:v>101132.43340830521</c:v>
                </c:pt>
                <c:pt idx="5">
                  <c:v>101125.5</c:v>
                </c:pt>
                <c:pt idx="6">
                  <c:v>101134.18340830521</c:v>
                </c:pt>
                <c:pt idx="7">
                  <c:v>101139.5</c:v>
                </c:pt>
                <c:pt idx="8">
                  <c:v>101132</c:v>
                </c:pt>
                <c:pt idx="9">
                  <c:v>101125.75</c:v>
                </c:pt>
                <c:pt idx="10">
                  <c:v>101130.25</c:v>
                </c:pt>
                <c:pt idx="11">
                  <c:v>101135.25</c:v>
                </c:pt>
                <c:pt idx="12">
                  <c:v>101133.5</c:v>
                </c:pt>
                <c:pt idx="13">
                  <c:v>101124.5</c:v>
                </c:pt>
                <c:pt idx="14">
                  <c:v>101133</c:v>
                </c:pt>
                <c:pt idx="15">
                  <c:v>101124.07337560969</c:v>
                </c:pt>
                <c:pt idx="16">
                  <c:v>101125.75</c:v>
                </c:pt>
                <c:pt idx="17">
                  <c:v>101116</c:v>
                </c:pt>
                <c:pt idx="18">
                  <c:v>101113</c:v>
                </c:pt>
                <c:pt idx="19">
                  <c:v>101108.31207401367</c:v>
                </c:pt>
                <c:pt idx="20">
                  <c:v>101096.06207402614</c:v>
                </c:pt>
                <c:pt idx="21">
                  <c:v>101097.07775805739</c:v>
                </c:pt>
                <c:pt idx="22">
                  <c:v>101095.99803421485</c:v>
                </c:pt>
                <c:pt idx="23">
                  <c:v>101091.74803425949</c:v>
                </c:pt>
                <c:pt idx="24">
                  <c:v>101084.8149163218</c:v>
                </c:pt>
                <c:pt idx="25">
                  <c:v>101082.17233460175</c:v>
                </c:pt>
                <c:pt idx="26">
                  <c:v>101090.24606895374</c:v>
                </c:pt>
                <c:pt idx="27">
                  <c:v>101094.24606914696</c:v>
                </c:pt>
                <c:pt idx="28">
                  <c:v>101083.42196099344</c:v>
                </c:pt>
                <c:pt idx="29">
                  <c:v>101090.92196129222</c:v>
                </c:pt>
                <c:pt idx="30">
                  <c:v>101092.59467090695</c:v>
                </c:pt>
                <c:pt idx="31">
                  <c:v>101099.81412488042</c:v>
                </c:pt>
                <c:pt idx="32">
                  <c:v>101112.49410553192</c:v>
                </c:pt>
                <c:pt idx="33">
                  <c:v>101098.67064165299</c:v>
                </c:pt>
                <c:pt idx="34">
                  <c:v>101095.87983584286</c:v>
                </c:pt>
                <c:pt idx="35">
                  <c:v>101098.68453599191</c:v>
                </c:pt>
                <c:pt idx="36">
                  <c:v>101094.92064341543</c:v>
                </c:pt>
                <c:pt idx="37">
                  <c:v>101097.94435484789</c:v>
                </c:pt>
                <c:pt idx="38">
                  <c:v>101093.49214473476</c:v>
                </c:pt>
                <c:pt idx="39">
                  <c:v>101094.44435605167</c:v>
                </c:pt>
                <c:pt idx="40">
                  <c:v>101091.87932134763</c:v>
                </c:pt>
                <c:pt idx="41">
                  <c:v>101102.12932212511</c:v>
                </c:pt>
                <c:pt idx="42">
                  <c:v>101090.31103367444</c:v>
                </c:pt>
                <c:pt idx="43">
                  <c:v>101091.3802277697</c:v>
                </c:pt>
                <c:pt idx="44">
                  <c:v>101094.31103571091</c:v>
                </c:pt>
                <c:pt idx="45">
                  <c:v>101096.69476284948</c:v>
                </c:pt>
                <c:pt idx="46">
                  <c:v>101094.76727761835</c:v>
                </c:pt>
                <c:pt idx="47">
                  <c:v>101091.62826467653</c:v>
                </c:pt>
                <c:pt idx="48">
                  <c:v>101104.62826589844</c:v>
                </c:pt>
                <c:pt idx="49">
                  <c:v>101099.66729787056</c:v>
                </c:pt>
                <c:pt idx="50">
                  <c:v>101106.05927568057</c:v>
                </c:pt>
                <c:pt idx="51">
                  <c:v>101117.7594293763</c:v>
                </c:pt>
                <c:pt idx="52">
                  <c:v>101122.44437768523</c:v>
                </c:pt>
                <c:pt idx="53">
                  <c:v>101133.94437915972</c:v>
                </c:pt>
                <c:pt idx="54">
                  <c:v>101151.07355785053</c:v>
                </c:pt>
                <c:pt idx="55">
                  <c:v>101148.50491721985</c:v>
                </c:pt>
                <c:pt idx="56">
                  <c:v>101150.37693051479</c:v>
                </c:pt>
                <c:pt idx="57">
                  <c:v>101160.44760882096</c:v>
                </c:pt>
                <c:pt idx="58">
                  <c:v>101152.06718610067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43-4DFD-AD3B-D9B84B02F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548872"/>
        <c:axId val="875550840"/>
      </c:scatterChart>
      <c:valAx>
        <c:axId val="875548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50840"/>
        <c:crosses val="autoZero"/>
        <c:crossBetween val="midCat"/>
      </c:valAx>
      <c:valAx>
        <c:axId val="87555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48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Sheet7!$B$1:$B$145</c:f>
              <c:numCache>
                <c:formatCode>General</c:formatCode>
                <c:ptCount val="145"/>
                <c:pt idx="0">
                  <c:v>4.9350836781947987</c:v>
                </c:pt>
                <c:pt idx="1">
                  <c:v>4.0776653982416446</c:v>
                </c:pt>
                <c:pt idx="2">
                  <c:v>6.0039310462646531</c:v>
                </c:pt>
                <c:pt idx="3">
                  <c:v>6.0039308530393569</c:v>
                </c:pt>
                <c:pt idx="4">
                  <c:v>7.0780390065615215</c:v>
                </c:pt>
                <c:pt idx="5">
                  <c:v>7.0780387077811353</c:v>
                </c:pt>
                <c:pt idx="6">
                  <c:v>8.1553290930532718</c:v>
                </c:pt>
                <c:pt idx="7">
                  <c:v>7.935875119589908</c:v>
                </c:pt>
                <c:pt idx="8">
                  <c:v>9.0058944680731496</c:v>
                </c:pt>
                <c:pt idx="9">
                  <c:v>10.079358347003259</c:v>
                </c:pt>
                <c:pt idx="10">
                  <c:v>9.8701641571394294</c:v>
                </c:pt>
                <c:pt idx="11">
                  <c:v>10.315464008095047</c:v>
                </c:pt>
                <c:pt idx="12">
                  <c:v>10.079356584570748</c:v>
                </c:pt>
                <c:pt idx="13">
                  <c:v>11.8056451521075</c:v>
                </c:pt>
                <c:pt idx="14">
                  <c:v>12.007855265238824</c:v>
                </c:pt>
                <c:pt idx="15">
                  <c:v>11.805643948332341</c:v>
                </c:pt>
                <c:pt idx="16">
                  <c:v>12.870678652369399</c:v>
                </c:pt>
                <c:pt idx="17">
                  <c:v>12.870677874889754</c:v>
                </c:pt>
                <c:pt idx="18">
                  <c:v>13.938966325562919</c:v>
                </c:pt>
                <c:pt idx="19">
                  <c:v>14.619772230311234</c:v>
                </c:pt>
                <c:pt idx="20">
                  <c:v>13.938964289083666</c:v>
                </c:pt>
                <c:pt idx="21">
                  <c:v>14.805237150519908</c:v>
                </c:pt>
                <c:pt idx="22">
                  <c:v>15.23272238165044</c:v>
                </c:pt>
                <c:pt idx="23">
                  <c:v>15.871735323463044</c:v>
                </c:pt>
                <c:pt idx="24">
                  <c:v>15.871734101561184</c:v>
                </c:pt>
                <c:pt idx="25">
                  <c:v>16.082702129441628</c:v>
                </c:pt>
                <c:pt idx="26">
                  <c:v>16.940724319425097</c:v>
                </c:pt>
                <c:pt idx="27">
                  <c:v>16.740570623711132</c:v>
                </c:pt>
                <c:pt idx="28">
                  <c:v>17.805622314769561</c:v>
                </c:pt>
                <c:pt idx="29">
                  <c:v>17.805620840291798</c:v>
                </c:pt>
                <c:pt idx="30">
                  <c:v>18.676442149478355</c:v>
                </c:pt>
                <c:pt idx="31">
                  <c:v>18.495082780150465</c:v>
                </c:pt>
                <c:pt idx="32">
                  <c:v>18.873069485210735</c:v>
                </c:pt>
                <c:pt idx="33">
                  <c:v>19.552391179031336</c:v>
                </c:pt>
                <c:pt idx="34">
                  <c:v>20.432813899328533</c:v>
                </c:pt>
                <c:pt idx="35">
                  <c:v>19.552388112869895</c:v>
                </c:pt>
                <c:pt idx="36">
                  <c:v>20.612692460610948</c:v>
                </c:pt>
                <c:pt idx="37">
                  <c:v>21.489630622569805</c:v>
                </c:pt>
              </c:numCache>
            </c:numRef>
          </c:xVal>
          <c:yVal>
            <c:numRef>
              <c:f>Sheet7!$C$1:$C$145</c:f>
              <c:numCache>
                <c:formatCode>General</c:formatCode>
                <c:ptCount val="145"/>
                <c:pt idx="0">
                  <c:v>101089.75</c:v>
                </c:pt>
                <c:pt idx="1">
                  <c:v>101086.25</c:v>
                </c:pt>
                <c:pt idx="2">
                  <c:v>101096.25</c:v>
                </c:pt>
                <c:pt idx="3">
                  <c:v>101100.25</c:v>
                </c:pt>
                <c:pt idx="4">
                  <c:v>101090.5</c:v>
                </c:pt>
                <c:pt idx="5">
                  <c:v>101098</c:v>
                </c:pt>
                <c:pt idx="6">
                  <c:v>101100.75</c:v>
                </c:pt>
                <c:pt idx="7">
                  <c:v>101107.75</c:v>
                </c:pt>
                <c:pt idx="8">
                  <c:v>101121.5</c:v>
                </c:pt>
                <c:pt idx="9">
                  <c:v>101108.75</c:v>
                </c:pt>
                <c:pt idx="10">
                  <c:v>101105.75</c:v>
                </c:pt>
                <c:pt idx="11">
                  <c:v>101109</c:v>
                </c:pt>
                <c:pt idx="12">
                  <c:v>101105</c:v>
                </c:pt>
                <c:pt idx="13">
                  <c:v>101109.75</c:v>
                </c:pt>
                <c:pt idx="14">
                  <c:v>101105.5</c:v>
                </c:pt>
                <c:pt idx="15">
                  <c:v>101106.25</c:v>
                </c:pt>
                <c:pt idx="16">
                  <c:v>101104.75</c:v>
                </c:pt>
                <c:pt idx="17">
                  <c:v>101115</c:v>
                </c:pt>
                <c:pt idx="18">
                  <c:v>101104.25</c:v>
                </c:pt>
                <c:pt idx="19">
                  <c:v>101106</c:v>
                </c:pt>
                <c:pt idx="20">
                  <c:v>101108.25</c:v>
                </c:pt>
                <c:pt idx="21">
                  <c:v>101111.5</c:v>
                </c:pt>
                <c:pt idx="22">
                  <c:v>101110</c:v>
                </c:pt>
                <c:pt idx="23">
                  <c:v>101107.5</c:v>
                </c:pt>
                <c:pt idx="24">
                  <c:v>101120.5</c:v>
                </c:pt>
                <c:pt idx="25">
                  <c:v>101115.75</c:v>
                </c:pt>
                <c:pt idx="26">
                  <c:v>101123</c:v>
                </c:pt>
                <c:pt idx="27">
                  <c:v>101134.5</c:v>
                </c:pt>
                <c:pt idx="28">
                  <c:v>101140.25</c:v>
                </c:pt>
                <c:pt idx="29">
                  <c:v>101151.75</c:v>
                </c:pt>
                <c:pt idx="30">
                  <c:v>101169.75</c:v>
                </c:pt>
                <c:pt idx="31">
                  <c:v>101167</c:v>
                </c:pt>
                <c:pt idx="32">
                  <c:v>101169.25</c:v>
                </c:pt>
                <c:pt idx="33">
                  <c:v>101180</c:v>
                </c:pt>
                <c:pt idx="34">
                  <c:v>101172.5</c:v>
                </c:pt>
                <c:pt idx="35">
                  <c:v>101160.75</c:v>
                </c:pt>
                <c:pt idx="36">
                  <c:v>101158.5</c:v>
                </c:pt>
                <c:pt idx="37">
                  <c:v>101174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7F-4381-90E0-729591AB7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587496"/>
        <c:axId val="443583560"/>
      </c:scatterChart>
      <c:valAx>
        <c:axId val="44358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83560"/>
        <c:crosses val="autoZero"/>
        <c:crossBetween val="midCat"/>
      </c:valAx>
      <c:valAx>
        <c:axId val="44358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87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y = 0.6125x^2 + 100900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Sheet7!$B$1:$B$38</c:f>
              <c:numCache>
                <c:formatCode>General</c:formatCode>
                <c:ptCount val="38"/>
                <c:pt idx="0">
                  <c:v>4.9350836781947987</c:v>
                </c:pt>
                <c:pt idx="1">
                  <c:v>4.0776653982416446</c:v>
                </c:pt>
                <c:pt idx="2">
                  <c:v>6.0039310462646531</c:v>
                </c:pt>
                <c:pt idx="3">
                  <c:v>6.0039308530393569</c:v>
                </c:pt>
                <c:pt idx="4">
                  <c:v>7.0780390065615215</c:v>
                </c:pt>
                <c:pt idx="5">
                  <c:v>7.0780387077811353</c:v>
                </c:pt>
                <c:pt idx="6">
                  <c:v>8.1553290930532718</c:v>
                </c:pt>
                <c:pt idx="7">
                  <c:v>7.935875119589908</c:v>
                </c:pt>
                <c:pt idx="8">
                  <c:v>9.0058944680731496</c:v>
                </c:pt>
                <c:pt idx="9">
                  <c:v>10.079358347003259</c:v>
                </c:pt>
                <c:pt idx="10">
                  <c:v>9.8701641571394294</c:v>
                </c:pt>
                <c:pt idx="11">
                  <c:v>10.315464008095047</c:v>
                </c:pt>
                <c:pt idx="12">
                  <c:v>10.079356584570748</c:v>
                </c:pt>
                <c:pt idx="13">
                  <c:v>11.8056451521075</c:v>
                </c:pt>
                <c:pt idx="14">
                  <c:v>12.007855265238824</c:v>
                </c:pt>
                <c:pt idx="15">
                  <c:v>11.805643948332341</c:v>
                </c:pt>
                <c:pt idx="16">
                  <c:v>12.870678652369399</c:v>
                </c:pt>
                <c:pt idx="17">
                  <c:v>12.870677874889754</c:v>
                </c:pt>
                <c:pt idx="18">
                  <c:v>13.938966325562919</c:v>
                </c:pt>
                <c:pt idx="19">
                  <c:v>14.619772230311234</c:v>
                </c:pt>
                <c:pt idx="20">
                  <c:v>13.938964289083666</c:v>
                </c:pt>
                <c:pt idx="21">
                  <c:v>14.805237150519908</c:v>
                </c:pt>
                <c:pt idx="22">
                  <c:v>15.23272238165044</c:v>
                </c:pt>
                <c:pt idx="23">
                  <c:v>15.871735323463044</c:v>
                </c:pt>
                <c:pt idx="24">
                  <c:v>15.871734101561184</c:v>
                </c:pt>
                <c:pt idx="25">
                  <c:v>16.082702129441628</c:v>
                </c:pt>
                <c:pt idx="26">
                  <c:v>16.940724319425097</c:v>
                </c:pt>
                <c:pt idx="27">
                  <c:v>16.740570623711132</c:v>
                </c:pt>
                <c:pt idx="28">
                  <c:v>17.805622314769561</c:v>
                </c:pt>
                <c:pt idx="29">
                  <c:v>17.805620840291798</c:v>
                </c:pt>
                <c:pt idx="30">
                  <c:v>18.676442149478355</c:v>
                </c:pt>
                <c:pt idx="31">
                  <c:v>18.495082780150465</c:v>
                </c:pt>
                <c:pt idx="32">
                  <c:v>18.873069485210735</c:v>
                </c:pt>
                <c:pt idx="33">
                  <c:v>19.552391179031336</c:v>
                </c:pt>
                <c:pt idx="34">
                  <c:v>20.432813899328533</c:v>
                </c:pt>
                <c:pt idx="35">
                  <c:v>19.552388112869895</c:v>
                </c:pt>
                <c:pt idx="36">
                  <c:v>20.612692460610948</c:v>
                </c:pt>
                <c:pt idx="37">
                  <c:v>21.489630622569805</c:v>
                </c:pt>
              </c:numCache>
            </c:numRef>
          </c:xVal>
          <c:yVal>
            <c:numRef>
              <c:f>Sheet7!$C$1:$C$38</c:f>
              <c:numCache>
                <c:formatCode>General</c:formatCode>
                <c:ptCount val="38"/>
                <c:pt idx="0">
                  <c:v>101089.75</c:v>
                </c:pt>
                <c:pt idx="1">
                  <c:v>101086.25</c:v>
                </c:pt>
                <c:pt idx="2">
                  <c:v>101096.25</c:v>
                </c:pt>
                <c:pt idx="3">
                  <c:v>101100.25</c:v>
                </c:pt>
                <c:pt idx="4">
                  <c:v>101090.5</c:v>
                </c:pt>
                <c:pt idx="5">
                  <c:v>101098</c:v>
                </c:pt>
                <c:pt idx="6">
                  <c:v>101100.75</c:v>
                </c:pt>
                <c:pt idx="7">
                  <c:v>101107.75</c:v>
                </c:pt>
                <c:pt idx="8">
                  <c:v>101121.5</c:v>
                </c:pt>
                <c:pt idx="9">
                  <c:v>101108.75</c:v>
                </c:pt>
                <c:pt idx="10">
                  <c:v>101105.75</c:v>
                </c:pt>
                <c:pt idx="11">
                  <c:v>101109</c:v>
                </c:pt>
                <c:pt idx="12">
                  <c:v>101105</c:v>
                </c:pt>
                <c:pt idx="13">
                  <c:v>101109.75</c:v>
                </c:pt>
                <c:pt idx="14">
                  <c:v>101105.5</c:v>
                </c:pt>
                <c:pt idx="15">
                  <c:v>101106.25</c:v>
                </c:pt>
                <c:pt idx="16">
                  <c:v>101104.75</c:v>
                </c:pt>
                <c:pt idx="17">
                  <c:v>101115</c:v>
                </c:pt>
                <c:pt idx="18">
                  <c:v>101104.25</c:v>
                </c:pt>
                <c:pt idx="19">
                  <c:v>101106</c:v>
                </c:pt>
                <c:pt idx="20">
                  <c:v>101108.25</c:v>
                </c:pt>
                <c:pt idx="21">
                  <c:v>101111.5</c:v>
                </c:pt>
                <c:pt idx="22">
                  <c:v>101110</c:v>
                </c:pt>
                <c:pt idx="23">
                  <c:v>101107.5</c:v>
                </c:pt>
                <c:pt idx="24">
                  <c:v>101120.5</c:v>
                </c:pt>
                <c:pt idx="25">
                  <c:v>101115.75</c:v>
                </c:pt>
                <c:pt idx="26">
                  <c:v>101123</c:v>
                </c:pt>
                <c:pt idx="27">
                  <c:v>101134.5</c:v>
                </c:pt>
                <c:pt idx="28">
                  <c:v>101140.25</c:v>
                </c:pt>
                <c:pt idx="29">
                  <c:v>101151.75</c:v>
                </c:pt>
                <c:pt idx="30">
                  <c:v>101169.75</c:v>
                </c:pt>
                <c:pt idx="31">
                  <c:v>101167</c:v>
                </c:pt>
                <c:pt idx="32">
                  <c:v>101169.25</c:v>
                </c:pt>
                <c:pt idx="33">
                  <c:v>101180</c:v>
                </c:pt>
                <c:pt idx="34">
                  <c:v>101172.5</c:v>
                </c:pt>
                <c:pt idx="35">
                  <c:v>101160.75</c:v>
                </c:pt>
                <c:pt idx="36">
                  <c:v>101158.5</c:v>
                </c:pt>
                <c:pt idx="37">
                  <c:v>101174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8F-41CB-8D5C-B937D214C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046648"/>
        <c:axId val="564052552"/>
      </c:scatterChart>
      <c:valAx>
        <c:axId val="56404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2552"/>
        <c:crosses val="autoZero"/>
        <c:crossBetween val="midCat"/>
      </c:valAx>
      <c:valAx>
        <c:axId val="56405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46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90997375328084E-2"/>
                  <c:y val="0.117127442403032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Sheet4!$C$2:$C$30</c:f>
              <c:numCache>
                <c:formatCode>General</c:formatCode>
                <c:ptCount val="29"/>
                <c:pt idx="0">
                  <c:v>3.0019657405108071</c:v>
                </c:pt>
                <c:pt idx="1">
                  <c:v>4.9350836781947987</c:v>
                </c:pt>
                <c:pt idx="2">
                  <c:v>4.0776653982416446</c:v>
                </c:pt>
                <c:pt idx="3">
                  <c:v>6.0039310462646531</c:v>
                </c:pt>
                <c:pt idx="4">
                  <c:v>6.0039308530393569</c:v>
                </c:pt>
                <c:pt idx="5">
                  <c:v>7.0780390065615215</c:v>
                </c:pt>
                <c:pt idx="6">
                  <c:v>7.0780387077811353</c:v>
                </c:pt>
                <c:pt idx="7">
                  <c:v>8.1553290930532718</c:v>
                </c:pt>
                <c:pt idx="8">
                  <c:v>7.935875119589908</c:v>
                </c:pt>
                <c:pt idx="9">
                  <c:v>9.0058944680731496</c:v>
                </c:pt>
                <c:pt idx="10">
                  <c:v>10.079358347003259</c:v>
                </c:pt>
                <c:pt idx="11">
                  <c:v>9.8701641571394294</c:v>
                </c:pt>
                <c:pt idx="12">
                  <c:v>10.315464008095047</c:v>
                </c:pt>
                <c:pt idx="13">
                  <c:v>10.079356584570748</c:v>
                </c:pt>
                <c:pt idx="14">
                  <c:v>11.8056451521075</c:v>
                </c:pt>
                <c:pt idx="15">
                  <c:v>12.007855265238824</c:v>
                </c:pt>
                <c:pt idx="16">
                  <c:v>11.805643948332341</c:v>
                </c:pt>
                <c:pt idx="17">
                  <c:v>12.870678652369399</c:v>
                </c:pt>
                <c:pt idx="18">
                  <c:v>12.870677874889754</c:v>
                </c:pt>
                <c:pt idx="19">
                  <c:v>13.938966325562919</c:v>
                </c:pt>
                <c:pt idx="20">
                  <c:v>14.619772230311234</c:v>
                </c:pt>
                <c:pt idx="21">
                  <c:v>13.938964289083666</c:v>
                </c:pt>
                <c:pt idx="22">
                  <c:v>14.805237150519908</c:v>
                </c:pt>
                <c:pt idx="23">
                  <c:v>15.23272238165044</c:v>
                </c:pt>
                <c:pt idx="24">
                  <c:v>15.871735323463044</c:v>
                </c:pt>
                <c:pt idx="25">
                  <c:v>15.871734101561184</c:v>
                </c:pt>
                <c:pt idx="26">
                  <c:v>16.082702129441628</c:v>
                </c:pt>
                <c:pt idx="27">
                  <c:v>16.940724319425097</c:v>
                </c:pt>
                <c:pt idx="28">
                  <c:v>16.740570623711132</c:v>
                </c:pt>
              </c:numCache>
            </c:numRef>
          </c:xVal>
          <c:yVal>
            <c:numRef>
              <c:f>Sheet4!$D$2:$D$30</c:f>
              <c:numCache>
                <c:formatCode>General</c:formatCode>
                <c:ptCount val="29"/>
                <c:pt idx="0">
                  <c:v>101094.75</c:v>
                </c:pt>
                <c:pt idx="1">
                  <c:v>101089.75</c:v>
                </c:pt>
                <c:pt idx="2">
                  <c:v>101086.25</c:v>
                </c:pt>
                <c:pt idx="3">
                  <c:v>101096.25</c:v>
                </c:pt>
                <c:pt idx="4">
                  <c:v>101100.25</c:v>
                </c:pt>
                <c:pt idx="5">
                  <c:v>101090.5</c:v>
                </c:pt>
                <c:pt idx="6">
                  <c:v>101098</c:v>
                </c:pt>
                <c:pt idx="7">
                  <c:v>101100.75</c:v>
                </c:pt>
                <c:pt idx="8">
                  <c:v>101107.75</c:v>
                </c:pt>
                <c:pt idx="9">
                  <c:v>101121.5</c:v>
                </c:pt>
                <c:pt idx="10">
                  <c:v>101108.75</c:v>
                </c:pt>
                <c:pt idx="11">
                  <c:v>101105.75</c:v>
                </c:pt>
                <c:pt idx="12">
                  <c:v>101109</c:v>
                </c:pt>
                <c:pt idx="13">
                  <c:v>101105</c:v>
                </c:pt>
                <c:pt idx="14">
                  <c:v>101109.75</c:v>
                </c:pt>
                <c:pt idx="15">
                  <c:v>101105.5</c:v>
                </c:pt>
                <c:pt idx="16">
                  <c:v>101106.25</c:v>
                </c:pt>
                <c:pt idx="17">
                  <c:v>101104.75</c:v>
                </c:pt>
                <c:pt idx="18">
                  <c:v>101115</c:v>
                </c:pt>
                <c:pt idx="19">
                  <c:v>101104.25</c:v>
                </c:pt>
                <c:pt idx="20">
                  <c:v>101106</c:v>
                </c:pt>
                <c:pt idx="21">
                  <c:v>101108.25</c:v>
                </c:pt>
                <c:pt idx="22">
                  <c:v>101111.5</c:v>
                </c:pt>
                <c:pt idx="23">
                  <c:v>101110</c:v>
                </c:pt>
                <c:pt idx="24">
                  <c:v>101107.5</c:v>
                </c:pt>
                <c:pt idx="25">
                  <c:v>101120.5</c:v>
                </c:pt>
                <c:pt idx="26">
                  <c:v>101115.75</c:v>
                </c:pt>
                <c:pt idx="27">
                  <c:v>101123</c:v>
                </c:pt>
                <c:pt idx="28">
                  <c:v>101134.5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1-4B72-B305-A330AB593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915048"/>
        <c:axId val="898920624"/>
      </c:scatterChart>
      <c:valAx>
        <c:axId val="89891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920624"/>
        <c:crosses val="autoZero"/>
        <c:crossBetween val="midCat"/>
      </c:valAx>
      <c:valAx>
        <c:axId val="89892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915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Sheet5!$A$2:$A$27</c:f>
              <c:numCache>
                <c:formatCode>General</c:formatCode>
                <c:ptCount val="26"/>
                <c:pt idx="0">
                  <c:v>7.9008761466360284E-10</c:v>
                </c:pt>
                <c:pt idx="1">
                  <c:v>0.11331833895635542</c:v>
                </c:pt>
                <c:pt idx="2">
                  <c:v>0.11331833895635542</c:v>
                </c:pt>
                <c:pt idx="3">
                  <c:v>7.9008761466360284E-10</c:v>
                </c:pt>
                <c:pt idx="4">
                  <c:v>0.11331833895635542</c:v>
                </c:pt>
                <c:pt idx="5">
                  <c:v>7.9008761466360284E-10</c:v>
                </c:pt>
                <c:pt idx="6">
                  <c:v>7.9008761466360284E-10</c:v>
                </c:pt>
                <c:pt idx="7">
                  <c:v>0.11331833895635542</c:v>
                </c:pt>
                <c:pt idx="8">
                  <c:v>0.11331833895635542</c:v>
                </c:pt>
                <c:pt idx="9">
                  <c:v>0.11331833895635542</c:v>
                </c:pt>
                <c:pt idx="10">
                  <c:v>0.11331833895635542</c:v>
                </c:pt>
                <c:pt idx="11">
                  <c:v>0.11331833895635542</c:v>
                </c:pt>
                <c:pt idx="12">
                  <c:v>0.11331833895635542</c:v>
                </c:pt>
                <c:pt idx="13">
                  <c:v>0.11331833895635542</c:v>
                </c:pt>
                <c:pt idx="14">
                  <c:v>0.11331833895635542</c:v>
                </c:pt>
                <c:pt idx="15">
                  <c:v>0.11331833895635542</c:v>
                </c:pt>
                <c:pt idx="16">
                  <c:v>0.21722420717406926</c:v>
                </c:pt>
                <c:pt idx="17">
                  <c:v>0.21722420717406926</c:v>
                </c:pt>
                <c:pt idx="18">
                  <c:v>0.21722420717406926</c:v>
                </c:pt>
                <c:pt idx="19">
                  <c:v>0.21722420717406926</c:v>
                </c:pt>
                <c:pt idx="20">
                  <c:v>0.60039318103784112</c:v>
                </c:pt>
                <c:pt idx="21">
                  <c:v>0.98701679367991701</c:v>
                </c:pt>
                <c:pt idx="22">
                  <c:v>1.4156080930049755</c:v>
                </c:pt>
                <c:pt idx="23">
                  <c:v>2.0158725278445697</c:v>
                </c:pt>
                <c:pt idx="24">
                  <c:v>2.6161960285394046</c:v>
                </c:pt>
                <c:pt idx="25">
                  <c:v>3.6023589369190869</c:v>
                </c:pt>
              </c:numCache>
            </c:numRef>
          </c:xVal>
          <c:yVal>
            <c:numRef>
              <c:f>Sheet5!$B$2:$B$27</c:f>
              <c:numCache>
                <c:formatCode>General</c:formatCode>
                <c:ptCount val="26"/>
                <c:pt idx="0">
                  <c:v>101131.75</c:v>
                </c:pt>
                <c:pt idx="1">
                  <c:v>101120</c:v>
                </c:pt>
                <c:pt idx="2">
                  <c:v>101127.5</c:v>
                </c:pt>
                <c:pt idx="3">
                  <c:v>101135.5</c:v>
                </c:pt>
                <c:pt idx="4">
                  <c:v>101133</c:v>
                </c:pt>
                <c:pt idx="5">
                  <c:v>101125.5</c:v>
                </c:pt>
                <c:pt idx="6">
                  <c:v>101134.75</c:v>
                </c:pt>
                <c:pt idx="7">
                  <c:v>101139.5</c:v>
                </c:pt>
                <c:pt idx="8">
                  <c:v>101132</c:v>
                </c:pt>
                <c:pt idx="9">
                  <c:v>101125.75</c:v>
                </c:pt>
                <c:pt idx="10">
                  <c:v>101130.25</c:v>
                </c:pt>
                <c:pt idx="11">
                  <c:v>101135.25</c:v>
                </c:pt>
                <c:pt idx="12">
                  <c:v>101133.5</c:v>
                </c:pt>
                <c:pt idx="13">
                  <c:v>101124.5</c:v>
                </c:pt>
                <c:pt idx="14">
                  <c:v>101133</c:v>
                </c:pt>
                <c:pt idx="15">
                  <c:v>101125</c:v>
                </c:pt>
                <c:pt idx="16">
                  <c:v>101125.75</c:v>
                </c:pt>
                <c:pt idx="17">
                  <c:v>101116</c:v>
                </c:pt>
                <c:pt idx="18">
                  <c:v>101113</c:v>
                </c:pt>
                <c:pt idx="19">
                  <c:v>101110.25</c:v>
                </c:pt>
                <c:pt idx="20">
                  <c:v>101098</c:v>
                </c:pt>
                <c:pt idx="21">
                  <c:v>101099.25</c:v>
                </c:pt>
                <c:pt idx="22">
                  <c:v>101099</c:v>
                </c:pt>
                <c:pt idx="23">
                  <c:v>101094.75</c:v>
                </c:pt>
                <c:pt idx="24">
                  <c:v>101089.75</c:v>
                </c:pt>
                <c:pt idx="25">
                  <c:v>101086.25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F-45EB-B28E-E9AFF4B2D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866984"/>
        <c:axId val="822869936"/>
      </c:scatterChart>
      <c:valAx>
        <c:axId val="822866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869936"/>
        <c:crosses val="autoZero"/>
        <c:crossBetween val="midCat"/>
      </c:valAx>
      <c:valAx>
        <c:axId val="82286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866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Sheet3!$B$2:$B$53</c:f>
              <c:numCache>
                <c:formatCode>General</c:formatCode>
                <c:ptCount val="52"/>
                <c:pt idx="0">
                  <c:v>101713.75</c:v>
                </c:pt>
                <c:pt idx="1">
                  <c:v>101727.5</c:v>
                </c:pt>
                <c:pt idx="2">
                  <c:v>101728.5</c:v>
                </c:pt>
                <c:pt idx="3">
                  <c:v>101745</c:v>
                </c:pt>
                <c:pt idx="4">
                  <c:v>101737.5</c:v>
                </c:pt>
                <c:pt idx="5">
                  <c:v>101744.5</c:v>
                </c:pt>
                <c:pt idx="6">
                  <c:v>101735</c:v>
                </c:pt>
                <c:pt idx="7">
                  <c:v>101737.75</c:v>
                </c:pt>
                <c:pt idx="8">
                  <c:v>101732.75</c:v>
                </c:pt>
                <c:pt idx="9">
                  <c:v>101726.5</c:v>
                </c:pt>
                <c:pt idx="10">
                  <c:v>101724.5</c:v>
                </c:pt>
                <c:pt idx="11">
                  <c:v>101727.75</c:v>
                </c:pt>
                <c:pt idx="12">
                  <c:v>101724.5</c:v>
                </c:pt>
                <c:pt idx="13">
                  <c:v>101721.25</c:v>
                </c:pt>
                <c:pt idx="14">
                  <c:v>101723.5</c:v>
                </c:pt>
                <c:pt idx="15">
                  <c:v>101728</c:v>
                </c:pt>
                <c:pt idx="16">
                  <c:v>101723</c:v>
                </c:pt>
                <c:pt idx="17">
                  <c:v>101721.25</c:v>
                </c:pt>
                <c:pt idx="18">
                  <c:v>101715</c:v>
                </c:pt>
                <c:pt idx="19">
                  <c:v>101721.75</c:v>
                </c:pt>
                <c:pt idx="20">
                  <c:v>101722.5</c:v>
                </c:pt>
                <c:pt idx="21">
                  <c:v>101723</c:v>
                </c:pt>
                <c:pt idx="22">
                  <c:v>101722.5</c:v>
                </c:pt>
                <c:pt idx="23">
                  <c:v>101721.75</c:v>
                </c:pt>
                <c:pt idx="24">
                  <c:v>101715.5</c:v>
                </c:pt>
                <c:pt idx="25">
                  <c:v>101715.25</c:v>
                </c:pt>
                <c:pt idx="26">
                  <c:v>101699.75</c:v>
                </c:pt>
                <c:pt idx="27">
                  <c:v>101718</c:v>
                </c:pt>
                <c:pt idx="28">
                  <c:v>101715.75</c:v>
                </c:pt>
                <c:pt idx="29">
                  <c:v>101718.5</c:v>
                </c:pt>
                <c:pt idx="30">
                  <c:v>101721</c:v>
                </c:pt>
                <c:pt idx="31">
                  <c:v>101719.75</c:v>
                </c:pt>
                <c:pt idx="32">
                  <c:v>101718.25</c:v>
                </c:pt>
                <c:pt idx="33">
                  <c:v>101734.5</c:v>
                </c:pt>
                <c:pt idx="34">
                  <c:v>101724.25</c:v>
                </c:pt>
                <c:pt idx="35">
                  <c:v>101734</c:v>
                </c:pt>
                <c:pt idx="36">
                  <c:v>101725</c:v>
                </c:pt>
                <c:pt idx="37">
                  <c:v>101722.25</c:v>
                </c:pt>
                <c:pt idx="38">
                  <c:v>101731</c:v>
                </c:pt>
                <c:pt idx="39">
                  <c:v>101719.5</c:v>
                </c:pt>
                <c:pt idx="40">
                  <c:v>101720.25</c:v>
                </c:pt>
                <c:pt idx="41">
                  <c:v>101727.25</c:v>
                </c:pt>
                <c:pt idx="42">
                  <c:v>101725</c:v>
                </c:pt>
                <c:pt idx="43">
                  <c:v>101724.25</c:v>
                </c:pt>
                <c:pt idx="44">
                  <c:v>101715.25</c:v>
                </c:pt>
                <c:pt idx="45">
                  <c:v>101723</c:v>
                </c:pt>
                <c:pt idx="46">
                  <c:v>101726</c:v>
                </c:pt>
                <c:pt idx="47">
                  <c:v>101714.25</c:v>
                </c:pt>
                <c:pt idx="48">
                  <c:v>101715.25</c:v>
                </c:pt>
                <c:pt idx="49">
                  <c:v>101724.5</c:v>
                </c:pt>
                <c:pt idx="50">
                  <c:v>101720.5</c:v>
                </c:pt>
                <c:pt idx="51">
                  <c:v>101726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2-4CDD-B40C-E59A9B54E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960344"/>
        <c:axId val="440960016"/>
      </c:scatterChart>
      <c:valAx>
        <c:axId val="440960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60016"/>
        <c:crosses val="autoZero"/>
        <c:crossBetween val="midCat"/>
      </c:valAx>
      <c:valAx>
        <c:axId val="4409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60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EBAB1F-F021-46B5-93CD-505D2F42C190}">
  <sheetPr/>
  <sheetViews>
    <sheetView zoomScale="1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05F130-3662-4645-AF8A-2E7520C036B1}">
  <sheetPr/>
  <sheetViews>
    <sheetView tabSelected="1"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6</xdr:row>
      <xdr:rowOff>61912</xdr:rowOff>
    </xdr:from>
    <xdr:to>
      <xdr:col>17</xdr:col>
      <xdr:colOff>285750</xdr:colOff>
      <xdr:row>20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9EC4DD-9623-4BA6-A1EA-C6FC740B2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42</xdr:row>
      <xdr:rowOff>185737</xdr:rowOff>
    </xdr:from>
    <xdr:to>
      <xdr:col>15</xdr:col>
      <xdr:colOff>514350</xdr:colOff>
      <xdr:row>57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6AA376-C005-48A7-BEC7-00EF34310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52500" cy="952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097CAE-8DBD-441F-B0C5-34CF797797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273D73-F6EF-4B46-B36B-D63FFC02AD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568325</xdr:colOff>
      <xdr:row>0</xdr:row>
      <xdr:rowOff>177800</xdr:rowOff>
    </xdr:from>
    <xdr:to>
      <xdr:col>13</xdr:col>
      <xdr:colOff>263525</xdr:colOff>
      <xdr:row>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967826-B849-4E5C-832B-868A71269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11</xdr:row>
      <xdr:rowOff>185737</xdr:rowOff>
    </xdr:from>
    <xdr:to>
      <xdr:col>16</xdr:col>
      <xdr:colOff>95250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E2B85C-DE81-4BDF-8924-A560658C4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11</xdr:row>
      <xdr:rowOff>185737</xdr:rowOff>
    </xdr:from>
    <xdr:to>
      <xdr:col>16</xdr:col>
      <xdr:colOff>19050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79A263-5E53-4CF7-ACEC-11AD3DDC8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FAACE0C-6FBE-4CB2-98FF-2F94999908C9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979624EE-8B99-456A-8655-A79A7DC1B7DC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6E93479C-2509-4AB8-9083-1FC797EE0BF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29873E9-21C3-4F1D-82B9-9179F0D803B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7969F9-C4EA-40C6-A889-7620B84BC5D7}" name="jump" displayName="jump" ref="A1:D19" tableType="queryTable" totalsRowShown="0">
  <autoFilter ref="A1:D19" xr:uid="{57781513-4CF7-439E-8E8B-C948AD4A88DC}"/>
  <tableColumns count="4">
    <tableColumn id="1" xr3:uid="{EF216AAC-8983-4D74-A354-6901068A1BEC}" uniqueName="1" name="Column1" queryTableFieldId="1"/>
    <tableColumn id="2" xr3:uid="{1016A073-824F-4D6A-97C7-C7DC68AC102D}" uniqueName="2" name="Column2" queryTableFieldId="2"/>
    <tableColumn id="3" xr3:uid="{C9048E94-B8F6-47F3-9836-DF97C1D07ED6}" uniqueName="3" name="Column3" queryTableFieldId="3" dataDxfId="0"/>
    <tableColumn id="4" xr3:uid="{4648FA93-6CF5-4396-87B1-A069EAD4A169}" uniqueName="4" name="Column4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614D4E-EDBC-44D3-B514-2ACE44888D41}" name="run_3" displayName="run_3" ref="A1:F145" tableType="queryTable" totalsRowShown="0">
  <autoFilter ref="A1:F145" xr:uid="{86B9C9C5-4F85-483A-B288-EB6A2F3A0F8F}"/>
  <tableColumns count="6">
    <tableColumn id="1" xr3:uid="{1858ECE7-DA1D-4E63-91BA-21BCAFBDB92F}" uniqueName="1" name="Distance" queryTableFieldId="1"/>
    <tableColumn id="2" xr3:uid="{DD167C44-1058-422E-BD02-F1F9C910FAA0}" uniqueName="2" name="Pressure" queryTableFieldId="2"/>
    <tableColumn id="3" xr3:uid="{D31AF735-0EBB-495D-AEDF-C3AB82968A05}" uniqueName="3" name="Speed" queryTableFieldId="3"/>
    <tableColumn id="4" xr3:uid="{F8AF59E3-E226-4616-92AF-BA028A4C5604}" uniqueName="4" name="0.5rhov^2" queryTableFieldId="4">
      <calculatedColumnFormula>0.5*run_3[[#This Row],[Speed]]*$R$2</calculatedColumnFormula>
    </tableColumn>
    <tableColumn id="5" xr3:uid="{56419001-595C-42A9-9433-AFC0584C35F6}" uniqueName="5" name="Mes-dyb" queryTableFieldId="5">
      <calculatedColumnFormula>run_3[[#This Row],[Pressure]]-run_3[[#This Row],[Speed]]</calculatedColumnFormula>
    </tableColumn>
    <tableColumn id="6" xr3:uid="{521B3FAC-901D-4685-A8C5-6C610A1268E8}" uniqueName="6" name="DeltaP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D982E-5EC6-48F4-9FA3-062B0B569BC8}" name="jump2__2" displayName="jump2__2" ref="A1:B27" tableType="queryTable" totalsRowShown="0">
  <autoFilter ref="A1:B27" xr:uid="{C8ED03C3-F563-4D17-AD2B-F1267EDC9D36}"/>
  <tableColumns count="2">
    <tableColumn id="1" xr3:uid="{7DFE8117-71B0-46B0-8622-C7A8CF2C5A44}" uniqueName="1" name="Column1" queryTableFieldId="1"/>
    <tableColumn id="2" xr3:uid="{33AAD3D6-9593-4E56-AE87-791C9FF26131}" uniqueName="2" name="Column2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A489C-A993-423E-BE00-C6D6B6234623}" name="_PRE3" displayName="_PRE3" ref="A1:C53" tableType="queryTable" totalsRowShown="0">
  <autoFilter ref="A1:C53" xr:uid="{3D64C5BD-2106-4D1F-BCED-7F4F0C20572B}"/>
  <tableColumns count="3">
    <tableColumn id="1" xr3:uid="{85B3A62F-1EE0-4771-BDDE-9C94BB88B072}" uniqueName="1" name="Column1" queryTableFieldId="1"/>
    <tableColumn id="2" xr3:uid="{B38A3DF0-59A2-4AA9-9A11-AF95DBE14B2E}" uniqueName="2" name="Column2" queryTableFieldId="2"/>
    <tableColumn id="3" xr3:uid="{504A3024-09E1-4BA2-ACAE-70CE1E6F4E1E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E715B-B27E-4D08-BBFE-814EE8944FAF}">
  <dimension ref="A1:D19"/>
  <sheetViews>
    <sheetView topLeftCell="E4" workbookViewId="0">
      <selection activeCell="F12" sqref="F12"/>
    </sheetView>
  </sheetViews>
  <sheetFormatPr defaultRowHeight="15" x14ac:dyDescent="0.25"/>
  <cols>
    <col min="1" max="1" width="12" bestFit="1" customWidth="1"/>
    <col min="2" max="3" width="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>
        <v>0.18532487648294343</v>
      </c>
      <c r="B2">
        <v>101130.25</v>
      </c>
      <c r="C2" s="1" t="s">
        <v>3</v>
      </c>
      <c r="D2" t="e">
        <f>B1-jump[[#This Row],[Column2]]</f>
        <v>#VALUE!</v>
      </c>
    </row>
    <row r="3" spans="1:4" x14ac:dyDescent="0.25">
      <c r="A3">
        <v>0.18532487648294343</v>
      </c>
      <c r="B3">
        <v>101127.25</v>
      </c>
      <c r="C3" s="1" t="s">
        <v>3</v>
      </c>
      <c r="D3">
        <f>B2-jump[[#This Row],[Column2]]</f>
        <v>3</v>
      </c>
    </row>
    <row r="4" spans="1:4" x14ac:dyDescent="0.25">
      <c r="A4">
        <v>0.18532487648294343</v>
      </c>
      <c r="B4">
        <v>101138</v>
      </c>
      <c r="C4" s="1" t="s">
        <v>3</v>
      </c>
      <c r="D4">
        <f>B3-jump[[#This Row],[Column2]]</f>
        <v>-10.75</v>
      </c>
    </row>
    <row r="5" spans="1:4" x14ac:dyDescent="0.25">
      <c r="A5">
        <v>0.18532487648294343</v>
      </c>
      <c r="B5">
        <v>101135.25</v>
      </c>
      <c r="C5" s="1" t="s">
        <v>3</v>
      </c>
      <c r="D5">
        <f>B4-jump[[#This Row],[Column2]]</f>
        <v>2.75</v>
      </c>
    </row>
    <row r="6" spans="1:4" x14ac:dyDescent="0.25">
      <c r="A6">
        <v>0.18532487648294343</v>
      </c>
      <c r="B6">
        <v>101134.25</v>
      </c>
      <c r="C6" s="1" t="s">
        <v>3</v>
      </c>
      <c r="D6">
        <f>B5-jump[[#This Row],[Column2]]</f>
        <v>1</v>
      </c>
    </row>
    <row r="7" spans="1:4" x14ac:dyDescent="0.25">
      <c r="A7">
        <v>0.18532487648294343</v>
      </c>
      <c r="B7">
        <v>101141.5</v>
      </c>
      <c r="C7" s="1" t="s">
        <v>3</v>
      </c>
      <c r="D7">
        <f>B6-jump[[#This Row],[Column2]]</f>
        <v>-7.25</v>
      </c>
    </row>
    <row r="8" spans="1:4" x14ac:dyDescent="0.25">
      <c r="A8">
        <v>0.18532487648294343</v>
      </c>
      <c r="B8">
        <v>101132.25</v>
      </c>
      <c r="C8" s="1" t="s">
        <v>3</v>
      </c>
      <c r="D8">
        <f>B7-jump[[#This Row],[Column2]]</f>
        <v>9.25</v>
      </c>
    </row>
    <row r="9" spans="1:4" x14ac:dyDescent="0.25">
      <c r="A9">
        <v>0.18532487648294343</v>
      </c>
      <c r="B9">
        <v>101130</v>
      </c>
      <c r="C9" s="1" t="s">
        <v>3</v>
      </c>
      <c r="D9">
        <f>B8-jump[[#This Row],[Column2]]</f>
        <v>2.25</v>
      </c>
    </row>
    <row r="10" spans="1:4" x14ac:dyDescent="0.25">
      <c r="A10">
        <v>0.18532487648294343</v>
      </c>
      <c r="B10">
        <v>101138</v>
      </c>
      <c r="C10" s="1" t="s">
        <v>3</v>
      </c>
      <c r="D10">
        <f>B9-jump[[#This Row],[Column2]]</f>
        <v>-8</v>
      </c>
    </row>
    <row r="11" spans="1:4" x14ac:dyDescent="0.25">
      <c r="A11">
        <v>0.18532487648294343</v>
      </c>
      <c r="B11">
        <v>101142.25</v>
      </c>
      <c r="C11" s="1" t="s">
        <v>3</v>
      </c>
      <c r="D11">
        <f>B10-jump[[#This Row],[Column2]]</f>
        <v>-4.25</v>
      </c>
    </row>
    <row r="12" spans="1:4" x14ac:dyDescent="0.25">
      <c r="A12">
        <v>0.18532487648294343</v>
      </c>
      <c r="B12">
        <v>101137.5</v>
      </c>
      <c r="C12" s="1" t="s">
        <v>3</v>
      </c>
      <c r="D12">
        <f>B11-jump[[#This Row],[Column2]]</f>
        <v>4.75</v>
      </c>
    </row>
    <row r="13" spans="1:4" x14ac:dyDescent="0.25">
      <c r="A13">
        <v>0.18532487648294343</v>
      </c>
      <c r="B13">
        <v>101137</v>
      </c>
      <c r="C13" s="1" t="s">
        <v>3</v>
      </c>
      <c r="D13">
        <f>B12-jump[[#This Row],[Column2]]</f>
        <v>0.5</v>
      </c>
    </row>
    <row r="14" spans="1:4" x14ac:dyDescent="0.25">
      <c r="A14">
        <v>0.18532487648294343</v>
      </c>
      <c r="B14">
        <v>101146.25</v>
      </c>
      <c r="C14" s="1" t="s">
        <v>3</v>
      </c>
      <c r="D14">
        <f>B13-jump[[#This Row],[Column2]]</f>
        <v>-9.25</v>
      </c>
    </row>
    <row r="15" spans="1:4" x14ac:dyDescent="0.25">
      <c r="A15">
        <v>0.18532487648294343</v>
      </c>
      <c r="B15">
        <v>101142.5</v>
      </c>
      <c r="C15" s="1" t="s">
        <v>3</v>
      </c>
      <c r="D15">
        <f>B14-jump[[#This Row],[Column2]]</f>
        <v>3.75</v>
      </c>
    </row>
    <row r="16" spans="1:4" x14ac:dyDescent="0.25">
      <c r="A16">
        <v>0.18532487648294343</v>
      </c>
      <c r="B16">
        <v>101117.75</v>
      </c>
      <c r="C16" s="1" t="s">
        <v>3</v>
      </c>
      <c r="D16">
        <f>B15-jump[[#This Row],[Column2]]</f>
        <v>24.75</v>
      </c>
    </row>
    <row r="17" spans="1:4" x14ac:dyDescent="0.25">
      <c r="A17">
        <v>0.18532487648294343</v>
      </c>
      <c r="B17">
        <v>101122.5</v>
      </c>
      <c r="C17" s="1" t="s">
        <v>3</v>
      </c>
      <c r="D17">
        <f>B16-jump[[#This Row],[Column2]]</f>
        <v>-4.75</v>
      </c>
    </row>
    <row r="18" spans="1:4" x14ac:dyDescent="0.25">
      <c r="A18">
        <v>0.18532487648294343</v>
      </c>
      <c r="B18">
        <v>101121</v>
      </c>
      <c r="C18" s="1" t="s">
        <v>3</v>
      </c>
      <c r="D18">
        <f>B17-jump[[#This Row],[Column2]]</f>
        <v>1.5</v>
      </c>
    </row>
    <row r="19" spans="1:4" x14ac:dyDescent="0.25">
      <c r="A19">
        <v>0.18532487648294343</v>
      </c>
      <c r="B19">
        <v>101113.25</v>
      </c>
      <c r="C19" s="1" t="s">
        <v>3</v>
      </c>
      <c r="D19">
        <f>B18-jump[[#This Row],[Column2]]</f>
        <v>7.75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E29EB-AB76-4E7D-850A-9A19A8534C28}">
  <dimension ref="A1:S145"/>
  <sheetViews>
    <sheetView topLeftCell="B1" workbookViewId="0">
      <selection activeCell="B1" sqref="B1:B1048576"/>
    </sheetView>
  </sheetViews>
  <sheetFormatPr defaultRowHeight="15" x14ac:dyDescent="0.25"/>
  <cols>
    <col min="1" max="1" width="12" bestFit="1" customWidth="1"/>
    <col min="2" max="2" width="11.140625" bestFit="1" customWidth="1"/>
    <col min="3" max="3" width="12" bestFit="1" customWidth="1"/>
  </cols>
  <sheetData>
    <row r="1" spans="1:19" x14ac:dyDescent="0.25">
      <c r="A1" t="s">
        <v>5</v>
      </c>
      <c r="B1" t="s">
        <v>6</v>
      </c>
      <c r="C1" t="s">
        <v>7</v>
      </c>
      <c r="D1" t="s">
        <v>14</v>
      </c>
      <c r="E1" t="s">
        <v>15</v>
      </c>
      <c r="F1" t="s">
        <v>16</v>
      </c>
      <c r="Q1" t="s">
        <v>8</v>
      </c>
      <c r="R1">
        <v>-12.511673999999999</v>
      </c>
      <c r="S1" t="s">
        <v>11</v>
      </c>
    </row>
    <row r="2" spans="1:19" x14ac:dyDescent="0.25">
      <c r="A2">
        <v>7.9008761466360284E-10</v>
      </c>
      <c r="B2">
        <v>101131.75</v>
      </c>
      <c r="C2">
        <v>0.56659169478413585</v>
      </c>
      <c r="D2">
        <f>0.5*run_3[[#This Row],[Speed]]*$R$2</f>
        <v>0.3298696847033239</v>
      </c>
      <c r="E2">
        <f>run_3[[#This Row],[Pressure]]-run_3[[#This Row],[Speed]]</f>
        <v>101131.18340830521</v>
      </c>
      <c r="Q2" t="s">
        <v>9</v>
      </c>
      <c r="R2">
        <v>1.1644000000000001</v>
      </c>
      <c r="S2" t="s">
        <v>12</v>
      </c>
    </row>
    <row r="3" spans="1:19" x14ac:dyDescent="0.25">
      <c r="A3">
        <v>0.11331833895635542</v>
      </c>
      <c r="B3">
        <v>101120</v>
      </c>
      <c r="C3">
        <v>0</v>
      </c>
      <c r="D3">
        <f>0.5*run_3[[#This Row],[Speed]]*$R$2</f>
        <v>0</v>
      </c>
      <c r="E3">
        <f>run_3[[#This Row],[Pressure]]-run_3[[#This Row],[Speed]]</f>
        <v>101120</v>
      </c>
      <c r="Q3" t="s">
        <v>10</v>
      </c>
      <c r="R3">
        <v>100900</v>
      </c>
      <c r="S3" t="s">
        <v>13</v>
      </c>
    </row>
    <row r="4" spans="1:19" x14ac:dyDescent="0.25">
      <c r="A4">
        <v>0.11331833895635542</v>
      </c>
      <c r="B4">
        <v>101127.5</v>
      </c>
      <c r="C4">
        <v>0.56659169478413585</v>
      </c>
      <c r="D4">
        <f>0.5*run_3[[#This Row],[Speed]]*$R$2</f>
        <v>0.3298696847033239</v>
      </c>
      <c r="E4">
        <f>run_3[[#This Row],[Pressure]]-run_3[[#This Row],[Speed]]</f>
        <v>101126.93340830521</v>
      </c>
    </row>
    <row r="5" spans="1:19" x14ac:dyDescent="0.25">
      <c r="A5">
        <v>7.9008761466360284E-10</v>
      </c>
      <c r="B5">
        <v>101135.5</v>
      </c>
      <c r="C5">
        <v>0.56659169478413585</v>
      </c>
      <c r="D5">
        <f>0.5*run_3[[#This Row],[Speed]]*$R$2</f>
        <v>0.3298696847033239</v>
      </c>
      <c r="E5">
        <f>run_3[[#This Row],[Pressure]]-run_3[[#This Row],[Speed]]</f>
        <v>101134.93340830521</v>
      </c>
    </row>
    <row r="6" spans="1:19" x14ac:dyDescent="0.25">
      <c r="A6">
        <v>0.11331833895635542</v>
      </c>
      <c r="B6">
        <v>101133</v>
      </c>
      <c r="C6">
        <v>0.56659169478413585</v>
      </c>
      <c r="D6">
        <f>0.5*run_3[[#This Row],[Speed]]*$R$2</f>
        <v>0.3298696847033239</v>
      </c>
      <c r="E6">
        <f>run_3[[#This Row],[Pressure]]-run_3[[#This Row],[Speed]]</f>
        <v>101132.43340830521</v>
      </c>
    </row>
    <row r="7" spans="1:19" x14ac:dyDescent="0.25">
      <c r="A7">
        <v>7.9008761466360284E-10</v>
      </c>
      <c r="B7">
        <v>101125.5</v>
      </c>
      <c r="C7">
        <v>0</v>
      </c>
      <c r="D7">
        <f>0.5*run_3[[#This Row],[Speed]]*$R$2</f>
        <v>0</v>
      </c>
      <c r="E7">
        <f>run_3[[#This Row],[Pressure]]-run_3[[#This Row],[Speed]]</f>
        <v>101125.5</v>
      </c>
    </row>
    <row r="8" spans="1:19" x14ac:dyDescent="0.25">
      <c r="A8">
        <v>7.9008761466360284E-10</v>
      </c>
      <c r="B8">
        <v>101134.75</v>
      </c>
      <c r="C8">
        <v>0.56659169478413585</v>
      </c>
      <c r="D8">
        <f>0.5*run_3[[#This Row],[Speed]]*$R$2</f>
        <v>0.3298696847033239</v>
      </c>
      <c r="E8">
        <f>run_3[[#This Row],[Pressure]]-run_3[[#This Row],[Speed]]</f>
        <v>101134.18340830521</v>
      </c>
    </row>
    <row r="9" spans="1:19" x14ac:dyDescent="0.25">
      <c r="A9">
        <v>0.11331833895635542</v>
      </c>
      <c r="B9">
        <v>101139.5</v>
      </c>
      <c r="C9">
        <v>0</v>
      </c>
      <c r="D9">
        <f>0.5*run_3[[#This Row],[Speed]]*$R$2</f>
        <v>0</v>
      </c>
      <c r="E9">
        <f>run_3[[#This Row],[Pressure]]-run_3[[#This Row],[Speed]]</f>
        <v>101139.5</v>
      </c>
    </row>
    <row r="10" spans="1:19" x14ac:dyDescent="0.25">
      <c r="A10">
        <v>0.11331833895635542</v>
      </c>
      <c r="B10">
        <v>101132</v>
      </c>
      <c r="C10">
        <v>0</v>
      </c>
      <c r="D10">
        <f>0.5*run_3[[#This Row],[Speed]]*$R$2</f>
        <v>0</v>
      </c>
      <c r="E10">
        <f>run_3[[#This Row],[Pressure]]-run_3[[#This Row],[Speed]]</f>
        <v>101132</v>
      </c>
    </row>
    <row r="11" spans="1:19" x14ac:dyDescent="0.25">
      <c r="A11">
        <v>0.11331833895635542</v>
      </c>
      <c r="B11">
        <v>101125.75</v>
      </c>
      <c r="C11">
        <v>0</v>
      </c>
      <c r="D11">
        <f>0.5*run_3[[#This Row],[Speed]]*$R$2</f>
        <v>0</v>
      </c>
      <c r="E11">
        <f>run_3[[#This Row],[Pressure]]-run_3[[#This Row],[Speed]]</f>
        <v>101125.75</v>
      </c>
    </row>
    <row r="12" spans="1:19" x14ac:dyDescent="0.25">
      <c r="A12">
        <v>0.11331833895635542</v>
      </c>
      <c r="B12">
        <v>101130.25</v>
      </c>
      <c r="C12">
        <v>0</v>
      </c>
      <c r="D12">
        <f>0.5*run_3[[#This Row],[Speed]]*$R$2</f>
        <v>0</v>
      </c>
      <c r="E12">
        <f>run_3[[#This Row],[Pressure]]-run_3[[#This Row],[Speed]]</f>
        <v>101130.25</v>
      </c>
    </row>
    <row r="13" spans="1:19" x14ac:dyDescent="0.25">
      <c r="A13">
        <v>0.11331833895635542</v>
      </c>
      <c r="B13">
        <v>101135.25</v>
      </c>
      <c r="C13">
        <v>0</v>
      </c>
      <c r="D13">
        <f>0.5*run_3[[#This Row],[Speed]]*$R$2</f>
        <v>0</v>
      </c>
      <c r="E13">
        <f>run_3[[#This Row],[Pressure]]-run_3[[#This Row],[Speed]]</f>
        <v>101135.25</v>
      </c>
    </row>
    <row r="14" spans="1:19" x14ac:dyDescent="0.25">
      <c r="A14">
        <v>0.11331833895635542</v>
      </c>
      <c r="B14">
        <v>101133.5</v>
      </c>
      <c r="C14">
        <v>0</v>
      </c>
      <c r="D14">
        <f>0.5*run_3[[#This Row],[Speed]]*$R$2</f>
        <v>0</v>
      </c>
      <c r="E14">
        <f>run_3[[#This Row],[Pressure]]-run_3[[#This Row],[Speed]]</f>
        <v>101133.5</v>
      </c>
    </row>
    <row r="15" spans="1:19" x14ac:dyDescent="0.25">
      <c r="A15">
        <v>0.11331833895635542</v>
      </c>
      <c r="B15">
        <v>101124.5</v>
      </c>
      <c r="C15">
        <v>0</v>
      </c>
      <c r="D15">
        <f>0.5*run_3[[#This Row],[Speed]]*$R$2</f>
        <v>0</v>
      </c>
      <c r="E15">
        <f>run_3[[#This Row],[Pressure]]-run_3[[#This Row],[Speed]]</f>
        <v>101124.5</v>
      </c>
    </row>
    <row r="16" spans="1:19" x14ac:dyDescent="0.25">
      <c r="A16">
        <v>0.11331833895635542</v>
      </c>
      <c r="B16">
        <v>101133</v>
      </c>
      <c r="C16">
        <v>0</v>
      </c>
      <c r="D16">
        <f>0.5*run_3[[#This Row],[Speed]]*$R$2</f>
        <v>0</v>
      </c>
      <c r="E16">
        <f>run_3[[#This Row],[Pressure]]-run_3[[#This Row],[Speed]]</f>
        <v>101133</v>
      </c>
    </row>
    <row r="17" spans="1:5" x14ac:dyDescent="0.25">
      <c r="A17">
        <v>0.11331833895635542</v>
      </c>
      <c r="B17">
        <v>101125</v>
      </c>
      <c r="C17">
        <v>0.92662439031559185</v>
      </c>
      <c r="D17">
        <f>0.5*run_3[[#This Row],[Speed]]*$R$2</f>
        <v>0.53948072004173764</v>
      </c>
      <c r="E17">
        <f>run_3[[#This Row],[Pressure]]-run_3[[#This Row],[Speed]]</f>
        <v>101124.07337560969</v>
      </c>
    </row>
    <row r="18" spans="1:5" x14ac:dyDescent="0.25">
      <c r="A18">
        <v>0.21722420717406926</v>
      </c>
      <c r="B18">
        <v>101125.75</v>
      </c>
      <c r="C18">
        <v>0</v>
      </c>
      <c r="D18">
        <f>0.5*run_3[[#This Row],[Speed]]*$R$2</f>
        <v>0</v>
      </c>
      <c r="E18">
        <f>run_3[[#This Row],[Pressure]]-run_3[[#This Row],[Speed]]</f>
        <v>101125.75</v>
      </c>
    </row>
    <row r="19" spans="1:5" x14ac:dyDescent="0.25">
      <c r="A19">
        <v>0.21722420717406926</v>
      </c>
      <c r="B19">
        <v>101116</v>
      </c>
      <c r="C19">
        <v>0</v>
      </c>
      <c r="D19">
        <f>0.5*run_3[[#This Row],[Speed]]*$R$2</f>
        <v>0</v>
      </c>
      <c r="E19">
        <f>run_3[[#This Row],[Pressure]]-run_3[[#This Row],[Speed]]</f>
        <v>101116</v>
      </c>
    </row>
    <row r="20" spans="1:5" x14ac:dyDescent="0.25">
      <c r="A20">
        <v>0.21722420717406926</v>
      </c>
      <c r="B20">
        <v>101113</v>
      </c>
      <c r="C20">
        <v>0</v>
      </c>
      <c r="D20">
        <f>0.5*run_3[[#This Row],[Speed]]*$R$2</f>
        <v>0</v>
      </c>
      <c r="E20">
        <f>run_3[[#This Row],[Pressure]]-run_3[[#This Row],[Speed]]</f>
        <v>101113</v>
      </c>
    </row>
    <row r="21" spans="1:5" x14ac:dyDescent="0.25">
      <c r="A21">
        <v>0.21722420717406926</v>
      </c>
      <c r="B21">
        <v>101110.25</v>
      </c>
      <c r="C21">
        <v>1.9379259863385845</v>
      </c>
      <c r="D21">
        <f>0.5*run_3[[#This Row],[Speed]]*$R$2</f>
        <v>1.128260509246324</v>
      </c>
      <c r="E21">
        <f>run_3[[#This Row],[Pressure]]-run_3[[#This Row],[Speed]]</f>
        <v>101108.31207401367</v>
      </c>
    </row>
    <row r="22" spans="1:5" x14ac:dyDescent="0.25">
      <c r="A22">
        <v>0.60039318103784112</v>
      </c>
      <c r="B22">
        <v>101098</v>
      </c>
      <c r="C22">
        <v>1.9379259738676962</v>
      </c>
      <c r="D22">
        <f>0.5*run_3[[#This Row],[Speed]]*$R$2</f>
        <v>1.1282605019857728</v>
      </c>
      <c r="E22">
        <f>run_3[[#This Row],[Pressure]]-run_3[[#This Row],[Speed]]</f>
        <v>101096.06207402614</v>
      </c>
    </row>
    <row r="23" spans="1:5" x14ac:dyDescent="0.25">
      <c r="A23">
        <v>0.98701679367991701</v>
      </c>
      <c r="B23">
        <v>101099.25</v>
      </c>
      <c r="C23">
        <v>2.172241942610865</v>
      </c>
      <c r="D23">
        <f>0.5*run_3[[#This Row],[Speed]]*$R$2</f>
        <v>1.2646792589880458</v>
      </c>
      <c r="E23">
        <f>run_3[[#This Row],[Pressure]]-run_3[[#This Row],[Speed]]</f>
        <v>101097.07775805739</v>
      </c>
    </row>
    <row r="24" spans="1:5" x14ac:dyDescent="0.25">
      <c r="A24">
        <v>1.4156080930049755</v>
      </c>
      <c r="B24">
        <v>101099</v>
      </c>
      <c r="C24">
        <v>3.0019657851589656</v>
      </c>
      <c r="D24">
        <f>0.5*run_3[[#This Row],[Speed]]*$R$2</f>
        <v>1.7477444801195499</v>
      </c>
      <c r="E24">
        <f>run_3[[#This Row],[Pressure]]-run_3[[#This Row],[Speed]]</f>
        <v>101095.99803421485</v>
      </c>
    </row>
    <row r="25" spans="1:5" x14ac:dyDescent="0.25">
      <c r="A25">
        <v>2.0158725278445697</v>
      </c>
      <c r="B25">
        <v>101094.75</v>
      </c>
      <c r="C25">
        <v>3.0019657405108071</v>
      </c>
      <c r="D25">
        <f>0.5*run_3[[#This Row],[Speed]]*$R$2</f>
        <v>1.7477444541253921</v>
      </c>
      <c r="E25">
        <f>run_3[[#This Row],[Pressure]]-run_3[[#This Row],[Speed]]</f>
        <v>101091.74803425949</v>
      </c>
    </row>
    <row r="26" spans="1:5" x14ac:dyDescent="0.25">
      <c r="A26">
        <v>2.6161960285394046</v>
      </c>
      <c r="B26">
        <v>101089.75</v>
      </c>
      <c r="C26">
        <v>4.9350836781947987</v>
      </c>
      <c r="D26">
        <f>0.5*run_3[[#This Row],[Speed]]*$R$2</f>
        <v>2.8732057174450119</v>
      </c>
      <c r="E26">
        <f>run_3[[#This Row],[Pressure]]-run_3[[#This Row],[Speed]]</f>
        <v>101084.8149163218</v>
      </c>
    </row>
    <row r="27" spans="1:5" x14ac:dyDescent="0.25">
      <c r="A27">
        <v>3.6023589369190869</v>
      </c>
      <c r="B27">
        <v>101086.25</v>
      </c>
      <c r="C27">
        <v>4.0776653982416446</v>
      </c>
      <c r="D27">
        <f>0.5*run_3[[#This Row],[Speed]]*$R$2</f>
        <v>2.3740167948562858</v>
      </c>
      <c r="E27">
        <f>run_3[[#This Row],[Pressure]]-run_3[[#This Row],[Speed]]</f>
        <v>101082.17233460175</v>
      </c>
    </row>
    <row r="28" spans="1:5" x14ac:dyDescent="0.25">
      <c r="A28">
        <v>4.4172800613937051</v>
      </c>
      <c r="B28">
        <v>101096.25</v>
      </c>
      <c r="C28">
        <v>6.0039310462646531</v>
      </c>
      <c r="D28">
        <f>0.5*run_3[[#This Row],[Speed]]*$R$2</f>
        <v>3.4954886551352815</v>
      </c>
      <c r="E28">
        <f>run_3[[#This Row],[Pressure]]-run_3[[#This Row],[Speed]]</f>
        <v>101090.24606895374</v>
      </c>
    </row>
    <row r="29" spans="1:5" x14ac:dyDescent="0.25">
      <c r="A29">
        <v>5.6180366672135307</v>
      </c>
      <c r="B29">
        <v>101100.25</v>
      </c>
      <c r="C29">
        <v>6.0039308530393569</v>
      </c>
      <c r="D29">
        <f>0.5*run_3[[#This Row],[Speed]]*$R$2</f>
        <v>3.4954885426395137</v>
      </c>
      <c r="E29">
        <f>run_3[[#This Row],[Pressure]]-run_3[[#This Row],[Speed]]</f>
        <v>101094.24606914696</v>
      </c>
    </row>
    <row r="30" spans="1:5" x14ac:dyDescent="0.25">
      <c r="A30">
        <v>6.8188036594994319</v>
      </c>
      <c r="B30">
        <v>101090.5</v>
      </c>
      <c r="C30">
        <v>7.0780390065615215</v>
      </c>
      <c r="D30">
        <f>0.5*run_3[[#This Row],[Speed]]*$R$2</f>
        <v>4.1208343096201183</v>
      </c>
      <c r="E30">
        <f>run_3[[#This Row],[Pressure]]-run_3[[#This Row],[Speed]]</f>
        <v>101083.42196099344</v>
      </c>
    </row>
    <row r="31" spans="1:5" x14ac:dyDescent="0.25">
      <c r="A31">
        <v>8.2341867317578714</v>
      </c>
      <c r="B31">
        <v>101098</v>
      </c>
      <c r="C31">
        <v>7.0780387077811353</v>
      </c>
      <c r="D31">
        <f>0.5*run_3[[#This Row],[Speed]]*$R$2</f>
        <v>4.1208341356701776</v>
      </c>
      <c r="E31">
        <f>run_3[[#This Row],[Pressure]]-run_3[[#This Row],[Speed]]</f>
        <v>101090.92196129222</v>
      </c>
    </row>
    <row r="32" spans="1:5" x14ac:dyDescent="0.25">
      <c r="A32">
        <v>9.6496356791996138</v>
      </c>
      <c r="B32">
        <v>101100.75</v>
      </c>
      <c r="C32">
        <v>8.1553290930532718</v>
      </c>
      <c r="D32">
        <f>0.5*run_3[[#This Row],[Speed]]*$R$2</f>
        <v>4.7480325979756151</v>
      </c>
      <c r="E32">
        <f>run_3[[#This Row],[Pressure]]-run_3[[#This Row],[Speed]]</f>
        <v>101092.59467090695</v>
      </c>
    </row>
    <row r="33" spans="1:5" x14ac:dyDescent="0.25">
      <c r="A33">
        <v>11.279985942790105</v>
      </c>
      <c r="B33">
        <v>101107.75</v>
      </c>
      <c r="C33">
        <v>7.935875119589908</v>
      </c>
      <c r="D33">
        <f>0.5*run_3[[#This Row],[Speed]]*$R$2</f>
        <v>4.6202664946252447</v>
      </c>
      <c r="E33">
        <f>run_3[[#This Row],[Pressure]]-run_3[[#This Row],[Speed]]</f>
        <v>101099.81412488042</v>
      </c>
    </row>
    <row r="34" spans="1:5" x14ac:dyDescent="0.25">
      <c r="A34">
        <v>12.866180322989127</v>
      </c>
      <c r="B34">
        <v>101121.5</v>
      </c>
      <c r="C34">
        <v>9.0058944680731496</v>
      </c>
      <c r="D34">
        <f>0.5*run_3[[#This Row],[Speed]]*$R$2</f>
        <v>5.243231759312188</v>
      </c>
      <c r="E34">
        <f>run_3[[#This Row],[Pressure]]-run_3[[#This Row],[Speed]]</f>
        <v>101112.49410553192</v>
      </c>
    </row>
    <row r="35" spans="1:5" x14ac:dyDescent="0.25">
      <c r="A35">
        <v>14.667265775220045</v>
      </c>
      <c r="B35">
        <v>101108.75</v>
      </c>
      <c r="C35">
        <v>10.079358347003259</v>
      </c>
      <c r="D35">
        <f>0.5*run_3[[#This Row],[Speed]]*$R$2</f>
        <v>5.8682024296252981</v>
      </c>
      <c r="E35">
        <f>run_3[[#This Row],[Pressure]]-run_3[[#This Row],[Speed]]</f>
        <v>101098.67064165299</v>
      </c>
    </row>
    <row r="36" spans="1:5" x14ac:dyDescent="0.25">
      <c r="A36">
        <v>16.683083368738284</v>
      </c>
      <c r="B36">
        <v>101105.75</v>
      </c>
      <c r="C36">
        <v>9.8701641571394294</v>
      </c>
      <c r="D36">
        <f>0.5*run_3[[#This Row],[Speed]]*$R$2</f>
        <v>5.7464095722865762</v>
      </c>
      <c r="E36">
        <f>run_3[[#This Row],[Pressure]]-run_3[[#This Row],[Speed]]</f>
        <v>101095.87983584286</v>
      </c>
    </row>
    <row r="37" spans="1:5" x14ac:dyDescent="0.25">
      <c r="A37">
        <v>18.655254536484669</v>
      </c>
      <c r="B37">
        <v>101109</v>
      </c>
      <c r="C37">
        <v>10.315464008095047</v>
      </c>
      <c r="D37">
        <f>0.5*run_3[[#This Row],[Speed]]*$R$2</f>
        <v>6.005663145512937</v>
      </c>
      <c r="E37">
        <f>run_3[[#This Row],[Pressure]]-run_3[[#This Row],[Speed]]</f>
        <v>101098.68453599191</v>
      </c>
    </row>
    <row r="38" spans="1:5" x14ac:dyDescent="0.25">
      <c r="A38">
        <v>20.714749786724795</v>
      </c>
      <c r="B38">
        <v>101105</v>
      </c>
      <c r="C38">
        <v>10.079356584570748</v>
      </c>
      <c r="D38">
        <f>0.5*run_3[[#This Row],[Speed]]*$R$2</f>
        <v>5.86820140353709</v>
      </c>
      <c r="E38">
        <f>run_3[[#This Row],[Pressure]]-run_3[[#This Row],[Speed]]</f>
        <v>101094.92064341543</v>
      </c>
    </row>
    <row r="39" spans="1:5" x14ac:dyDescent="0.25">
      <c r="A39">
        <v>22.730593009918561</v>
      </c>
      <c r="B39">
        <v>101109.75</v>
      </c>
      <c r="C39">
        <v>11.8056451521075</v>
      </c>
      <c r="D39">
        <f>0.5*run_3[[#This Row],[Speed]]*$R$2</f>
        <v>6.8732466075569869</v>
      </c>
      <c r="E39">
        <f>run_3[[#This Row],[Pressure]]-run_3[[#This Row],[Speed]]</f>
        <v>101097.94435484789</v>
      </c>
    </row>
    <row r="40" spans="1:5" x14ac:dyDescent="0.25">
      <c r="A40">
        <v>25.088276027182278</v>
      </c>
      <c r="B40">
        <v>101105.5</v>
      </c>
      <c r="C40">
        <v>12.007855265238824</v>
      </c>
      <c r="D40">
        <f>0.5*run_3[[#This Row],[Speed]]*$R$2</f>
        <v>6.9909733354220442</v>
      </c>
      <c r="E40">
        <f>run_3[[#This Row],[Pressure]]-run_3[[#This Row],[Speed]]</f>
        <v>101093.49214473476</v>
      </c>
    </row>
    <row r="41" spans="1:5" x14ac:dyDescent="0.25">
      <c r="A41">
        <v>27.489793794829527</v>
      </c>
      <c r="B41">
        <v>101106.25</v>
      </c>
      <c r="C41">
        <v>11.805643948332341</v>
      </c>
      <c r="D41">
        <f>0.5*run_3[[#This Row],[Speed]]*$R$2</f>
        <v>6.873245906719089</v>
      </c>
      <c r="E41">
        <f>run_3[[#This Row],[Pressure]]-run_3[[#This Row],[Speed]]</f>
        <v>101094.44435605167</v>
      </c>
    </row>
    <row r="42" spans="1:5" x14ac:dyDescent="0.25">
      <c r="A42">
        <v>29.848115073887467</v>
      </c>
      <c r="B42">
        <v>101104.75</v>
      </c>
      <c r="C42">
        <v>12.870678652369399</v>
      </c>
      <c r="D42">
        <f>0.5*run_3[[#This Row],[Speed]]*$R$2</f>
        <v>7.4933091114094648</v>
      </c>
      <c r="E42">
        <f>run_3[[#This Row],[Pressure]]-run_3[[#This Row],[Speed]]</f>
        <v>101091.87932134763</v>
      </c>
    </row>
    <row r="43" spans="1:5" x14ac:dyDescent="0.25">
      <c r="A43">
        <v>32.421217903200109</v>
      </c>
      <c r="B43">
        <v>101115</v>
      </c>
      <c r="C43">
        <v>12.870677874889754</v>
      </c>
      <c r="D43">
        <f>0.5*run_3[[#This Row],[Speed]]*$R$2</f>
        <v>7.4933086587608155</v>
      </c>
      <c r="E43">
        <f>run_3[[#This Row],[Pressure]]-run_3[[#This Row],[Speed]]</f>
        <v>101102.12932212511</v>
      </c>
    </row>
    <row r="44" spans="1:5" x14ac:dyDescent="0.25">
      <c r="A44">
        <v>34.99447248152503</v>
      </c>
      <c r="B44">
        <v>101104.25</v>
      </c>
      <c r="C44">
        <v>13.938966325562919</v>
      </c>
      <c r="D44">
        <f>0.5*run_3[[#This Row],[Speed]]*$R$2</f>
        <v>8.1152661947427323</v>
      </c>
      <c r="E44">
        <f>run_3[[#This Row],[Pressure]]-run_3[[#This Row],[Speed]]</f>
        <v>101090.31103367444</v>
      </c>
    </row>
    <row r="45" spans="1:5" x14ac:dyDescent="0.25">
      <c r="A45">
        <v>37.782122029093273</v>
      </c>
      <c r="B45">
        <v>101106</v>
      </c>
      <c r="C45">
        <v>14.619772230311234</v>
      </c>
      <c r="D45">
        <f>0.5*run_3[[#This Row],[Speed]]*$R$2</f>
        <v>8.5116313924872014</v>
      </c>
      <c r="E45">
        <f>run_3[[#This Row],[Pressure]]-run_3[[#This Row],[Speed]]</f>
        <v>101091.3802277697</v>
      </c>
    </row>
    <row r="46" spans="1:5" x14ac:dyDescent="0.25">
      <c r="A46">
        <v>40.699606279592977</v>
      </c>
      <c r="B46">
        <v>101108.25</v>
      </c>
      <c r="C46">
        <v>13.938964289083666</v>
      </c>
      <c r="D46">
        <f>0.5*run_3[[#This Row],[Speed]]*$R$2</f>
        <v>8.1152650091045118</v>
      </c>
      <c r="E46">
        <f>run_3[[#This Row],[Pressure]]-run_3[[#This Row],[Speed]]</f>
        <v>101094.31103571091</v>
      </c>
    </row>
    <row r="47" spans="1:5" x14ac:dyDescent="0.25">
      <c r="A47">
        <v>43.487368888049772</v>
      </c>
      <c r="B47">
        <v>101111.5</v>
      </c>
      <c r="C47">
        <v>14.805237150519908</v>
      </c>
      <c r="D47">
        <f>0.5*run_3[[#This Row],[Speed]]*$R$2</f>
        <v>8.6196090690326912</v>
      </c>
      <c r="E47">
        <f>run_3[[#This Row],[Pressure]]-run_3[[#This Row],[Speed]]</f>
        <v>101096.69476284948</v>
      </c>
    </row>
    <row r="48" spans="1:5" x14ac:dyDescent="0.25">
      <c r="A48">
        <v>46.447375297354938</v>
      </c>
      <c r="B48">
        <v>101110</v>
      </c>
      <c r="C48">
        <v>15.23272238165044</v>
      </c>
      <c r="D48">
        <f>0.5*run_3[[#This Row],[Speed]]*$R$2</f>
        <v>8.8684909705968877</v>
      </c>
      <c r="E48">
        <f>run_3[[#This Row],[Pressure]]-run_3[[#This Row],[Speed]]</f>
        <v>101094.76727761835</v>
      </c>
    </row>
    <row r="49" spans="1:5" x14ac:dyDescent="0.25">
      <c r="A49">
        <v>49.491122729536841</v>
      </c>
      <c r="B49">
        <v>101107.5</v>
      </c>
      <c r="C49">
        <v>15.871735323463044</v>
      </c>
      <c r="D49">
        <f>0.5*run_3[[#This Row],[Speed]]*$R$2</f>
        <v>9.2405243053201858</v>
      </c>
      <c r="E49">
        <f>run_3[[#This Row],[Pressure]]-run_3[[#This Row],[Speed]]</f>
        <v>101091.62826467653</v>
      </c>
    </row>
    <row r="50" spans="1:5" x14ac:dyDescent="0.25">
      <c r="A50">
        <v>52.665135292577517</v>
      </c>
      <c r="B50">
        <v>101120.5</v>
      </c>
      <c r="C50">
        <v>15.871734101561184</v>
      </c>
      <c r="D50">
        <f>0.5*run_3[[#This Row],[Speed]]*$R$2</f>
        <v>9.2405235939289216</v>
      </c>
      <c r="E50">
        <f>run_3[[#This Row],[Pressure]]-run_3[[#This Row],[Speed]]</f>
        <v>101104.62826589844</v>
      </c>
    </row>
    <row r="51" spans="1:5" x14ac:dyDescent="0.25">
      <c r="A51">
        <v>55.839185622624278</v>
      </c>
      <c r="B51">
        <v>101115.75</v>
      </c>
      <c r="C51">
        <v>16.082702129441628</v>
      </c>
      <c r="D51">
        <f>0.5*run_3[[#This Row],[Speed]]*$R$2</f>
        <v>9.3633491797609167</v>
      </c>
      <c r="E51">
        <f>run_3[[#This Row],[Pressure]]-run_3[[#This Row],[Speed]]</f>
        <v>101099.66729787056</v>
      </c>
    </row>
    <row r="52" spans="1:5" x14ac:dyDescent="0.25">
      <c r="A52">
        <v>59.055139479882605</v>
      </c>
      <c r="B52">
        <v>101123</v>
      </c>
      <c r="C52">
        <v>16.940724319425097</v>
      </c>
      <c r="D52">
        <f>0.5*run_3[[#This Row],[Speed]]*$R$2</f>
        <v>9.8628896987692922</v>
      </c>
      <c r="E52">
        <f>run_3[[#This Row],[Pressure]]-run_3[[#This Row],[Speed]]</f>
        <v>101106.05927568057</v>
      </c>
    </row>
    <row r="53" spans="1:5" x14ac:dyDescent="0.25">
      <c r="A53">
        <v>62.443273276234649</v>
      </c>
      <c r="B53">
        <v>101134.5</v>
      </c>
      <c r="C53">
        <v>16.740570623711132</v>
      </c>
      <c r="D53">
        <f>0.5*run_3[[#This Row],[Speed]]*$R$2</f>
        <v>9.7463602171246215</v>
      </c>
      <c r="E53">
        <f>run_3[[#This Row],[Pressure]]-run_3[[#This Row],[Speed]]</f>
        <v>101117.7594293763</v>
      </c>
    </row>
    <row r="54" spans="1:5" x14ac:dyDescent="0.25">
      <c r="A54">
        <v>65.789554852858174</v>
      </c>
      <c r="B54">
        <v>101140.25</v>
      </c>
      <c r="C54">
        <v>17.805622314769561</v>
      </c>
      <c r="D54">
        <f>0.5*run_3[[#This Row],[Speed]]*$R$2</f>
        <v>10.36643331165884</v>
      </c>
      <c r="E54">
        <f>run_3[[#This Row],[Pressure]]-run_3[[#This Row],[Speed]]</f>
        <v>101122.44437768523</v>
      </c>
    </row>
    <row r="55" spans="1:5" x14ac:dyDescent="0.25">
      <c r="A55">
        <v>69.350010056066765</v>
      </c>
      <c r="B55">
        <v>101151.75</v>
      </c>
      <c r="C55">
        <v>17.805620840291798</v>
      </c>
      <c r="D55">
        <f>0.5*run_3[[#This Row],[Speed]]*$R$2</f>
        <v>10.366432453217886</v>
      </c>
      <c r="E55">
        <f>run_3[[#This Row],[Pressure]]-run_3[[#This Row],[Speed]]</f>
        <v>101133.94437915972</v>
      </c>
    </row>
    <row r="56" spans="1:5" x14ac:dyDescent="0.25">
      <c r="A56">
        <v>72.910530304393561</v>
      </c>
      <c r="B56">
        <v>101169.75</v>
      </c>
      <c r="C56">
        <v>18.676442149478355</v>
      </c>
      <c r="D56">
        <f>0.5*run_3[[#This Row],[Speed]]*$R$2</f>
        <v>10.873424619426299</v>
      </c>
      <c r="E56">
        <f>run_3[[#This Row],[Pressure]]-run_3[[#This Row],[Speed]]</f>
        <v>101151.07355785053</v>
      </c>
    </row>
    <row r="57" spans="1:5" x14ac:dyDescent="0.25">
      <c r="A57">
        <v>76.643601421572285</v>
      </c>
      <c r="B57">
        <v>101167</v>
      </c>
      <c r="C57">
        <v>18.495082780150465</v>
      </c>
      <c r="D57">
        <f>0.5*run_3[[#This Row],[Speed]]*$R$2</f>
        <v>10.767837194603601</v>
      </c>
      <c r="E57">
        <f>run_3[[#This Row],[Pressure]]-run_3[[#This Row],[Speed]]</f>
        <v>101148.50491721985</v>
      </c>
    </row>
    <row r="58" spans="1:5" x14ac:dyDescent="0.25">
      <c r="A58">
        <v>80.335729988636103</v>
      </c>
      <c r="B58">
        <v>101169.25</v>
      </c>
      <c r="C58">
        <v>18.873069485210735</v>
      </c>
      <c r="D58">
        <f>0.5*run_3[[#This Row],[Speed]]*$R$2</f>
        <v>10.98790105428969</v>
      </c>
      <c r="E58">
        <f>run_3[[#This Row],[Pressure]]-run_3[[#This Row],[Speed]]</f>
        <v>101150.37693051479</v>
      </c>
    </row>
    <row r="59" spans="1:5" x14ac:dyDescent="0.25">
      <c r="A59">
        <v>84.11033324419661</v>
      </c>
      <c r="B59">
        <v>101180</v>
      </c>
      <c r="C59">
        <v>19.552391179031336</v>
      </c>
      <c r="D59">
        <f>0.5*run_3[[#This Row],[Speed]]*$R$2</f>
        <v>11.383402144432045</v>
      </c>
      <c r="E59">
        <f>run_3[[#This Row],[Pressure]]-run_3[[#This Row],[Speed]]</f>
        <v>101160.44760882096</v>
      </c>
    </row>
    <row r="60" spans="1:5" x14ac:dyDescent="0.25">
      <c r="A60">
        <v>88.016782585800158</v>
      </c>
      <c r="B60">
        <v>101172.5</v>
      </c>
      <c r="C60">
        <v>20.432813899328533</v>
      </c>
      <c r="D60">
        <f>0.5*run_3[[#This Row],[Speed]]*$R$2</f>
        <v>11.895984252189074</v>
      </c>
      <c r="E60">
        <f>run_3[[#This Row],[Pressure]]-run_3[[#This Row],[Speed]]</f>
        <v>101152.06718610067</v>
      </c>
    </row>
    <row r="61" spans="1:5" x14ac:dyDescent="0.25">
      <c r="A61">
        <v>92.096588140640051</v>
      </c>
      <c r="B61">
        <v>101160.75</v>
      </c>
      <c r="C61">
        <v>19.552388112869895</v>
      </c>
      <c r="D61">
        <f>0.5*run_3[[#This Row],[Speed]]*$R$2</f>
        <v>11.383400359312853</v>
      </c>
      <c r="E61">
        <f>run_3[[#This Row],[Pressure]]-run_3[[#This Row],[Speed]]</f>
        <v>101141.19761188712</v>
      </c>
    </row>
    <row r="62" spans="1:5" x14ac:dyDescent="0.25">
      <c r="A62">
        <v>96.003793823845029</v>
      </c>
      <c r="B62">
        <v>101158.5</v>
      </c>
      <c r="C62">
        <v>20.612692460610948</v>
      </c>
      <c r="D62">
        <f>0.5*run_3[[#This Row],[Speed]]*$R$2</f>
        <v>12.000709550567695</v>
      </c>
      <c r="E62">
        <f>run_3[[#This Row],[Pressure]]-run_3[[#This Row],[Speed]]</f>
        <v>101137.88730753939</v>
      </c>
    </row>
    <row r="63" spans="1:5" x14ac:dyDescent="0.25">
      <c r="A63">
        <v>100.12474449251809</v>
      </c>
      <c r="B63">
        <v>101174</v>
      </c>
      <c r="C63">
        <v>21.489630622569805</v>
      </c>
      <c r="D63">
        <f>0.5*run_3[[#This Row],[Speed]]*$R$2</f>
        <v>12.511262948460141</v>
      </c>
      <c r="E63">
        <f>run_3[[#This Row],[Pressure]]-run_3[[#This Row],[Speed]]</f>
        <v>101152.51036937743</v>
      </c>
    </row>
    <row r="64" spans="1:5" x14ac:dyDescent="0.25">
      <c r="A64">
        <v>104.41913911194281</v>
      </c>
      <c r="B64">
        <v>101163.75</v>
      </c>
      <c r="C64">
        <v>20.612688834216879</v>
      </c>
      <c r="D64">
        <f>0.5*run_3[[#This Row],[Speed]]*$R$2</f>
        <v>12.000707439281069</v>
      </c>
      <c r="E64">
        <f>run_3[[#This Row],[Pressure]]-run_3[[#This Row],[Speed]]</f>
        <v>101143.13731116579</v>
      </c>
    </row>
    <row r="65" spans="1:5" x14ac:dyDescent="0.25">
      <c r="A65">
        <v>108.54038998369477</v>
      </c>
      <c r="B65">
        <v>101166.75</v>
      </c>
      <c r="C65">
        <v>22.370573239592144</v>
      </c>
      <c r="D65">
        <f>0.5*run_3[[#This Row],[Speed]]*$R$2</f>
        <v>13.024147740090548</v>
      </c>
      <c r="E65">
        <f>run_3[[#This Row],[Pressure]]-run_3[[#This Row],[Speed]]</f>
        <v>101144.37942676041</v>
      </c>
    </row>
    <row r="66" spans="1:5" x14ac:dyDescent="0.25">
      <c r="A66">
        <v>113.00873256410078</v>
      </c>
      <c r="B66">
        <v>101162.5</v>
      </c>
      <c r="C66">
        <v>21.489625278125736</v>
      </c>
      <c r="D66">
        <f>0.5*run_3[[#This Row],[Speed]]*$R$2</f>
        <v>12.511259836924804</v>
      </c>
      <c r="E66">
        <f>run_3[[#This Row],[Pressure]]-run_3[[#This Row],[Speed]]</f>
        <v>101141.01037472187</v>
      </c>
    </row>
    <row r="67" spans="1:5" x14ac:dyDescent="0.25">
      <c r="A67">
        <v>117.30387242919618</v>
      </c>
      <c r="B67">
        <v>101162.75</v>
      </c>
      <c r="C67">
        <v>22.549227896948992</v>
      </c>
      <c r="D67">
        <f>0.5*run_3[[#This Row],[Speed]]*$R$2</f>
        <v>13.128160481603704</v>
      </c>
      <c r="E67">
        <f>run_3[[#This Row],[Pressure]]-run_3[[#This Row],[Speed]]</f>
        <v>101140.20077210305</v>
      </c>
    </row>
    <row r="68" spans="1:5" x14ac:dyDescent="0.25">
      <c r="A68">
        <v>121.81241431790276</v>
      </c>
      <c r="B68">
        <v>101165</v>
      </c>
      <c r="C68">
        <v>22.549225817595548</v>
      </c>
      <c r="D68">
        <f>0.5*run_3[[#This Row],[Speed]]*$R$2</f>
        <v>13.128159271004129</v>
      </c>
      <c r="E68">
        <f>run_3[[#This Row],[Pressure]]-run_3[[#This Row],[Speed]]</f>
        <v>101142.45077418241</v>
      </c>
    </row>
    <row r="69" spans="1:5" x14ac:dyDescent="0.25">
      <c r="A69">
        <v>126.32104880660425</v>
      </c>
      <c r="B69">
        <v>101154</v>
      </c>
      <c r="C69">
        <v>22.549223730774369</v>
      </c>
      <c r="D69">
        <f>0.5*run_3[[#This Row],[Speed]]*$R$2</f>
        <v>13.128158056056838</v>
      </c>
      <c r="E69">
        <f>run_3[[#This Row],[Pressure]]-run_3[[#This Row],[Speed]]</f>
        <v>101131.45077626922</v>
      </c>
    </row>
    <row r="70" spans="1:5" x14ac:dyDescent="0.25">
      <c r="A70">
        <v>130.82976627731253</v>
      </c>
      <c r="B70">
        <v>101151.75</v>
      </c>
      <c r="C70">
        <v>23.426974510829321</v>
      </c>
      <c r="D70">
        <f>0.5*run_3[[#This Row],[Speed]]*$R$2</f>
        <v>13.639184560204832</v>
      </c>
      <c r="E70">
        <f>run_3[[#This Row],[Pressure]]-run_3[[#This Row],[Speed]]</f>
        <v>101128.32302548917</v>
      </c>
    </row>
    <row r="71" spans="1:5" x14ac:dyDescent="0.25">
      <c r="A71">
        <v>135.51240801660074</v>
      </c>
      <c r="B71">
        <v>101133.25</v>
      </c>
      <c r="C71">
        <v>22.549219474033734</v>
      </c>
      <c r="D71">
        <f>0.5*run_3[[#This Row],[Speed]]*$R$2</f>
        <v>13.128155577782442</v>
      </c>
      <c r="E71">
        <f>run_3[[#This Row],[Pressure]]-run_3[[#This Row],[Speed]]</f>
        <v>101110.70078052596</v>
      </c>
    </row>
    <row r="72" spans="1:5" x14ac:dyDescent="0.25">
      <c r="A72">
        <v>140.02131091528648</v>
      </c>
      <c r="B72">
        <v>101127</v>
      </c>
      <c r="C72">
        <v>24.308351357984375</v>
      </c>
      <c r="D72">
        <f>0.5*run_3[[#This Row],[Speed]]*$R$2</f>
        <v>14.152322160618505</v>
      </c>
      <c r="E72">
        <f>run_3[[#This Row],[Pressure]]-run_3[[#This Row],[Speed]]</f>
        <v>101102.69164864201</v>
      </c>
    </row>
    <row r="73" spans="1:5" x14ac:dyDescent="0.25">
      <c r="A73">
        <v>144.87822405861289</v>
      </c>
      <c r="B73">
        <v>101114.75</v>
      </c>
      <c r="C73">
        <v>23.426968230441666</v>
      </c>
      <c r="D73">
        <f>0.5*run_3[[#This Row],[Speed]]*$R$2</f>
        <v>13.639180903763139</v>
      </c>
      <c r="E73">
        <f>run_3[[#This Row],[Pressure]]-run_3[[#This Row],[Speed]]</f>
        <v>101091.32303176956</v>
      </c>
    </row>
    <row r="74" spans="1:5" x14ac:dyDescent="0.25">
      <c r="A74">
        <v>149.56136493320176</v>
      </c>
      <c r="B74">
        <v>101127.25</v>
      </c>
      <c r="C74">
        <v>23.426966138231297</v>
      </c>
      <c r="D74">
        <f>0.5*run_3[[#This Row],[Speed]]*$R$2</f>
        <v>13.639179685678263</v>
      </c>
      <c r="E74">
        <f>run_3[[#This Row],[Pressure]]-run_3[[#This Row],[Speed]]</f>
        <v>101103.82303386177</v>
      </c>
    </row>
    <row r="75" spans="1:5" x14ac:dyDescent="0.25">
      <c r="A75">
        <v>154.24464213989802</v>
      </c>
      <c r="B75">
        <v>101114</v>
      </c>
      <c r="C75">
        <v>24.308345224916902</v>
      </c>
      <c r="D75">
        <f>0.5*run_3[[#This Row],[Speed]]*$R$2</f>
        <v>14.152318589946622</v>
      </c>
      <c r="E75">
        <f>run_3[[#This Row],[Pressure]]-run_3[[#This Row],[Speed]]</f>
        <v>101089.69165477509</v>
      </c>
    </row>
    <row r="76" spans="1:5" x14ac:dyDescent="0.25">
      <c r="A76">
        <v>159.1022373000452</v>
      </c>
      <c r="B76">
        <v>101118.75</v>
      </c>
      <c r="C76">
        <v>24.308343124551815</v>
      </c>
      <c r="D76">
        <f>0.5*run_3[[#This Row],[Speed]]*$R$2</f>
        <v>14.152317367114067</v>
      </c>
      <c r="E76">
        <f>run_3[[#This Row],[Pressure]]-run_3[[#This Row],[Speed]]</f>
        <v>101094.44165687545</v>
      </c>
    </row>
    <row r="77" spans="1:5" x14ac:dyDescent="0.25">
      <c r="A77">
        <v>163.96007342477466</v>
      </c>
      <c r="B77">
        <v>101108.75</v>
      </c>
      <c r="C77">
        <v>24.30834102418806</v>
      </c>
      <c r="D77">
        <f>0.5*run_3[[#This Row],[Speed]]*$R$2</f>
        <v>14.15231614428229</v>
      </c>
      <c r="E77">
        <f>run_3[[#This Row],[Pressure]]-run_3[[#This Row],[Speed]]</f>
        <v>101084.44165897582</v>
      </c>
    </row>
    <row r="78" spans="1:5" x14ac:dyDescent="0.25">
      <c r="A78">
        <v>168.81812967612228</v>
      </c>
      <c r="B78">
        <v>101098.25</v>
      </c>
      <c r="C78">
        <v>24.308338923825634</v>
      </c>
      <c r="D78">
        <f>0.5*run_3[[#This Row],[Speed]]*$R$2</f>
        <v>14.152314921451286</v>
      </c>
      <c r="E78">
        <f>run_3[[#This Row],[Pressure]]-run_3[[#This Row],[Speed]]</f>
        <v>101073.94166107617</v>
      </c>
    </row>
    <row r="79" spans="1:5" x14ac:dyDescent="0.25">
      <c r="A79">
        <v>173.67638754674036</v>
      </c>
      <c r="B79">
        <v>101081.25</v>
      </c>
      <c r="C79">
        <v>24.308336823463115</v>
      </c>
      <c r="D79">
        <f>0.5*run_3[[#This Row],[Speed]]*$R$2</f>
        <v>14.152313698620226</v>
      </c>
      <c r="E79">
        <f>run_3[[#This Row],[Pressure]]-run_3[[#This Row],[Speed]]</f>
        <v>101056.94166317653</v>
      </c>
    </row>
    <row r="80" spans="1:5" x14ac:dyDescent="0.25">
      <c r="A80">
        <v>178.53483054302865</v>
      </c>
      <c r="B80">
        <v>101075</v>
      </c>
      <c r="C80">
        <v>24.485960116196264</v>
      </c>
      <c r="D80">
        <f>0.5*run_3[[#This Row],[Speed]]*$R$2</f>
        <v>14.255725979649466</v>
      </c>
      <c r="E80">
        <f>run_3[[#This Row],[Pressure]]-run_3[[#This Row],[Speed]]</f>
        <v>101050.5140398838</v>
      </c>
    </row>
    <row r="81" spans="1:5" x14ac:dyDescent="0.25">
      <c r="A81">
        <v>183.43156402448236</v>
      </c>
      <c r="B81">
        <v>101052.75</v>
      </c>
      <c r="C81">
        <v>24.308332622739911</v>
      </c>
      <c r="D81">
        <f>0.5*run_3[[#This Row],[Speed]]*$R$2</f>
        <v>14.152311252959178</v>
      </c>
      <c r="E81">
        <f>run_3[[#This Row],[Pressure]]-run_3[[#This Row],[Speed]]</f>
        <v>101028.44166737726</v>
      </c>
    </row>
    <row r="82" spans="1:5" x14ac:dyDescent="0.25">
      <c r="A82">
        <v>188.29023738645935</v>
      </c>
      <c r="B82">
        <v>101039.75</v>
      </c>
      <c r="C82">
        <v>24.485955283432343</v>
      </c>
      <c r="D82">
        <f>0.5*run_3[[#This Row],[Speed]]*$R$2</f>
        <v>14.255723166014311</v>
      </c>
      <c r="E82">
        <f>run_3[[#This Row],[Pressure]]-run_3[[#This Row],[Speed]]</f>
        <v>101015.26404471656</v>
      </c>
    </row>
    <row r="83" spans="1:5" x14ac:dyDescent="0.25">
      <c r="A83">
        <v>193.18705051579462</v>
      </c>
      <c r="B83">
        <v>101039.5</v>
      </c>
      <c r="C83">
        <v>25.364387551860119</v>
      </c>
      <c r="D83">
        <f>0.5*run_3[[#This Row],[Speed]]*$R$2</f>
        <v>14.767146432692963</v>
      </c>
      <c r="E83">
        <f>run_3[[#This Row],[Pressure]]-run_3[[#This Row],[Speed]]</f>
        <v>101014.13561244814</v>
      </c>
    </row>
    <row r="84" spans="1:5" x14ac:dyDescent="0.25">
      <c r="A84">
        <v>198.25849254891386</v>
      </c>
      <c r="B84">
        <v>101031.25</v>
      </c>
      <c r="C84">
        <v>24.485950350202998</v>
      </c>
      <c r="D84">
        <f>0.5*run_3[[#This Row],[Speed]]*$R$2</f>
        <v>14.255720293888187</v>
      </c>
      <c r="E84">
        <f>run_3[[#This Row],[Pressure]]-run_3[[#This Row],[Speed]]</f>
        <v>101006.76404964979</v>
      </c>
    </row>
    <row r="85" spans="1:5" x14ac:dyDescent="0.25">
      <c r="A85">
        <v>203.15535831583699</v>
      </c>
      <c r="B85">
        <v>101021</v>
      </c>
      <c r="C85">
        <v>24.485947931954353</v>
      </c>
      <c r="D85">
        <f>0.5*run_3[[#This Row],[Speed]]*$R$2</f>
        <v>14.255718885983825</v>
      </c>
      <c r="E85">
        <f>run_3[[#This Row],[Pressure]]-run_3[[#This Row],[Speed]]</f>
        <v>100996.51405206804</v>
      </c>
    </row>
    <row r="86" spans="1:5" x14ac:dyDescent="0.25">
      <c r="A86">
        <v>208.05223883250443</v>
      </c>
      <c r="B86">
        <v>101021</v>
      </c>
      <c r="C86">
        <v>24.485945513706383</v>
      </c>
      <c r="D86">
        <f>0.5*run_3[[#This Row],[Speed]]*$R$2</f>
        <v>14.255717478079857</v>
      </c>
      <c r="E86">
        <f>run_3[[#This Row],[Pressure]]-run_3[[#This Row],[Speed]]</f>
        <v>100996.5140544863</v>
      </c>
    </row>
    <row r="87" spans="1:5" x14ac:dyDescent="0.25">
      <c r="A87">
        <v>212.94913304801216</v>
      </c>
      <c r="B87">
        <v>100990.25</v>
      </c>
      <c r="C87">
        <v>24.675299385272655</v>
      </c>
      <c r="D87">
        <f>0.5*run_3[[#This Row],[Speed]]*$R$2</f>
        <v>14.365959302105741</v>
      </c>
      <c r="E87">
        <f>run_3[[#This Row],[Pressure]]-run_3[[#This Row],[Speed]]</f>
        <v>100965.57470061473</v>
      </c>
    </row>
    <row r="88" spans="1:5" x14ac:dyDescent="0.25">
      <c r="A88">
        <v>217.88390762531472</v>
      </c>
      <c r="B88">
        <v>100975</v>
      </c>
      <c r="C88">
        <v>25.547221602731351</v>
      </c>
      <c r="D88">
        <f>0.5*run_3[[#This Row],[Speed]]*$R$2</f>
        <v>14.873592417110194</v>
      </c>
      <c r="E88">
        <f>run_3[[#This Row],[Pressure]]-run_3[[#This Row],[Speed]]</f>
        <v>100949.45277839727</v>
      </c>
    </row>
    <row r="89" spans="1:5" x14ac:dyDescent="0.25">
      <c r="A89">
        <v>222.99334328306512</v>
      </c>
      <c r="B89">
        <v>100961.5</v>
      </c>
      <c r="C89">
        <v>24.675293765592315</v>
      </c>
      <c r="D89">
        <f>0.5*run_3[[#This Row],[Speed]]*$R$2</f>
        <v>14.365956030327848</v>
      </c>
      <c r="E89">
        <f>run_3[[#This Row],[Pressure]]-run_3[[#This Row],[Speed]]</f>
        <v>100936.8247062344</v>
      </c>
    </row>
    <row r="90" spans="1:5" x14ac:dyDescent="0.25">
      <c r="A90">
        <v>227.92812710791037</v>
      </c>
      <c r="B90">
        <v>100949.5</v>
      </c>
      <c r="C90">
        <v>24.675291010848568</v>
      </c>
      <c r="D90">
        <f>0.5*run_3[[#This Row],[Speed]]*$R$2</f>
        <v>14.365954426516037</v>
      </c>
      <c r="E90">
        <f>run_3[[#This Row],[Pressure]]-run_3[[#This Row],[Speed]]</f>
        <v>100924.82470898915</v>
      </c>
    </row>
    <row r="91" spans="1:5" x14ac:dyDescent="0.25">
      <c r="A91">
        <v>232.86292206736783</v>
      </c>
      <c r="B91">
        <v>100935.5</v>
      </c>
      <c r="C91">
        <v>25.741232140522076</v>
      </c>
      <c r="D91">
        <f>0.5*run_3[[#This Row],[Speed]]*$R$2</f>
        <v>14.986545352211953</v>
      </c>
      <c r="E91">
        <f>run_3[[#This Row],[Pressure]]-run_3[[#This Row],[Speed]]</f>
        <v>100909.75876785947</v>
      </c>
    </row>
    <row r="92" spans="1:5" x14ac:dyDescent="0.25">
      <c r="A92">
        <v>238.01030811285059</v>
      </c>
      <c r="B92">
        <v>100933</v>
      </c>
      <c r="C92">
        <v>24.876105077087452</v>
      </c>
      <c r="D92">
        <f>0.5*run_3[[#This Row],[Speed]]*$R$2</f>
        <v>14.482868375880315</v>
      </c>
      <c r="E92">
        <f>run_3[[#This Row],[Pressure]]-run_3[[#This Row],[Speed]]</f>
        <v>100908.12389492292</v>
      </c>
    </row>
    <row r="93" spans="1:5" x14ac:dyDescent="0.25">
      <c r="A93">
        <v>242.98315715403015</v>
      </c>
      <c r="B93">
        <v>100930.5</v>
      </c>
      <c r="C93">
        <v>25.547208086255512</v>
      </c>
      <c r="D93">
        <f>0.5*run_3[[#This Row],[Speed]]*$R$2</f>
        <v>14.873584547817961</v>
      </c>
      <c r="E93">
        <f>run_3[[#This Row],[Pressure]]-run_3[[#This Row],[Speed]]</f>
        <v>100904.95279191375</v>
      </c>
    </row>
    <row r="94" spans="1:5" x14ac:dyDescent="0.25">
      <c r="A94">
        <v>248.09257128596906</v>
      </c>
      <c r="B94">
        <v>100927.5</v>
      </c>
      <c r="C94">
        <v>25.088107450766785</v>
      </c>
      <c r="D94">
        <f>0.5*run_3[[#This Row],[Speed]]*$R$2</f>
        <v>14.606296157836423</v>
      </c>
      <c r="E94">
        <f>run_3[[#This Row],[Pressure]]-run_3[[#This Row],[Speed]]</f>
        <v>100902.41189254924</v>
      </c>
    </row>
    <row r="95" spans="1:5" x14ac:dyDescent="0.25">
      <c r="A95">
        <v>253.10363118495997</v>
      </c>
      <c r="B95">
        <v>100916.75</v>
      </c>
      <c r="C95">
        <v>24.876095625786867</v>
      </c>
      <c r="D95">
        <f>0.5*run_3[[#This Row],[Speed]]*$R$2</f>
        <v>14.482862873333115</v>
      </c>
      <c r="E95">
        <f>run_3[[#This Row],[Pressure]]-run_3[[#This Row],[Speed]]</f>
        <v>100891.87390437421</v>
      </c>
    </row>
    <row r="96" spans="1:5" x14ac:dyDescent="0.25">
      <c r="A96">
        <v>258.07671220457496</v>
      </c>
      <c r="B96">
        <v>100922</v>
      </c>
      <c r="C96">
        <v>24.876092516809727</v>
      </c>
      <c r="D96">
        <f>0.5*run_3[[#This Row],[Speed]]*$R$2</f>
        <v>14.482861063286624</v>
      </c>
      <c r="E96">
        <f>run_3[[#This Row],[Pressure]]-run_3[[#This Row],[Speed]]</f>
        <v>100897.1239074832</v>
      </c>
    </row>
    <row r="97" spans="1:5" x14ac:dyDescent="0.25">
      <c r="A97">
        <v>263.04987356125309</v>
      </c>
      <c r="B97">
        <v>100890</v>
      </c>
      <c r="C97">
        <v>24.876089404151134</v>
      </c>
      <c r="D97">
        <f>0.5*run_3[[#This Row],[Speed]]*$R$2</f>
        <v>14.482859251096791</v>
      </c>
      <c r="E97">
        <f>run_3[[#This Row],[Pressure]]-run_3[[#This Row],[Speed]]</f>
        <v>100865.12391059585</v>
      </c>
    </row>
    <row r="98" spans="1:5" x14ac:dyDescent="0.25">
      <c r="A98">
        <v>268.0231107476659</v>
      </c>
      <c r="B98">
        <v>100878.25</v>
      </c>
      <c r="C98">
        <v>25.088093530422867</v>
      </c>
      <c r="D98">
        <f>0.5*run_3[[#This Row],[Speed]]*$R$2</f>
        <v>14.606288053412195</v>
      </c>
      <c r="E98">
        <f>run_3[[#This Row],[Pressure]]-run_3[[#This Row],[Speed]]</f>
        <v>100853.16190646958</v>
      </c>
    </row>
    <row r="99" spans="1:5" x14ac:dyDescent="0.25">
      <c r="A99">
        <v>273.03482093188234</v>
      </c>
      <c r="B99">
        <v>100844.75</v>
      </c>
      <c r="C99">
        <v>24.876083189877036</v>
      </c>
      <c r="D99">
        <f>0.5*run_3[[#This Row],[Speed]]*$R$2</f>
        <v>14.482855633146412</v>
      </c>
      <c r="E99">
        <f>run_3[[#This Row],[Pressure]]-run_3[[#This Row],[Speed]]</f>
        <v>100819.87391681012</v>
      </c>
    </row>
    <row r="100" spans="1:5" x14ac:dyDescent="0.25">
      <c r="A100">
        <v>278.00824952683075</v>
      </c>
      <c r="B100">
        <v>100843</v>
      </c>
      <c r="C100">
        <v>25.088086570255932</v>
      </c>
      <c r="D100">
        <f>0.5*run_3[[#This Row],[Speed]]*$R$2</f>
        <v>14.606284001203004</v>
      </c>
      <c r="E100">
        <f>run_3[[#This Row],[Pressure]]-run_3[[#This Row],[Speed]]</f>
        <v>100817.91191342975</v>
      </c>
    </row>
    <row r="101" spans="1:5" x14ac:dyDescent="0.25">
      <c r="A101">
        <v>283.02028405449204</v>
      </c>
      <c r="B101">
        <v>100821.75</v>
      </c>
      <c r="C101">
        <v>24.235076055779217</v>
      </c>
      <c r="D101">
        <f>0.5*run_3[[#This Row],[Speed]]*$R$2</f>
        <v>14.109661279674661</v>
      </c>
      <c r="E101">
        <f>run_3[[#This Row],[Pressure]]-run_3[[#This Row],[Speed]]</f>
        <v>100797.51492394423</v>
      </c>
    </row>
    <row r="102" spans="1:5" x14ac:dyDescent="0.25">
      <c r="A102">
        <v>287.85830879461565</v>
      </c>
      <c r="B102">
        <v>100797.5</v>
      </c>
      <c r="C102">
        <v>25.088079749295584</v>
      </c>
      <c r="D102">
        <f>0.5*run_3[[#This Row],[Speed]]*$R$2</f>
        <v>14.606280030039891</v>
      </c>
      <c r="E102">
        <f>run_3[[#This Row],[Pressure]]-run_3[[#This Row],[Speed]]</f>
        <v>100772.4119202507</v>
      </c>
    </row>
    <row r="103" spans="1:5" x14ac:dyDescent="0.25">
      <c r="A103">
        <v>292.87077077916274</v>
      </c>
      <c r="B103">
        <v>100791.75</v>
      </c>
      <c r="C103">
        <v>24.23506899474074</v>
      </c>
      <c r="D103">
        <f>0.5*run_3[[#This Row],[Speed]]*$R$2</f>
        <v>14.10965716873806</v>
      </c>
      <c r="E103">
        <f>run_3[[#This Row],[Pressure]]-run_3[[#This Row],[Speed]]</f>
        <v>100767.51493100527</v>
      </c>
    </row>
    <row r="104" spans="1:5" x14ac:dyDescent="0.25">
      <c r="A104">
        <v>297.70931348040466</v>
      </c>
      <c r="B104">
        <v>100779.25</v>
      </c>
      <c r="C104">
        <v>24.235065536275474</v>
      </c>
      <c r="D104">
        <f>0.5*run_3[[#This Row],[Speed]]*$R$2</f>
        <v>14.109655155219583</v>
      </c>
      <c r="E104">
        <f>run_3[[#This Row],[Pressure]]-run_3[[#This Row],[Speed]]</f>
        <v>100755.01493446372</v>
      </c>
    </row>
    <row r="105" spans="1:5" x14ac:dyDescent="0.25">
      <c r="A105">
        <v>302.54812688031649</v>
      </c>
      <c r="B105">
        <v>100765.25</v>
      </c>
      <c r="C105">
        <v>24.465748347291701</v>
      </c>
      <c r="D105">
        <f>0.5*run_3[[#This Row],[Speed]]*$R$2</f>
        <v>14.24395868779323</v>
      </c>
      <c r="E105">
        <f>run_3[[#This Row],[Pressure]]-run_3[[#This Row],[Speed]]</f>
        <v>100740.7842516527</v>
      </c>
    </row>
    <row r="106" spans="1:5" x14ac:dyDescent="0.25">
      <c r="A106">
        <v>307.42627373549618</v>
      </c>
      <c r="B106">
        <v>100757.25</v>
      </c>
      <c r="C106">
        <v>24.876061924498199</v>
      </c>
      <c r="D106">
        <f>0.5*run_3[[#This Row],[Speed]]*$R$2</f>
        <v>14.482843252442853</v>
      </c>
      <c r="E106">
        <f>run_3[[#This Row],[Pressure]]-run_3[[#This Row],[Speed]]</f>
        <v>100732.3739380755</v>
      </c>
    </row>
    <row r="107" spans="1:5" x14ac:dyDescent="0.25">
      <c r="A107">
        <v>312.40043315816689</v>
      </c>
      <c r="B107">
        <v>100745.25</v>
      </c>
      <c r="C107">
        <v>24.235055016778819</v>
      </c>
      <c r="D107">
        <f>0.5*run_3[[#This Row],[Speed]]*$R$2</f>
        <v>14.10964903076863</v>
      </c>
      <c r="E107">
        <f>run_3[[#This Row],[Pressure]]-run_3[[#This Row],[Speed]]</f>
        <v>100721.01494498322</v>
      </c>
    </row>
    <row r="108" spans="1:5" x14ac:dyDescent="0.25">
      <c r="A108">
        <v>317.23993000644833</v>
      </c>
      <c r="B108">
        <v>100730.25</v>
      </c>
      <c r="C108">
        <v>24.235051561939844</v>
      </c>
      <c r="D108">
        <f>0.5*run_3[[#This Row],[Speed]]*$R$2</f>
        <v>14.109647019361379</v>
      </c>
      <c r="E108">
        <f>run_3[[#This Row],[Pressure]]-run_3[[#This Row],[Speed]]</f>
        <v>100706.01494843807</v>
      </c>
    </row>
    <row r="109" spans="1:5" x14ac:dyDescent="0.25">
      <c r="A109">
        <v>322.07965234229266</v>
      </c>
      <c r="B109">
        <v>100714.75</v>
      </c>
      <c r="C109">
        <v>24.876052842628358</v>
      </c>
      <c r="D109">
        <f>0.5*run_3[[#This Row],[Speed]]*$R$2</f>
        <v>14.482837964978231</v>
      </c>
      <c r="E109">
        <f>run_3[[#This Row],[Pressure]]-run_3[[#This Row],[Speed]]</f>
        <v>100689.87394715736</v>
      </c>
    </row>
    <row r="110" spans="1:5" x14ac:dyDescent="0.25">
      <c r="A110">
        <v>327.05400449432938</v>
      </c>
      <c r="B110">
        <v>100726.75</v>
      </c>
      <c r="C110">
        <v>24.01551266580568</v>
      </c>
      <c r="D110">
        <f>0.5*run_3[[#This Row],[Speed]]*$R$2</f>
        <v>13.981831474032068</v>
      </c>
      <c r="E110">
        <f>run_3[[#This Row],[Pressure]]-run_3[[#This Row],[Speed]]</f>
        <v>100702.73448733419</v>
      </c>
    </row>
    <row r="111" spans="1:5" x14ac:dyDescent="0.25">
      <c r="A111">
        <v>331.85460812205349</v>
      </c>
      <c r="B111">
        <v>100725.75</v>
      </c>
      <c r="C111">
        <v>24.235041038826591</v>
      </c>
      <c r="D111">
        <f>0.5*run_3[[#This Row],[Speed]]*$R$2</f>
        <v>14.109640892804842</v>
      </c>
      <c r="E111">
        <f>run_3[[#This Row],[Pressure]]-run_3[[#This Row],[Speed]]</f>
        <v>100701.51495896117</v>
      </c>
    </row>
    <row r="112" spans="1:5" x14ac:dyDescent="0.25">
      <c r="A112">
        <v>336.69473662333473</v>
      </c>
      <c r="B112">
        <v>100708.75</v>
      </c>
      <c r="C112">
        <v>24.015506479037924</v>
      </c>
      <c r="D112">
        <f>0.5*run_3[[#This Row],[Speed]]*$R$2</f>
        <v>13.981827872095881</v>
      </c>
      <c r="E112">
        <f>run_3[[#This Row],[Pressure]]-run_3[[#This Row],[Speed]]</f>
        <v>100684.73449352095</v>
      </c>
    </row>
    <row r="113" spans="1:5" x14ac:dyDescent="0.25">
      <c r="A113">
        <v>341.49552570064156</v>
      </c>
      <c r="B113">
        <v>100671.5</v>
      </c>
      <c r="C113">
        <v>24.015503387484696</v>
      </c>
      <c r="D113">
        <f>0.5*run_3[[#This Row],[Speed]]*$R$2</f>
        <v>13.981826072193591</v>
      </c>
      <c r="E113">
        <f>run_3[[#This Row],[Pressure]]-run_3[[#This Row],[Speed]]</f>
        <v>100647.48449661251</v>
      </c>
    </row>
    <row r="114" spans="1:5" x14ac:dyDescent="0.25">
      <c r="A114">
        <v>346.29637838485888</v>
      </c>
      <c r="B114">
        <v>100656.5</v>
      </c>
      <c r="C114">
        <v>24.015500299590393</v>
      </c>
      <c r="D114">
        <f>0.5*run_3[[#This Row],[Speed]]*$R$2</f>
        <v>13.981824274421529</v>
      </c>
      <c r="E114">
        <f>run_3[[#This Row],[Pressure]]-run_3[[#This Row],[Speed]]</f>
        <v>100632.48449970041</v>
      </c>
    </row>
    <row r="115" spans="1:5" x14ac:dyDescent="0.25">
      <c r="A115">
        <v>351.09729204209441</v>
      </c>
      <c r="B115">
        <v>100641.75</v>
      </c>
      <c r="C115">
        <v>23.160059788052358</v>
      </c>
      <c r="D115">
        <f>0.5*run_3[[#This Row],[Speed]]*$R$2</f>
        <v>13.483786808604084</v>
      </c>
      <c r="E115">
        <f>run_3[[#This Row],[Pressure]]-run_3[[#This Row],[Speed]]</f>
        <v>100618.58994021195</v>
      </c>
    </row>
    <row r="116" spans="1:5" x14ac:dyDescent="0.25">
      <c r="A116">
        <v>355.72466170848361</v>
      </c>
      <c r="B116">
        <v>100632.5</v>
      </c>
      <c r="C116">
        <v>24.015494241643072</v>
      </c>
      <c r="D116">
        <f>0.5*run_3[[#This Row],[Speed]]*$R$2</f>
        <v>13.981820747484598</v>
      </c>
      <c r="E116">
        <f>run_3[[#This Row],[Pressure]]-run_3[[#This Row],[Speed]]</f>
        <v>100608.48450575836</v>
      </c>
    </row>
    <row r="117" spans="1:5" x14ac:dyDescent="0.25">
      <c r="A117">
        <v>360.52571545934359</v>
      </c>
      <c r="B117">
        <v>100618.25</v>
      </c>
      <c r="C117">
        <v>24.015491153752713</v>
      </c>
      <c r="D117">
        <f>0.5*run_3[[#This Row],[Speed]]*$R$2</f>
        <v>13.98181894971483</v>
      </c>
      <c r="E117">
        <f>run_3[[#This Row],[Pressure]]-run_3[[#This Row],[Speed]]</f>
        <v>100594.23450884625</v>
      </c>
    </row>
    <row r="118" spans="1:5" x14ac:dyDescent="0.25">
      <c r="A118">
        <v>365.32682245086539</v>
      </c>
      <c r="B118">
        <v>100597.25</v>
      </c>
      <c r="C118">
        <v>23.1600503044052</v>
      </c>
      <c r="D118">
        <f>0.5*run_3[[#This Row],[Speed]]*$R$2</f>
        <v>13.483781287224708</v>
      </c>
      <c r="E118">
        <f>run_3[[#This Row],[Pressure]]-run_3[[#This Row],[Speed]]</f>
        <v>100574.0899496956</v>
      </c>
    </row>
    <row r="119" spans="1:5" x14ac:dyDescent="0.25">
      <c r="A119">
        <v>369.95446413434343</v>
      </c>
      <c r="B119">
        <v>100576.5</v>
      </c>
      <c r="C119">
        <v>24.015485095809609</v>
      </c>
      <c r="D119">
        <f>0.5*run_3[[#This Row],[Speed]]*$R$2</f>
        <v>13.981815422780356</v>
      </c>
      <c r="E119">
        <f>run_3[[#This Row],[Pressure]]-run_3[[#This Row],[Speed]]</f>
        <v>100552.48451490419</v>
      </c>
    </row>
    <row r="120" spans="1:5" x14ac:dyDescent="0.25">
      <c r="A120">
        <v>374.75569493315612</v>
      </c>
      <c r="B120">
        <v>100564.5</v>
      </c>
      <c r="C120">
        <v>23.160044030138216</v>
      </c>
      <c r="D120">
        <f>0.5*run_3[[#This Row],[Speed]]*$R$2</f>
        <v>13.48377763434647</v>
      </c>
      <c r="E120">
        <f>run_3[[#This Row],[Pressure]]-run_3[[#This Row],[Speed]]</f>
        <v>100541.33995596986</v>
      </c>
    </row>
    <row r="121" spans="1:5" x14ac:dyDescent="0.25">
      <c r="A121">
        <v>379.38351363172393</v>
      </c>
      <c r="B121">
        <v>100552.25</v>
      </c>
      <c r="C121">
        <v>24.015479041527502</v>
      </c>
      <c r="D121">
        <f>0.5*run_3[[#This Row],[Speed]]*$R$2</f>
        <v>13.981811897977312</v>
      </c>
      <c r="E121">
        <f>run_3[[#This Row],[Pressure]]-run_3[[#This Row],[Speed]]</f>
        <v>100528.23452095847</v>
      </c>
    </row>
    <row r="122" spans="1:5" x14ac:dyDescent="0.25">
      <c r="A122">
        <v>384.18485831046763</v>
      </c>
      <c r="B122">
        <v>100562.5</v>
      </c>
      <c r="C122">
        <v>23.160037752238736</v>
      </c>
      <c r="D122">
        <f>0.5*run_3[[#This Row],[Speed]]*$R$2</f>
        <v>13.483773979353394</v>
      </c>
      <c r="E122">
        <f>run_3[[#This Row],[Pressure]]-run_3[[#This Row],[Speed]]</f>
        <v>100539.33996224776</v>
      </c>
    </row>
    <row r="123" spans="1:5" x14ac:dyDescent="0.25">
      <c r="A123">
        <v>388.81284188636107</v>
      </c>
      <c r="B123">
        <v>100553.75</v>
      </c>
      <c r="C123">
        <v>24.015472987249076</v>
      </c>
      <c r="D123">
        <f>0.5*run_3[[#This Row],[Speed]]*$R$2</f>
        <v>13.981808373176413</v>
      </c>
      <c r="E123">
        <f>run_3[[#This Row],[Pressure]]-run_3[[#This Row],[Speed]]</f>
        <v>100529.73452701276</v>
      </c>
    </row>
    <row r="124" spans="1:5" x14ac:dyDescent="0.25">
      <c r="A124">
        <v>393.61429149932667</v>
      </c>
      <c r="B124">
        <v>100544</v>
      </c>
      <c r="C124">
        <v>23.160031474341103</v>
      </c>
      <c r="D124">
        <f>0.5*run_3[[#This Row],[Speed]]*$R$2</f>
        <v>13.483770324361391</v>
      </c>
      <c r="E124">
        <f>run_3[[#This Row],[Pressure]]-run_3[[#This Row],[Speed]]</f>
        <v>100520.83996852566</v>
      </c>
    </row>
    <row r="125" spans="1:5" x14ac:dyDescent="0.25">
      <c r="A125">
        <v>398.24242892228875</v>
      </c>
      <c r="B125">
        <v>100532.75</v>
      </c>
      <c r="C125">
        <v>23.160028398542327</v>
      </c>
      <c r="D125">
        <f>0.5*run_3[[#This Row],[Speed]]*$R$2</f>
        <v>13.483768533631343</v>
      </c>
      <c r="E125">
        <f>run_3[[#This Row],[Pressure]]-run_3[[#This Row],[Speed]]</f>
        <v>100509.58997160145</v>
      </c>
    </row>
    <row r="126" spans="1:5" x14ac:dyDescent="0.25">
      <c r="A126">
        <v>402.87065478467764</v>
      </c>
      <c r="B126">
        <v>100517.25</v>
      </c>
      <c r="C126">
        <v>22.944203940771771</v>
      </c>
      <c r="D126">
        <f>0.5*run_3[[#This Row],[Speed]]*$R$2</f>
        <v>13.358115534317326</v>
      </c>
      <c r="E126">
        <f>run_3[[#This Row],[Pressure]]-run_3[[#This Row],[Speed]]</f>
        <v>100494.30579605923</v>
      </c>
    </row>
    <row r="127" spans="1:5" x14ac:dyDescent="0.25">
      <c r="A127">
        <v>407.45880533123682</v>
      </c>
      <c r="B127">
        <v>100504.5</v>
      </c>
      <c r="C127">
        <v>24.015461007514894</v>
      </c>
      <c r="D127">
        <f>0.5*run_3[[#This Row],[Speed]]*$R$2</f>
        <v>13.981801398575172</v>
      </c>
      <c r="E127">
        <f>run_3[[#This Row],[Pressure]]-run_3[[#This Row],[Speed]]</f>
        <v>100480.48453899249</v>
      </c>
    </row>
    <row r="128" spans="1:5" x14ac:dyDescent="0.25">
      <c r="A128">
        <v>412.26042972331379</v>
      </c>
      <c r="B128">
        <v>100488</v>
      </c>
      <c r="C128">
        <v>23.160019052125389</v>
      </c>
      <c r="D128">
        <f>0.5*run_3[[#This Row],[Speed]]*$R$2</f>
        <v>13.483763092147402</v>
      </c>
      <c r="E128">
        <f>run_3[[#This Row],[Pressure]]-run_3[[#This Row],[Speed]]</f>
        <v>100464.83998094787</v>
      </c>
    </row>
    <row r="129" spans="1:5" x14ac:dyDescent="0.25">
      <c r="A129">
        <v>416.88882790752803</v>
      </c>
      <c r="B129">
        <v>100473</v>
      </c>
      <c r="C129">
        <v>23.160015976331145</v>
      </c>
      <c r="D129">
        <f>0.5*run_3[[#This Row],[Speed]]*$R$2</f>
        <v>13.483761301419994</v>
      </c>
      <c r="E129">
        <f>run_3[[#This Row],[Pressure]]-run_3[[#This Row],[Speed]]</f>
        <v>100449.83998402367</v>
      </c>
    </row>
    <row r="130" spans="1:5" x14ac:dyDescent="0.25">
      <c r="A130">
        <v>421.51730481203577</v>
      </c>
      <c r="B130">
        <v>100462.25</v>
      </c>
      <c r="C130">
        <v>22.944192920115498</v>
      </c>
      <c r="D130">
        <f>0.5*run_3[[#This Row],[Speed]]*$R$2</f>
        <v>13.358109118091244</v>
      </c>
      <c r="E130">
        <f>run_3[[#This Row],[Pressure]]-run_3[[#This Row],[Speed]]</f>
        <v>100439.30580707989</v>
      </c>
    </row>
    <row r="131" spans="1:5" x14ac:dyDescent="0.25">
      <c r="A131">
        <v>426.1055563430005</v>
      </c>
      <c r="B131">
        <v>100458.75</v>
      </c>
      <c r="C131">
        <v>23.160009835650474</v>
      </c>
      <c r="D131">
        <f>0.5*run_3[[#This Row],[Speed]]*$R$2</f>
        <v>13.483757726315707</v>
      </c>
      <c r="E131">
        <f>run_3[[#This Row],[Pressure]]-run_3[[#This Row],[Speed]]</f>
        <v>100435.58999016434</v>
      </c>
    </row>
    <row r="132" spans="1:5" x14ac:dyDescent="0.25">
      <c r="A132">
        <v>430.73413920377976</v>
      </c>
      <c r="B132">
        <v>100442.5</v>
      </c>
      <c r="C132">
        <v>23.160006759858216</v>
      </c>
      <c r="D132">
        <f>0.5*run_3[[#This Row],[Speed]]*$R$2</f>
        <v>13.483755935589455</v>
      </c>
      <c r="E132">
        <f>run_3[[#This Row],[Pressure]]-run_3[[#This Row],[Speed]]</f>
        <v>100419.33999324014</v>
      </c>
    </row>
    <row r="133" spans="1:5" x14ac:dyDescent="0.25">
      <c r="A133">
        <v>435.36279429660794</v>
      </c>
      <c r="B133">
        <v>100447.25</v>
      </c>
      <c r="C133">
        <v>23.807380165358285</v>
      </c>
      <c r="D133">
        <f>0.5*run_3[[#This Row],[Speed]]*$R$2</f>
        <v>13.860656732271595</v>
      </c>
      <c r="E133">
        <f>run_3[[#This Row],[Pressure]]-run_3[[#This Row],[Speed]]</f>
        <v>100423.44261983465</v>
      </c>
    </row>
    <row r="134" spans="1:5" x14ac:dyDescent="0.25">
      <c r="A134">
        <v>440.1242692752657</v>
      </c>
      <c r="B134">
        <v>100438</v>
      </c>
      <c r="C134">
        <v>23.160000485608638</v>
      </c>
      <c r="D134">
        <f>0.5*run_3[[#This Row],[Speed]]*$R$2</f>
        <v>13.483752282721349</v>
      </c>
      <c r="E134">
        <f>run_3[[#This Row],[Pressure]]-run_3[[#This Row],[Speed]]</f>
        <v>100414.83999951438</v>
      </c>
    </row>
    <row r="135" spans="1:5" x14ac:dyDescent="0.25">
      <c r="A135">
        <v>444.75299465927691</v>
      </c>
      <c r="B135">
        <v>100437.75</v>
      </c>
      <c r="C135">
        <v>23.807374797726144</v>
      </c>
      <c r="D135">
        <f>0.5*run_3[[#This Row],[Speed]]*$R$2</f>
        <v>13.860653607236163</v>
      </c>
      <c r="E135">
        <f>run_3[[#This Row],[Pressure]]-run_3[[#This Row],[Speed]]</f>
        <v>100413.94262520227</v>
      </c>
    </row>
    <row r="136" spans="1:5" x14ac:dyDescent="0.25">
      <c r="A136">
        <v>449.51446945092067</v>
      </c>
      <c r="B136">
        <v>100435.5</v>
      </c>
      <c r="C136">
        <v>23.159994207727486</v>
      </c>
      <c r="D136">
        <f>0.5*run_3[[#This Row],[Speed]]*$R$2</f>
        <v>13.483748627738944</v>
      </c>
      <c r="E136">
        <f>run_3[[#This Row],[Pressure]]-run_3[[#This Row],[Speed]]</f>
        <v>100412.34000579227</v>
      </c>
    </row>
    <row r="137" spans="1:5" x14ac:dyDescent="0.25">
      <c r="A137">
        <v>454.1432614309569</v>
      </c>
      <c r="B137">
        <v>100420</v>
      </c>
      <c r="C137">
        <v>23.807369430096621</v>
      </c>
      <c r="D137">
        <f>0.5*run_3[[#This Row],[Speed]]*$R$2</f>
        <v>13.860650482202255</v>
      </c>
      <c r="E137">
        <f>run_3[[#This Row],[Pressure]]-run_3[[#This Row],[Speed]]</f>
        <v>100396.1926305699</v>
      </c>
    </row>
    <row r="138" spans="1:5" x14ac:dyDescent="0.25">
      <c r="A138">
        <v>458.90473528385758</v>
      </c>
      <c r="B138">
        <v>100418</v>
      </c>
      <c r="C138">
        <v>22.944170760334071</v>
      </c>
      <c r="D138">
        <f>0.5*run_3[[#This Row],[Speed]]*$R$2</f>
        <v>13.358096216666498</v>
      </c>
      <c r="E138">
        <f>run_3[[#This Row],[Pressure]]-run_3[[#This Row],[Speed]]</f>
        <v>100395.05582923966</v>
      </c>
    </row>
    <row r="139" spans="1:5" x14ac:dyDescent="0.25">
      <c r="A139">
        <v>463.49310500195207</v>
      </c>
      <c r="B139">
        <v>100404.25</v>
      </c>
      <c r="C139">
        <v>23.611066705670936</v>
      </c>
      <c r="D139">
        <f>0.5*run_3[[#This Row],[Speed]]*$R$2</f>
        <v>13.74636303604162</v>
      </c>
      <c r="E139">
        <f>run_3[[#This Row],[Pressure]]-run_3[[#This Row],[Speed]]</f>
        <v>100380.63893329434</v>
      </c>
    </row>
    <row r="140" spans="1:5" x14ac:dyDescent="0.25">
      <c r="A140">
        <v>468.21411654788972</v>
      </c>
      <c r="B140">
        <v>100383.75</v>
      </c>
      <c r="C140">
        <v>23.807361321554012</v>
      </c>
      <c r="D140">
        <f>0.5*run_3[[#This Row],[Speed]]*$R$2</f>
        <v>13.860645761408747</v>
      </c>
      <c r="E140">
        <f>run_3[[#This Row],[Pressure]]-run_3[[#This Row],[Speed]]</f>
        <v>100359.94263867845</v>
      </c>
    </row>
    <row r="141" spans="1:5" x14ac:dyDescent="0.25">
      <c r="A141">
        <v>472.97558880977027</v>
      </c>
      <c r="B141">
        <v>100386</v>
      </c>
      <c r="C141">
        <v>23.611061890688937</v>
      </c>
      <c r="D141">
        <f>0.5*run_3[[#This Row],[Speed]]*$R$2</f>
        <v>13.7463602327591</v>
      </c>
      <c r="E141">
        <f>run_3[[#This Row],[Pressure]]-run_3[[#This Row],[Speed]]</f>
        <v>100362.38893810932</v>
      </c>
    </row>
    <row r="142" spans="1:5" x14ac:dyDescent="0.25">
      <c r="A142">
        <v>477.69662317499689</v>
      </c>
      <c r="B142">
        <v>100378.5</v>
      </c>
      <c r="C142">
        <v>23.807355843415696</v>
      </c>
      <c r="D142">
        <f>0.5*run_3[[#This Row],[Speed]]*$R$2</f>
        <v>13.860642572036619</v>
      </c>
      <c r="E142">
        <f>run_3[[#This Row],[Pressure]]-run_3[[#This Row],[Speed]]</f>
        <v>100354.69264415659</v>
      </c>
    </row>
    <row r="143" spans="1:5" x14ac:dyDescent="0.25">
      <c r="A143">
        <v>482.45809425962631</v>
      </c>
      <c r="B143">
        <v>100373.5</v>
      </c>
      <c r="C143">
        <v>23.426820207924298</v>
      </c>
      <c r="D143">
        <f>0.5*run_3[[#This Row],[Speed]]*$R$2</f>
        <v>13.639094725053527</v>
      </c>
      <c r="E143">
        <f>run_3[[#This Row],[Pressure]]-run_3[[#This Row],[Speed]]</f>
        <v>100350.07317979207</v>
      </c>
    </row>
    <row r="144" spans="1:5" x14ac:dyDescent="0.25">
      <c r="A144">
        <v>487.13875878206233</v>
      </c>
      <c r="B144">
        <v>100363.5</v>
      </c>
      <c r="C144">
        <v>23.611054668219488</v>
      </c>
      <c r="D144">
        <f>0.5*run_3[[#This Row],[Speed]]*$R$2</f>
        <v>13.746356027837388</v>
      </c>
      <c r="E144">
        <f>run_3[[#This Row],[Pressure]]-run_3[[#This Row],[Speed]]</f>
        <v>100339.88894533178</v>
      </c>
    </row>
    <row r="145" spans="1:5" x14ac:dyDescent="0.25">
      <c r="A145">
        <v>491.85985871162126</v>
      </c>
      <c r="B145">
        <v>100354.5</v>
      </c>
      <c r="C145">
        <v>23.611052260729341</v>
      </c>
      <c r="D145">
        <f>0.5*run_3[[#This Row],[Speed]]*$R$2</f>
        <v>13.746354626196624</v>
      </c>
      <c r="E145">
        <f>run_3[[#This Row],[Pressure]]-run_3[[#This Row],[Speed]]</f>
        <v>100330.88894773927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70179-9F1C-43B6-8D6C-C6202820406A}">
  <dimension ref="A1:E38"/>
  <sheetViews>
    <sheetView workbookViewId="0">
      <selection activeCell="D1" sqref="D1"/>
    </sheetView>
  </sheetViews>
  <sheetFormatPr defaultRowHeight="15" x14ac:dyDescent="0.25"/>
  <cols>
    <col min="1" max="1" width="11.85546875" bestFit="1" customWidth="1"/>
    <col min="2" max="2" width="11.85546875" customWidth="1"/>
    <col min="3" max="3" width="9.85546875" bestFit="1" customWidth="1"/>
  </cols>
  <sheetData>
    <row r="1" spans="1:5" x14ac:dyDescent="0.25">
      <c r="A1">
        <v>2.6161960285394046</v>
      </c>
      <c r="B1">
        <v>4.9350836781947987</v>
      </c>
      <c r="C1">
        <v>101089.75</v>
      </c>
      <c r="D1">
        <f t="shared" ref="D1:D3" si="0" xml:space="preserve"> C1-100900</f>
        <v>189.75</v>
      </c>
      <c r="E1">
        <f t="shared" ref="E1:E3" si="1">0.6*1.223*B1^2</f>
        <v>17.871736358333813</v>
      </c>
    </row>
    <row r="2" spans="1:5" x14ac:dyDescent="0.25">
      <c r="A2">
        <v>3.6023589369190869</v>
      </c>
      <c r="B2">
        <v>4.0776653982416446</v>
      </c>
      <c r="C2">
        <v>101086.25</v>
      </c>
      <c r="D2">
        <f t="shared" si="0"/>
        <v>186.25</v>
      </c>
      <c r="E2">
        <f t="shared" si="1"/>
        <v>12.201153172392615</v>
      </c>
    </row>
    <row r="3" spans="1:5" x14ac:dyDescent="0.25">
      <c r="A3">
        <v>4.4172800613937051</v>
      </c>
      <c r="B3">
        <v>6.0039310462646531</v>
      </c>
      <c r="C3">
        <v>101096.25</v>
      </c>
      <c r="D3">
        <f t="shared" si="0"/>
        <v>196.25</v>
      </c>
      <c r="E3">
        <f t="shared" si="1"/>
        <v>26.451426560490962</v>
      </c>
    </row>
    <row r="4" spans="1:5" x14ac:dyDescent="0.25">
      <c r="A4">
        <v>5.6180366672135307</v>
      </c>
      <c r="B4">
        <v>6.0039308530393569</v>
      </c>
      <c r="C4">
        <v>101100.25</v>
      </c>
      <c r="D4">
        <f xml:space="preserve"> C4-100900</f>
        <v>200.25</v>
      </c>
      <c r="E4">
        <f>0.6*1.223*B4^2</f>
        <v>26.451424857911565</v>
      </c>
    </row>
    <row r="5" spans="1:5" x14ac:dyDescent="0.25">
      <c r="A5">
        <v>6.8188036594994319</v>
      </c>
      <c r="B5">
        <v>7.0780390065615215</v>
      </c>
      <c r="C5">
        <v>101090.5</v>
      </c>
      <c r="D5">
        <f t="shared" ref="D5:D38" si="2" xml:space="preserve"> C5-100900</f>
        <v>190.5</v>
      </c>
      <c r="E5">
        <f t="shared" ref="E5:E38" si="3">0.6*1.223*B5^2</f>
        <v>36.762379227714625</v>
      </c>
    </row>
    <row r="6" spans="1:5" x14ac:dyDescent="0.25">
      <c r="A6">
        <v>8.2341867317578714</v>
      </c>
      <c r="B6">
        <v>7.0780387077811353</v>
      </c>
      <c r="C6">
        <v>101098</v>
      </c>
      <c r="D6">
        <f t="shared" si="2"/>
        <v>198</v>
      </c>
      <c r="E6">
        <f t="shared" si="3"/>
        <v>36.762376124064694</v>
      </c>
    </row>
    <row r="7" spans="1:5" x14ac:dyDescent="0.25">
      <c r="A7">
        <v>9.6496356791996138</v>
      </c>
      <c r="B7">
        <v>8.1553290930532718</v>
      </c>
      <c r="C7">
        <v>101100.75</v>
      </c>
      <c r="D7">
        <f t="shared" si="2"/>
        <v>200.75</v>
      </c>
      <c r="E7">
        <f t="shared" si="3"/>
        <v>48.804592301621604</v>
      </c>
    </row>
    <row r="8" spans="1:5" x14ac:dyDescent="0.25">
      <c r="A8">
        <v>11.279985942790105</v>
      </c>
      <c r="B8">
        <v>7.935875119589908</v>
      </c>
      <c r="C8">
        <v>101107.75</v>
      </c>
      <c r="D8">
        <f t="shared" si="2"/>
        <v>207.75</v>
      </c>
      <c r="E8">
        <f t="shared" si="3"/>
        <v>46.213339989892241</v>
      </c>
    </row>
    <row r="9" spans="1:5" x14ac:dyDescent="0.25">
      <c r="A9">
        <v>12.866180322989127</v>
      </c>
      <c r="B9">
        <v>9.0058944680731496</v>
      </c>
      <c r="C9">
        <v>101121.5</v>
      </c>
      <c r="D9">
        <f t="shared" si="2"/>
        <v>221.5</v>
      </c>
      <c r="E9">
        <f t="shared" si="3"/>
        <v>59.515681987797777</v>
      </c>
    </row>
    <row r="10" spans="1:5" x14ac:dyDescent="0.25">
      <c r="A10">
        <v>14.667265775220045</v>
      </c>
      <c r="B10">
        <v>10.079358347003259</v>
      </c>
      <c r="C10">
        <v>101108.75</v>
      </c>
      <c r="D10">
        <f t="shared" si="2"/>
        <v>208.75</v>
      </c>
      <c r="E10">
        <f t="shared" si="3"/>
        <v>74.549284387543878</v>
      </c>
    </row>
    <row r="11" spans="1:5" x14ac:dyDescent="0.25">
      <c r="A11">
        <v>16.683083368738284</v>
      </c>
      <c r="B11">
        <v>9.8701641571394294</v>
      </c>
      <c r="C11">
        <v>101105.75</v>
      </c>
      <c r="D11">
        <f t="shared" si="2"/>
        <v>205.75</v>
      </c>
      <c r="E11">
        <f t="shared" si="3"/>
        <v>71.486899090740081</v>
      </c>
    </row>
    <row r="12" spans="1:5" x14ac:dyDescent="0.25">
      <c r="A12">
        <v>18.655254536484669</v>
      </c>
      <c r="B12">
        <v>10.315464008095047</v>
      </c>
      <c r="C12">
        <v>101109</v>
      </c>
      <c r="D12">
        <f t="shared" si="2"/>
        <v>209</v>
      </c>
      <c r="E12">
        <f t="shared" si="3"/>
        <v>78.082775753950912</v>
      </c>
    </row>
    <row r="13" spans="1:5" x14ac:dyDescent="0.25">
      <c r="A13">
        <v>20.714749786724795</v>
      </c>
      <c r="B13">
        <v>10.079356584570748</v>
      </c>
      <c r="C13">
        <v>101105</v>
      </c>
      <c r="D13">
        <f t="shared" si="2"/>
        <v>205</v>
      </c>
      <c r="E13">
        <f t="shared" si="3"/>
        <v>74.549258316822616</v>
      </c>
    </row>
    <row r="14" spans="1:5" x14ac:dyDescent="0.25">
      <c r="A14">
        <v>22.730593009918561</v>
      </c>
      <c r="B14">
        <v>11.8056451521075</v>
      </c>
      <c r="C14">
        <v>101109.75</v>
      </c>
      <c r="D14">
        <f t="shared" si="2"/>
        <v>209.75</v>
      </c>
      <c r="E14">
        <f t="shared" si="3"/>
        <v>102.27209632229832</v>
      </c>
    </row>
    <row r="15" spans="1:5" x14ac:dyDescent="0.25">
      <c r="A15">
        <v>25.088276027182278</v>
      </c>
      <c r="B15">
        <v>12.007855265238824</v>
      </c>
      <c r="C15">
        <v>101105.5</v>
      </c>
      <c r="D15">
        <f t="shared" si="2"/>
        <v>205.5</v>
      </c>
      <c r="E15">
        <f t="shared" si="3"/>
        <v>105.80558592644384</v>
      </c>
    </row>
    <row r="16" spans="1:5" x14ac:dyDescent="0.25">
      <c r="A16">
        <v>27.489793794829527</v>
      </c>
      <c r="B16">
        <v>11.805643948332341</v>
      </c>
      <c r="C16">
        <v>101106.25</v>
      </c>
      <c r="D16">
        <f t="shared" si="2"/>
        <v>206.25</v>
      </c>
      <c r="E16">
        <f t="shared" si="3"/>
        <v>102.27207546573332</v>
      </c>
    </row>
    <row r="17" spans="1:5" x14ac:dyDescent="0.25">
      <c r="A17">
        <v>29.848115073887467</v>
      </c>
      <c r="B17">
        <v>12.870678652369399</v>
      </c>
      <c r="C17">
        <v>101104.75</v>
      </c>
      <c r="D17">
        <f t="shared" si="2"/>
        <v>204.75</v>
      </c>
      <c r="E17">
        <f t="shared" si="3"/>
        <v>121.55717595206259</v>
      </c>
    </row>
    <row r="18" spans="1:5" x14ac:dyDescent="0.25">
      <c r="A18">
        <v>32.421217903200109</v>
      </c>
      <c r="B18">
        <v>12.870677874889754</v>
      </c>
      <c r="C18">
        <v>101115</v>
      </c>
      <c r="D18">
        <f t="shared" si="2"/>
        <v>215</v>
      </c>
      <c r="E18">
        <f t="shared" si="3"/>
        <v>121.55716126624382</v>
      </c>
    </row>
    <row r="19" spans="1:5" x14ac:dyDescent="0.25">
      <c r="A19">
        <v>34.99447248152503</v>
      </c>
      <c r="B19">
        <v>13.938966325562919</v>
      </c>
      <c r="C19">
        <v>101104.25</v>
      </c>
      <c r="D19">
        <f t="shared" si="2"/>
        <v>204.25</v>
      </c>
      <c r="E19">
        <f t="shared" si="3"/>
        <v>142.57351119683491</v>
      </c>
    </row>
    <row r="20" spans="1:5" x14ac:dyDescent="0.25">
      <c r="A20">
        <v>37.782122029093273</v>
      </c>
      <c r="B20">
        <v>14.619772230311234</v>
      </c>
      <c r="C20">
        <v>101106</v>
      </c>
      <c r="D20">
        <f t="shared" si="2"/>
        <v>206</v>
      </c>
      <c r="E20">
        <f t="shared" si="3"/>
        <v>156.84075366056254</v>
      </c>
    </row>
    <row r="21" spans="1:5" x14ac:dyDescent="0.25">
      <c r="A21">
        <v>40.699606279592977</v>
      </c>
      <c r="B21">
        <v>13.938964289083666</v>
      </c>
      <c r="C21">
        <v>101108.25</v>
      </c>
      <c r="D21">
        <f t="shared" si="2"/>
        <v>208.25</v>
      </c>
      <c r="E21">
        <f t="shared" si="3"/>
        <v>142.5734695369342</v>
      </c>
    </row>
    <row r="22" spans="1:5" x14ac:dyDescent="0.25">
      <c r="A22">
        <v>43.487368888049772</v>
      </c>
      <c r="B22">
        <v>14.805237150519908</v>
      </c>
      <c r="C22">
        <v>101111.5</v>
      </c>
      <c r="D22">
        <f t="shared" si="2"/>
        <v>211.5</v>
      </c>
      <c r="E22">
        <f t="shared" si="3"/>
        <v>160.84532554960433</v>
      </c>
    </row>
    <row r="23" spans="1:5" x14ac:dyDescent="0.25">
      <c r="A23">
        <v>46.447375297354938</v>
      </c>
      <c r="B23">
        <v>15.23272238165044</v>
      </c>
      <c r="C23">
        <v>101110</v>
      </c>
      <c r="D23">
        <f t="shared" si="2"/>
        <v>210</v>
      </c>
      <c r="E23">
        <f t="shared" si="3"/>
        <v>170.26789290259146</v>
      </c>
    </row>
    <row r="24" spans="1:5" x14ac:dyDescent="0.25">
      <c r="A24">
        <v>49.491122729536841</v>
      </c>
      <c r="B24">
        <v>15.871735323463044</v>
      </c>
      <c r="C24">
        <v>101107.5</v>
      </c>
      <c r="D24">
        <f t="shared" si="2"/>
        <v>207.5</v>
      </c>
      <c r="E24">
        <f t="shared" si="3"/>
        <v>184.85301252226375</v>
      </c>
    </row>
    <row r="25" spans="1:5" x14ac:dyDescent="0.25">
      <c r="A25">
        <v>52.665135292577517</v>
      </c>
      <c r="B25">
        <v>15.871734101561184</v>
      </c>
      <c r="C25">
        <v>101120.5</v>
      </c>
      <c r="D25">
        <f t="shared" si="2"/>
        <v>220.5</v>
      </c>
      <c r="E25">
        <f t="shared" si="3"/>
        <v>184.85298406006646</v>
      </c>
    </row>
    <row r="26" spans="1:5" x14ac:dyDescent="0.25">
      <c r="A26">
        <v>55.839185622624278</v>
      </c>
      <c r="B26">
        <v>16.082702129441628</v>
      </c>
      <c r="C26">
        <v>101115.75</v>
      </c>
      <c r="D26">
        <f t="shared" si="2"/>
        <v>215.75</v>
      </c>
      <c r="E26">
        <f t="shared" si="3"/>
        <v>189.7997972521533</v>
      </c>
    </row>
    <row r="27" spans="1:5" x14ac:dyDescent="0.25">
      <c r="A27">
        <v>59.055139479882605</v>
      </c>
      <c r="B27">
        <v>16.940724319425097</v>
      </c>
      <c r="C27">
        <v>101123</v>
      </c>
      <c r="D27">
        <f t="shared" si="2"/>
        <v>223</v>
      </c>
      <c r="E27">
        <f t="shared" si="3"/>
        <v>210.59189747450915</v>
      </c>
    </row>
    <row r="28" spans="1:5" x14ac:dyDescent="0.25">
      <c r="A28">
        <v>62.443273276234649</v>
      </c>
      <c r="B28">
        <v>16.740570623711132</v>
      </c>
      <c r="C28">
        <v>101134.5</v>
      </c>
      <c r="D28">
        <f t="shared" si="2"/>
        <v>234.5</v>
      </c>
      <c r="E28">
        <f t="shared" si="3"/>
        <v>205.64503198771428</v>
      </c>
    </row>
    <row r="29" spans="1:5" x14ac:dyDescent="0.25">
      <c r="A29">
        <v>65.789554852858174</v>
      </c>
      <c r="B29">
        <v>17.805622314769561</v>
      </c>
      <c r="C29">
        <v>101140.25</v>
      </c>
      <c r="D29">
        <f t="shared" si="2"/>
        <v>240.25</v>
      </c>
      <c r="E29">
        <f t="shared" si="3"/>
        <v>232.64408849870208</v>
      </c>
    </row>
    <row r="30" spans="1:5" x14ac:dyDescent="0.25">
      <c r="A30">
        <v>69.350010056066765</v>
      </c>
      <c r="B30">
        <v>17.805620840291798</v>
      </c>
      <c r="C30">
        <v>101151.75</v>
      </c>
      <c r="D30">
        <f t="shared" si="2"/>
        <v>251.75</v>
      </c>
      <c r="E30">
        <f t="shared" si="3"/>
        <v>232.64404996834185</v>
      </c>
    </row>
    <row r="31" spans="1:5" x14ac:dyDescent="0.25">
      <c r="A31">
        <v>72.910530304393561</v>
      </c>
      <c r="B31">
        <v>18.676442149478355</v>
      </c>
      <c r="C31">
        <v>101169.75</v>
      </c>
      <c r="D31">
        <f t="shared" si="2"/>
        <v>269.75</v>
      </c>
      <c r="E31">
        <f t="shared" si="3"/>
        <v>255.95640476203121</v>
      </c>
    </row>
    <row r="32" spans="1:5" x14ac:dyDescent="0.25">
      <c r="A32">
        <v>76.643601421572285</v>
      </c>
      <c r="B32">
        <v>18.495082780150465</v>
      </c>
      <c r="C32">
        <v>101167</v>
      </c>
      <c r="D32">
        <f t="shared" si="2"/>
        <v>267</v>
      </c>
      <c r="E32">
        <f t="shared" si="3"/>
        <v>251.00956227334089</v>
      </c>
    </row>
    <row r="33" spans="1:5" x14ac:dyDescent="0.25">
      <c r="A33">
        <v>80.335729988636103</v>
      </c>
      <c r="B33">
        <v>18.873069485210735</v>
      </c>
      <c r="C33">
        <v>101169.25</v>
      </c>
      <c r="D33">
        <f t="shared" si="2"/>
        <v>269.25</v>
      </c>
      <c r="E33">
        <f t="shared" si="3"/>
        <v>261.37424126613826</v>
      </c>
    </row>
    <row r="34" spans="1:5" x14ac:dyDescent="0.25">
      <c r="A34">
        <v>84.11033324419661</v>
      </c>
      <c r="B34">
        <v>19.552391179031336</v>
      </c>
      <c r="C34">
        <v>101180</v>
      </c>
      <c r="D34">
        <f t="shared" si="2"/>
        <v>280</v>
      </c>
      <c r="E34">
        <f t="shared" si="3"/>
        <v>280.52880540014741</v>
      </c>
    </row>
    <row r="35" spans="1:5" x14ac:dyDescent="0.25">
      <c r="A35">
        <v>88.016782585800158</v>
      </c>
      <c r="B35">
        <v>20.432813899328533</v>
      </c>
      <c r="C35">
        <v>101172.5</v>
      </c>
      <c r="D35">
        <f t="shared" si="2"/>
        <v>272.5</v>
      </c>
      <c r="E35">
        <f t="shared" si="3"/>
        <v>306.36141476516258</v>
      </c>
    </row>
    <row r="36" spans="1:5" x14ac:dyDescent="0.25">
      <c r="A36">
        <v>92.096588140640051</v>
      </c>
      <c r="B36">
        <v>19.552388112869895</v>
      </c>
      <c r="C36">
        <v>101160.75</v>
      </c>
      <c r="D36">
        <f t="shared" si="2"/>
        <v>260.75</v>
      </c>
      <c r="E36">
        <f t="shared" si="3"/>
        <v>280.52871741637796</v>
      </c>
    </row>
    <row r="37" spans="1:5" x14ac:dyDescent="0.25">
      <c r="A37">
        <v>96.003793823845029</v>
      </c>
      <c r="B37">
        <v>20.612692460610948</v>
      </c>
      <c r="C37">
        <v>101158.5</v>
      </c>
      <c r="D37">
        <f t="shared" si="2"/>
        <v>258.5</v>
      </c>
      <c r="E37">
        <f t="shared" si="3"/>
        <v>311.77921179108876</v>
      </c>
    </row>
    <row r="38" spans="1:5" x14ac:dyDescent="0.25">
      <c r="A38">
        <v>100.12474449251809</v>
      </c>
      <c r="B38">
        <v>21.489630622569805</v>
      </c>
      <c r="C38">
        <v>101174</v>
      </c>
      <c r="D38">
        <f t="shared" si="2"/>
        <v>274</v>
      </c>
      <c r="E38">
        <f t="shared" si="3"/>
        <v>338.8719397872967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E04D2-2EB8-413F-9F5A-B0ADD87DDEED}">
  <dimension ref="A1:D30"/>
  <sheetViews>
    <sheetView workbookViewId="0">
      <selection activeCell="B1" sqref="B1:B1048576"/>
    </sheetView>
  </sheetViews>
  <sheetFormatPr defaultRowHeight="15" x14ac:dyDescent="0.25"/>
  <cols>
    <col min="1" max="1" width="11.85546875" bestFit="1" customWidth="1"/>
    <col min="2" max="2" width="9.85546875" bestFit="1" customWidth="1"/>
    <col min="3" max="3" width="11.85546875" bestFit="1" customWidth="1"/>
    <col min="4" max="4" width="9.85546875" bestFit="1" customWidth="1"/>
  </cols>
  <sheetData>
    <row r="1" spans="1:4" x14ac:dyDescent="0.25">
      <c r="A1" s="6" t="s">
        <v>5</v>
      </c>
      <c r="B1" s="7" t="s">
        <v>6</v>
      </c>
      <c r="C1" s="7" t="s">
        <v>7</v>
      </c>
      <c r="D1" s="7" t="s">
        <v>6</v>
      </c>
    </row>
    <row r="2" spans="1:4" x14ac:dyDescent="0.25">
      <c r="A2" s="2">
        <v>2.0158725278445697</v>
      </c>
      <c r="B2" s="3">
        <v>101094.75</v>
      </c>
      <c r="C2" s="3">
        <v>3.0019657405108071</v>
      </c>
      <c r="D2" s="3">
        <v>101094.75</v>
      </c>
    </row>
    <row r="3" spans="1:4" x14ac:dyDescent="0.25">
      <c r="A3" s="4">
        <v>2.6161960285394046</v>
      </c>
      <c r="B3" s="5">
        <v>101089.75</v>
      </c>
      <c r="C3" s="5">
        <v>4.9350836781947987</v>
      </c>
      <c r="D3" s="5">
        <v>101089.75</v>
      </c>
    </row>
    <row r="4" spans="1:4" x14ac:dyDescent="0.25">
      <c r="A4" s="2">
        <v>3.6023589369190869</v>
      </c>
      <c r="B4" s="3">
        <v>101086.25</v>
      </c>
      <c r="C4" s="3">
        <v>4.0776653982416446</v>
      </c>
      <c r="D4" s="3">
        <v>101086.25</v>
      </c>
    </row>
    <row r="5" spans="1:4" x14ac:dyDescent="0.25">
      <c r="A5" s="4">
        <v>4.4172800613937051</v>
      </c>
      <c r="B5" s="5">
        <v>101096.25</v>
      </c>
      <c r="C5" s="5">
        <v>6.0039310462646531</v>
      </c>
      <c r="D5" s="5">
        <v>101096.25</v>
      </c>
    </row>
    <row r="6" spans="1:4" x14ac:dyDescent="0.25">
      <c r="A6" s="2">
        <v>5.6180366672135307</v>
      </c>
      <c r="B6" s="3">
        <v>101100.25</v>
      </c>
      <c r="C6" s="3">
        <v>6.0039308530393569</v>
      </c>
      <c r="D6" s="3">
        <v>101100.25</v>
      </c>
    </row>
    <row r="7" spans="1:4" x14ac:dyDescent="0.25">
      <c r="A7" s="4">
        <v>6.8188036594994319</v>
      </c>
      <c r="B7" s="5">
        <v>101090.5</v>
      </c>
      <c r="C7" s="5">
        <v>7.0780390065615215</v>
      </c>
      <c r="D7" s="5">
        <v>101090.5</v>
      </c>
    </row>
    <row r="8" spans="1:4" x14ac:dyDescent="0.25">
      <c r="A8" s="2">
        <v>8.2341867317578714</v>
      </c>
      <c r="B8" s="3">
        <v>101098</v>
      </c>
      <c r="C8" s="3">
        <v>7.0780387077811353</v>
      </c>
      <c r="D8" s="3">
        <v>101098</v>
      </c>
    </row>
    <row r="9" spans="1:4" x14ac:dyDescent="0.25">
      <c r="A9" s="4">
        <v>9.6496356791996138</v>
      </c>
      <c r="B9" s="5">
        <v>101100.75</v>
      </c>
      <c r="C9" s="5">
        <v>8.1553290930532718</v>
      </c>
      <c r="D9" s="5">
        <v>101100.75</v>
      </c>
    </row>
    <row r="10" spans="1:4" x14ac:dyDescent="0.25">
      <c r="A10" s="2">
        <v>11.279985942790105</v>
      </c>
      <c r="B10" s="3">
        <v>101107.75</v>
      </c>
      <c r="C10" s="3">
        <v>7.935875119589908</v>
      </c>
      <c r="D10" s="3">
        <v>101107.75</v>
      </c>
    </row>
    <row r="11" spans="1:4" x14ac:dyDescent="0.25">
      <c r="A11" s="4">
        <v>12.866180322989127</v>
      </c>
      <c r="B11" s="5">
        <v>101121.5</v>
      </c>
      <c r="C11" s="5">
        <v>9.0058944680731496</v>
      </c>
      <c r="D11" s="5">
        <v>101121.5</v>
      </c>
    </row>
    <row r="12" spans="1:4" x14ac:dyDescent="0.25">
      <c r="A12" s="2">
        <v>14.667265775220045</v>
      </c>
      <c r="B12" s="3">
        <v>101108.75</v>
      </c>
      <c r="C12" s="3">
        <v>10.079358347003259</v>
      </c>
      <c r="D12" s="3">
        <v>101108.75</v>
      </c>
    </row>
    <row r="13" spans="1:4" x14ac:dyDescent="0.25">
      <c r="A13" s="4">
        <v>16.683083368738284</v>
      </c>
      <c r="B13" s="5">
        <v>101105.75</v>
      </c>
      <c r="C13" s="5">
        <v>9.8701641571394294</v>
      </c>
      <c r="D13" s="5">
        <v>101105.75</v>
      </c>
    </row>
    <row r="14" spans="1:4" x14ac:dyDescent="0.25">
      <c r="A14" s="2">
        <v>18.655254536484669</v>
      </c>
      <c r="B14" s="3">
        <v>101109</v>
      </c>
      <c r="C14" s="3">
        <v>10.315464008095047</v>
      </c>
      <c r="D14" s="3">
        <v>101109</v>
      </c>
    </row>
    <row r="15" spans="1:4" x14ac:dyDescent="0.25">
      <c r="A15" s="4">
        <v>20.714749786724795</v>
      </c>
      <c r="B15" s="5">
        <v>101105</v>
      </c>
      <c r="C15" s="5">
        <v>10.079356584570748</v>
      </c>
      <c r="D15" s="5">
        <v>101105</v>
      </c>
    </row>
    <row r="16" spans="1:4" x14ac:dyDescent="0.25">
      <c r="A16" s="2">
        <v>22.730593009918561</v>
      </c>
      <c r="B16" s="3">
        <v>101109.75</v>
      </c>
      <c r="C16" s="3">
        <v>11.8056451521075</v>
      </c>
      <c r="D16" s="3">
        <v>101109.75</v>
      </c>
    </row>
    <row r="17" spans="1:4" x14ac:dyDescent="0.25">
      <c r="A17" s="4">
        <v>25.088276027182278</v>
      </c>
      <c r="B17" s="5">
        <v>101105.5</v>
      </c>
      <c r="C17" s="5">
        <v>12.007855265238824</v>
      </c>
      <c r="D17" s="5">
        <v>101105.5</v>
      </c>
    </row>
    <row r="18" spans="1:4" x14ac:dyDescent="0.25">
      <c r="A18" s="2">
        <v>27.489793794829527</v>
      </c>
      <c r="B18" s="3">
        <v>101106.25</v>
      </c>
      <c r="C18" s="3">
        <v>11.805643948332341</v>
      </c>
      <c r="D18" s="3">
        <v>101106.25</v>
      </c>
    </row>
    <row r="19" spans="1:4" x14ac:dyDescent="0.25">
      <c r="A19" s="4">
        <v>29.848115073887467</v>
      </c>
      <c r="B19" s="5">
        <v>101104.75</v>
      </c>
      <c r="C19" s="5">
        <v>12.870678652369399</v>
      </c>
      <c r="D19" s="5">
        <v>101104.75</v>
      </c>
    </row>
    <row r="20" spans="1:4" x14ac:dyDescent="0.25">
      <c r="A20" s="2">
        <v>32.421217903200109</v>
      </c>
      <c r="B20" s="3">
        <v>101115</v>
      </c>
      <c r="C20" s="3">
        <v>12.870677874889754</v>
      </c>
      <c r="D20" s="3">
        <v>101115</v>
      </c>
    </row>
    <row r="21" spans="1:4" x14ac:dyDescent="0.25">
      <c r="A21" s="4">
        <v>34.99447248152503</v>
      </c>
      <c r="B21" s="5">
        <v>101104.25</v>
      </c>
      <c r="C21" s="5">
        <v>13.938966325562919</v>
      </c>
      <c r="D21" s="5">
        <v>101104.25</v>
      </c>
    </row>
    <row r="22" spans="1:4" x14ac:dyDescent="0.25">
      <c r="A22" s="2">
        <v>37.782122029093273</v>
      </c>
      <c r="B22" s="3">
        <v>101106</v>
      </c>
      <c r="C22" s="3">
        <v>14.619772230311234</v>
      </c>
      <c r="D22" s="3">
        <v>101106</v>
      </c>
    </row>
    <row r="23" spans="1:4" x14ac:dyDescent="0.25">
      <c r="A23" s="4">
        <v>40.699606279592977</v>
      </c>
      <c r="B23" s="5">
        <v>101108.25</v>
      </c>
      <c r="C23" s="5">
        <v>13.938964289083666</v>
      </c>
      <c r="D23" s="5">
        <v>101108.25</v>
      </c>
    </row>
    <row r="24" spans="1:4" x14ac:dyDescent="0.25">
      <c r="A24" s="2">
        <v>43.487368888049772</v>
      </c>
      <c r="B24" s="3">
        <v>101111.5</v>
      </c>
      <c r="C24" s="3">
        <v>14.805237150519908</v>
      </c>
      <c r="D24" s="3">
        <v>101111.5</v>
      </c>
    </row>
    <row r="25" spans="1:4" x14ac:dyDescent="0.25">
      <c r="A25" s="4">
        <v>46.447375297354938</v>
      </c>
      <c r="B25" s="5">
        <v>101110</v>
      </c>
      <c r="C25" s="5">
        <v>15.23272238165044</v>
      </c>
      <c r="D25" s="5">
        <v>101110</v>
      </c>
    </row>
    <row r="26" spans="1:4" x14ac:dyDescent="0.25">
      <c r="A26" s="2">
        <v>49.491122729536841</v>
      </c>
      <c r="B26" s="3">
        <v>101107.5</v>
      </c>
      <c r="C26" s="3">
        <v>15.871735323463044</v>
      </c>
      <c r="D26" s="3">
        <v>101107.5</v>
      </c>
    </row>
    <row r="27" spans="1:4" x14ac:dyDescent="0.25">
      <c r="A27" s="4">
        <v>52.665135292577517</v>
      </c>
      <c r="B27" s="5">
        <v>101120.5</v>
      </c>
      <c r="C27" s="5">
        <v>15.871734101561184</v>
      </c>
      <c r="D27" s="5">
        <v>101120.5</v>
      </c>
    </row>
    <row r="28" spans="1:4" x14ac:dyDescent="0.25">
      <c r="A28" s="2">
        <v>55.839185622624278</v>
      </c>
      <c r="B28" s="3">
        <v>101115.75</v>
      </c>
      <c r="C28" s="3">
        <v>16.082702129441628</v>
      </c>
      <c r="D28" s="3">
        <v>101115.75</v>
      </c>
    </row>
    <row r="29" spans="1:4" x14ac:dyDescent="0.25">
      <c r="A29" s="4">
        <v>59.055139479882605</v>
      </c>
      <c r="B29" s="5">
        <v>101123</v>
      </c>
      <c r="C29" s="5">
        <v>16.940724319425097</v>
      </c>
      <c r="D29" s="5">
        <v>101123</v>
      </c>
    </row>
    <row r="30" spans="1:4" x14ac:dyDescent="0.25">
      <c r="A30" s="2">
        <v>62.443273276234649</v>
      </c>
      <c r="B30" s="3">
        <v>101134.5</v>
      </c>
      <c r="C30" s="3">
        <v>16.740570623711132</v>
      </c>
      <c r="D30" s="3">
        <v>101134.5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4D00-A13A-464C-BB48-275E3E875B60}">
  <dimension ref="A1:B27"/>
  <sheetViews>
    <sheetView topLeftCell="A4" workbookViewId="0">
      <selection activeCell="F18" sqref="F18"/>
    </sheetView>
  </sheetViews>
  <sheetFormatPr defaultRowHeight="15" x14ac:dyDescent="0.25"/>
  <cols>
    <col min="1" max="1" width="12" bestFit="1" customWidth="1"/>
    <col min="2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7.9008761466360284E-10</v>
      </c>
      <c r="B2">
        <v>101131.75</v>
      </c>
    </row>
    <row r="3" spans="1:2" x14ac:dyDescent="0.25">
      <c r="A3">
        <v>0.11331833895635542</v>
      </c>
      <c r="B3">
        <v>101120</v>
      </c>
    </row>
    <row r="4" spans="1:2" x14ac:dyDescent="0.25">
      <c r="A4">
        <v>0.11331833895635542</v>
      </c>
      <c r="B4">
        <v>101127.5</v>
      </c>
    </row>
    <row r="5" spans="1:2" x14ac:dyDescent="0.25">
      <c r="A5">
        <v>7.9008761466360284E-10</v>
      </c>
      <c r="B5">
        <v>101135.5</v>
      </c>
    </row>
    <row r="6" spans="1:2" x14ac:dyDescent="0.25">
      <c r="A6">
        <v>0.11331833895635542</v>
      </c>
      <c r="B6">
        <v>101133</v>
      </c>
    </row>
    <row r="7" spans="1:2" x14ac:dyDescent="0.25">
      <c r="A7">
        <v>7.9008761466360284E-10</v>
      </c>
      <c r="B7">
        <v>101125.5</v>
      </c>
    </row>
    <row r="8" spans="1:2" x14ac:dyDescent="0.25">
      <c r="A8">
        <v>7.9008761466360284E-10</v>
      </c>
      <c r="B8">
        <v>101134.75</v>
      </c>
    </row>
    <row r="9" spans="1:2" x14ac:dyDescent="0.25">
      <c r="A9">
        <v>0.11331833895635542</v>
      </c>
      <c r="B9">
        <v>101139.5</v>
      </c>
    </row>
    <row r="10" spans="1:2" x14ac:dyDescent="0.25">
      <c r="A10">
        <v>0.11331833895635542</v>
      </c>
      <c r="B10">
        <v>101132</v>
      </c>
    </row>
    <row r="11" spans="1:2" x14ac:dyDescent="0.25">
      <c r="A11">
        <v>0.11331833895635542</v>
      </c>
      <c r="B11">
        <v>101125.75</v>
      </c>
    </row>
    <row r="12" spans="1:2" x14ac:dyDescent="0.25">
      <c r="A12">
        <v>0.11331833895635542</v>
      </c>
      <c r="B12">
        <v>101130.25</v>
      </c>
    </row>
    <row r="13" spans="1:2" x14ac:dyDescent="0.25">
      <c r="A13">
        <v>0.11331833895635542</v>
      </c>
      <c r="B13">
        <v>101135.25</v>
      </c>
    </row>
    <row r="14" spans="1:2" x14ac:dyDescent="0.25">
      <c r="A14">
        <v>0.11331833895635542</v>
      </c>
      <c r="B14">
        <v>101133.5</v>
      </c>
    </row>
    <row r="15" spans="1:2" x14ac:dyDescent="0.25">
      <c r="A15">
        <v>0.11331833895635542</v>
      </c>
      <c r="B15">
        <v>101124.5</v>
      </c>
    </row>
    <row r="16" spans="1:2" x14ac:dyDescent="0.25">
      <c r="A16">
        <v>0.11331833895635542</v>
      </c>
      <c r="B16">
        <v>101133</v>
      </c>
    </row>
    <row r="17" spans="1:2" x14ac:dyDescent="0.25">
      <c r="A17">
        <v>0.11331833895635542</v>
      </c>
      <c r="B17">
        <v>101125</v>
      </c>
    </row>
    <row r="18" spans="1:2" x14ac:dyDescent="0.25">
      <c r="A18">
        <v>0.21722420717406926</v>
      </c>
      <c r="B18">
        <v>101125.75</v>
      </c>
    </row>
    <row r="19" spans="1:2" x14ac:dyDescent="0.25">
      <c r="A19">
        <v>0.21722420717406926</v>
      </c>
      <c r="B19">
        <v>101116</v>
      </c>
    </row>
    <row r="20" spans="1:2" x14ac:dyDescent="0.25">
      <c r="A20">
        <v>0.21722420717406926</v>
      </c>
      <c r="B20">
        <v>101113</v>
      </c>
    </row>
    <row r="21" spans="1:2" x14ac:dyDescent="0.25">
      <c r="A21">
        <v>0.21722420717406926</v>
      </c>
      <c r="B21">
        <v>101110.25</v>
      </c>
    </row>
    <row r="22" spans="1:2" x14ac:dyDescent="0.25">
      <c r="A22">
        <v>0.60039318103784112</v>
      </c>
      <c r="B22">
        <v>101098</v>
      </c>
    </row>
    <row r="23" spans="1:2" x14ac:dyDescent="0.25">
      <c r="A23">
        <v>0.98701679367991701</v>
      </c>
      <c r="B23">
        <v>101099.25</v>
      </c>
    </row>
    <row r="24" spans="1:2" x14ac:dyDescent="0.25">
      <c r="A24">
        <v>1.4156080930049755</v>
      </c>
      <c r="B24">
        <v>101099</v>
      </c>
    </row>
    <row r="25" spans="1:2" x14ac:dyDescent="0.25">
      <c r="A25">
        <v>2.0158725278445697</v>
      </c>
      <c r="B25">
        <v>101094.75</v>
      </c>
    </row>
    <row r="26" spans="1:2" x14ac:dyDescent="0.25">
      <c r="A26">
        <v>2.6161960285394046</v>
      </c>
      <c r="B26">
        <v>101089.75</v>
      </c>
    </row>
    <row r="27" spans="1:2" x14ac:dyDescent="0.25">
      <c r="A27">
        <v>3.6023589369190869</v>
      </c>
      <c r="B27">
        <v>101086.25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AB393-3B60-4972-B277-9617FAA4CF35}">
  <dimension ref="A1:C53"/>
  <sheetViews>
    <sheetView workbookViewId="0">
      <selection activeCell="B1" sqref="B1:B1048576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101713.75</v>
      </c>
      <c r="C2">
        <v>22.94</v>
      </c>
    </row>
    <row r="3" spans="1:3" x14ac:dyDescent="0.25">
      <c r="A3">
        <v>1</v>
      </c>
      <c r="B3">
        <v>101727.5</v>
      </c>
      <c r="C3">
        <v>23</v>
      </c>
    </row>
    <row r="4" spans="1:3" x14ac:dyDescent="0.25">
      <c r="A4">
        <v>2</v>
      </c>
      <c r="B4">
        <v>101728.5</v>
      </c>
      <c r="C4">
        <v>23</v>
      </c>
    </row>
    <row r="5" spans="1:3" x14ac:dyDescent="0.25">
      <c r="A5">
        <v>3</v>
      </c>
      <c r="B5">
        <v>101745</v>
      </c>
      <c r="C5">
        <v>23.06</v>
      </c>
    </row>
    <row r="6" spans="1:3" x14ac:dyDescent="0.25">
      <c r="A6">
        <v>4</v>
      </c>
      <c r="B6">
        <v>101737.5</v>
      </c>
      <c r="C6">
        <v>23.06</v>
      </c>
    </row>
    <row r="7" spans="1:3" x14ac:dyDescent="0.25">
      <c r="A7">
        <v>5</v>
      </c>
      <c r="B7">
        <v>101744.5</v>
      </c>
      <c r="C7">
        <v>23.12</v>
      </c>
    </row>
    <row r="8" spans="1:3" x14ac:dyDescent="0.25">
      <c r="A8">
        <v>6</v>
      </c>
      <c r="B8">
        <v>101735</v>
      </c>
      <c r="C8">
        <v>23.06</v>
      </c>
    </row>
    <row r="9" spans="1:3" x14ac:dyDescent="0.25">
      <c r="A9">
        <v>7</v>
      </c>
      <c r="B9">
        <v>101737.75</v>
      </c>
      <c r="C9">
        <v>23.12</v>
      </c>
    </row>
    <row r="10" spans="1:3" x14ac:dyDescent="0.25">
      <c r="A10">
        <v>8</v>
      </c>
      <c r="B10">
        <v>101732.75</v>
      </c>
      <c r="C10">
        <v>23.12</v>
      </c>
    </row>
    <row r="11" spans="1:3" x14ac:dyDescent="0.25">
      <c r="A11">
        <v>9</v>
      </c>
      <c r="B11">
        <v>101726.5</v>
      </c>
      <c r="C11">
        <v>23.06</v>
      </c>
    </row>
    <row r="12" spans="1:3" x14ac:dyDescent="0.25">
      <c r="A12">
        <v>10</v>
      </c>
      <c r="B12">
        <v>101724.5</v>
      </c>
      <c r="C12">
        <v>23.06</v>
      </c>
    </row>
    <row r="13" spans="1:3" x14ac:dyDescent="0.25">
      <c r="A13">
        <v>11</v>
      </c>
      <c r="B13">
        <v>101727.75</v>
      </c>
      <c r="C13">
        <v>23.06</v>
      </c>
    </row>
    <row r="14" spans="1:3" x14ac:dyDescent="0.25">
      <c r="A14">
        <v>12</v>
      </c>
      <c r="B14">
        <v>101724.5</v>
      </c>
      <c r="C14">
        <v>23.06</v>
      </c>
    </row>
    <row r="15" spans="1:3" x14ac:dyDescent="0.25">
      <c r="A15">
        <v>13</v>
      </c>
      <c r="B15">
        <v>101721.25</v>
      </c>
      <c r="C15">
        <v>23.06</v>
      </c>
    </row>
    <row r="16" spans="1:3" x14ac:dyDescent="0.25">
      <c r="A16">
        <v>14</v>
      </c>
      <c r="B16">
        <v>101723.5</v>
      </c>
      <c r="C16">
        <v>23.06</v>
      </c>
    </row>
    <row r="17" spans="1:3" x14ac:dyDescent="0.25">
      <c r="A17">
        <v>15</v>
      </c>
      <c r="B17">
        <v>101728</v>
      </c>
      <c r="C17">
        <v>23.12</v>
      </c>
    </row>
    <row r="18" spans="1:3" x14ac:dyDescent="0.25">
      <c r="A18">
        <v>16</v>
      </c>
      <c r="B18">
        <v>101723</v>
      </c>
      <c r="C18">
        <v>23.06</v>
      </c>
    </row>
    <row r="19" spans="1:3" x14ac:dyDescent="0.25">
      <c r="A19">
        <v>17</v>
      </c>
      <c r="B19">
        <v>101721.25</v>
      </c>
      <c r="C19">
        <v>23.06</v>
      </c>
    </row>
    <row r="20" spans="1:3" x14ac:dyDescent="0.25">
      <c r="A20">
        <v>18</v>
      </c>
      <c r="B20">
        <v>101715</v>
      </c>
      <c r="C20">
        <v>23.06</v>
      </c>
    </row>
    <row r="21" spans="1:3" x14ac:dyDescent="0.25">
      <c r="A21">
        <v>19</v>
      </c>
      <c r="B21">
        <v>101721.75</v>
      </c>
      <c r="C21">
        <v>23.12</v>
      </c>
    </row>
    <row r="22" spans="1:3" x14ac:dyDescent="0.25">
      <c r="A22">
        <v>20</v>
      </c>
      <c r="B22">
        <v>101722.5</v>
      </c>
      <c r="C22">
        <v>23.12</v>
      </c>
    </row>
    <row r="23" spans="1:3" x14ac:dyDescent="0.25">
      <c r="A23">
        <v>21</v>
      </c>
      <c r="B23">
        <v>101723</v>
      </c>
      <c r="C23">
        <v>23.12</v>
      </c>
    </row>
    <row r="24" spans="1:3" x14ac:dyDescent="0.25">
      <c r="A24">
        <v>22</v>
      </c>
      <c r="B24">
        <v>101722.5</v>
      </c>
      <c r="C24">
        <v>23.12</v>
      </c>
    </row>
    <row r="25" spans="1:3" x14ac:dyDescent="0.25">
      <c r="A25">
        <v>23</v>
      </c>
      <c r="B25">
        <v>101721.75</v>
      </c>
      <c r="C25">
        <v>23.12</v>
      </c>
    </row>
    <row r="26" spans="1:3" x14ac:dyDescent="0.25">
      <c r="A26">
        <v>24</v>
      </c>
      <c r="B26">
        <v>101715.5</v>
      </c>
      <c r="C26">
        <v>23.06</v>
      </c>
    </row>
    <row r="27" spans="1:3" x14ac:dyDescent="0.25">
      <c r="A27">
        <v>25</v>
      </c>
      <c r="B27">
        <v>101715.25</v>
      </c>
      <c r="C27">
        <v>23.12</v>
      </c>
    </row>
    <row r="28" spans="1:3" x14ac:dyDescent="0.25">
      <c r="A28">
        <v>26</v>
      </c>
      <c r="B28">
        <v>101699.75</v>
      </c>
      <c r="C28">
        <v>23.12</v>
      </c>
    </row>
    <row r="29" spans="1:3" x14ac:dyDescent="0.25">
      <c r="A29">
        <v>27</v>
      </c>
      <c r="B29">
        <v>101718</v>
      </c>
      <c r="C29">
        <v>23.19</v>
      </c>
    </row>
    <row r="30" spans="1:3" x14ac:dyDescent="0.25">
      <c r="A30">
        <v>28</v>
      </c>
      <c r="B30">
        <v>101715.75</v>
      </c>
      <c r="C30">
        <v>23.19</v>
      </c>
    </row>
    <row r="31" spans="1:3" x14ac:dyDescent="0.25">
      <c r="A31">
        <v>29</v>
      </c>
      <c r="B31">
        <v>101718.5</v>
      </c>
      <c r="C31">
        <v>23.25</v>
      </c>
    </row>
    <row r="32" spans="1:3" x14ac:dyDescent="0.25">
      <c r="A32">
        <v>30</v>
      </c>
      <c r="B32">
        <v>101721</v>
      </c>
      <c r="C32">
        <v>23.31</v>
      </c>
    </row>
    <row r="33" spans="1:3" x14ac:dyDescent="0.25">
      <c r="A33">
        <v>31</v>
      </c>
      <c r="B33">
        <v>101719.75</v>
      </c>
      <c r="C33">
        <v>23.31</v>
      </c>
    </row>
    <row r="34" spans="1:3" x14ac:dyDescent="0.25">
      <c r="A34">
        <v>32</v>
      </c>
      <c r="B34">
        <v>101718.25</v>
      </c>
      <c r="C34">
        <v>23.31</v>
      </c>
    </row>
    <row r="35" spans="1:3" x14ac:dyDescent="0.25">
      <c r="A35">
        <v>33</v>
      </c>
      <c r="B35">
        <v>101734.5</v>
      </c>
      <c r="C35">
        <v>23.37</v>
      </c>
    </row>
    <row r="36" spans="1:3" x14ac:dyDescent="0.25">
      <c r="A36">
        <v>34</v>
      </c>
      <c r="B36">
        <v>101724.25</v>
      </c>
      <c r="C36">
        <v>23.37</v>
      </c>
    </row>
    <row r="37" spans="1:3" x14ac:dyDescent="0.25">
      <c r="A37">
        <v>35</v>
      </c>
      <c r="B37">
        <v>101734</v>
      </c>
      <c r="C37">
        <v>23.37</v>
      </c>
    </row>
    <row r="38" spans="1:3" x14ac:dyDescent="0.25">
      <c r="A38">
        <v>36</v>
      </c>
      <c r="B38">
        <v>101725</v>
      </c>
      <c r="C38">
        <v>23.37</v>
      </c>
    </row>
    <row r="39" spans="1:3" x14ac:dyDescent="0.25">
      <c r="A39">
        <v>37</v>
      </c>
      <c r="B39">
        <v>101722.25</v>
      </c>
      <c r="C39">
        <v>23.37</v>
      </c>
    </row>
    <row r="40" spans="1:3" x14ac:dyDescent="0.25">
      <c r="A40">
        <v>38</v>
      </c>
      <c r="B40">
        <v>101731</v>
      </c>
      <c r="C40">
        <v>23.44</v>
      </c>
    </row>
    <row r="41" spans="1:3" x14ac:dyDescent="0.25">
      <c r="A41">
        <v>39</v>
      </c>
      <c r="B41">
        <v>101719.5</v>
      </c>
      <c r="C41">
        <v>23.37</v>
      </c>
    </row>
    <row r="42" spans="1:3" x14ac:dyDescent="0.25">
      <c r="A42">
        <v>40</v>
      </c>
      <c r="B42">
        <v>101720.25</v>
      </c>
      <c r="C42">
        <v>23.37</v>
      </c>
    </row>
    <row r="43" spans="1:3" x14ac:dyDescent="0.25">
      <c r="A43">
        <v>41</v>
      </c>
      <c r="B43">
        <v>101727.25</v>
      </c>
      <c r="C43">
        <v>23.44</v>
      </c>
    </row>
    <row r="44" spans="1:3" x14ac:dyDescent="0.25">
      <c r="A44">
        <v>42</v>
      </c>
      <c r="B44">
        <v>101725</v>
      </c>
      <c r="C44">
        <v>23.44</v>
      </c>
    </row>
    <row r="45" spans="1:3" x14ac:dyDescent="0.25">
      <c r="A45">
        <v>43</v>
      </c>
      <c r="B45">
        <v>101724.25</v>
      </c>
      <c r="C45">
        <v>23.44</v>
      </c>
    </row>
    <row r="46" spans="1:3" x14ac:dyDescent="0.25">
      <c r="A46">
        <v>44</v>
      </c>
      <c r="B46">
        <v>101715.25</v>
      </c>
      <c r="C46">
        <v>23.37</v>
      </c>
    </row>
    <row r="47" spans="1:3" x14ac:dyDescent="0.25">
      <c r="A47">
        <v>45</v>
      </c>
      <c r="B47">
        <v>101723</v>
      </c>
      <c r="C47">
        <v>23.37</v>
      </c>
    </row>
    <row r="48" spans="1:3" x14ac:dyDescent="0.25">
      <c r="A48">
        <v>46</v>
      </c>
      <c r="B48">
        <v>101726</v>
      </c>
      <c r="C48">
        <v>23.44</v>
      </c>
    </row>
    <row r="49" spans="1:3" x14ac:dyDescent="0.25">
      <c r="A49">
        <v>47</v>
      </c>
      <c r="B49">
        <v>101714.25</v>
      </c>
      <c r="C49">
        <v>23.37</v>
      </c>
    </row>
    <row r="50" spans="1:3" x14ac:dyDescent="0.25">
      <c r="A50">
        <v>48</v>
      </c>
      <c r="B50">
        <v>101715.25</v>
      </c>
      <c r="C50">
        <v>23.37</v>
      </c>
    </row>
    <row r="51" spans="1:3" x14ac:dyDescent="0.25">
      <c r="A51">
        <v>49</v>
      </c>
      <c r="B51">
        <v>101724.5</v>
      </c>
      <c r="C51">
        <v>23.44</v>
      </c>
    </row>
    <row r="52" spans="1:3" x14ac:dyDescent="0.25">
      <c r="A52">
        <v>50</v>
      </c>
      <c r="B52">
        <v>101720.5</v>
      </c>
      <c r="C52">
        <v>23.37</v>
      </c>
    </row>
    <row r="53" spans="1:3" x14ac:dyDescent="0.25">
      <c r="A53">
        <v>51</v>
      </c>
      <c r="B53">
        <v>101726</v>
      </c>
      <c r="C53">
        <v>23.44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4A70-4BA3-4908-B9FD-7276EBD9B780}">
  <dimension ref="A1"/>
  <sheetViews>
    <sheetView workbookViewId="0">
      <selection activeCell="C18" sqref="A1:C18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E A A B Q S w M E F A A C A A g A u Y q 1 T q 4 m t W G o A A A A + Q A A A B I A H A B D b 2 5 m a W c v U G F j a 2 F n Z S 5 4 b W w g o h g A K K A U A A A A A A A A A A A A A A A A A A A A A A A A A A A A h Y / N C o J A G E V f R W b v / E l R 8 j l C L d o k B E G 0 H c Z J h 3 Q M Z 0 z f r U W P 1 C s k l N W u 5 b 2 c C + c + b n d I h 7 o K r r p 1 p r E J Y p i i Q F v V 5 M Y W C e r 8 K V y g V M B O q r M s d D D C 1 s W D M w k q v b / E h P R 9 j / s I N 2 1 B O K W M H L P t X p W 6 l q G x z k u r N P q s 8 v 8 r J O D w k h E c z x m e s S X H L K I M y N R D Z u y X 4 a M y p k B + S l h 3 l e 9 a L b Q N N y s g U w T y v i G e U E s D B B Q A A g A I A L m K t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5 i r V O Y b u U Y j 4 B A A B T B g A A E w A c A E Z v c m 1 1 b G F z L 1 N l Y 3 R p b 2 4 x L m 0 g o h g A K K A U A A A A A A A A A A A A A A A A A A A A A A A A A A A A 7 Z R B S 8 M w F M f v h X 6 H k F 1 a C I W l 6 m H S i + 0 E L 6 K u g m B F u u 6 5 V d u k J C + y M f b d T a 1 D D w 5 X 8 D D E X J K 8 f / L y z 4 + X a C i w l I J M u n 5 4 6 j q u o x e 5 g h l 5 N n V D I l I B u g 6 x b S K N K s B G Y v 0 a J L I w N Q j 0 z s s K g l g K t B P t 0 X i U 3 W p Q O j v L r b D K E t A v K J u s T R b g E q n P 7 h O o y r p E U B F l l J F Y V q Y W O g o Z G Y t C z k o x j 4 b 8 m D N y b S T C B F c V R J / D 4 F I K e P B Z Z 2 p A 4 0 U u 5 t Z u u m q A W n d p P r W L U p U L / S R V 3 W V v R e 1 1 N 2 D r N e 2 i Q 3 s 6 W o U I U 0 9 B b R j Z K n y n E m 4 V h C V u N r 7 r l O J b K 1 9 R X t 2 M w 9 4 o k 1 H W 7 g v S u / T g q F 0 I P D k K W r 0 f t A 9 l T 2 x t 0 f B f L U H + Q w 3 y A 6 7 B P a E N a I f N 4 z 7 9 Z 9 e P n T L i s f 9 D 3 Q X t P d v f + v T 2 w P k G U E s B A i 0 A F A A C A A g A u Y q 1 T q 4 m t W G o A A A A + Q A A A B I A A A A A A A A A A A A A A A A A A A A A A E N v b m Z p Z y 9 Q Y W N r Y W d l L n h t b F B L A Q I t A B Q A A g A I A L m K t U 4 P y u m r p A A A A O k A A A A T A A A A A A A A A A A A A A A A A P Q A A A B b Q 2 9 u d G V u d F 9 U e X B l c 1 0 u e G 1 s U E s B A i 0 A F A A C A A g A u Y q 1 T m G 7 l G I + A Q A A U w Y A A B M A A A A A A A A A A A A A A A A A 5 Q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S Q A A A A A A A B T J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1 b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d W 1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x V D E 1 O j E x O j E z L j Q 2 O D I z N j B a I i A v P j x F b n R y e S B U e X B l P S J G a W x s Q 2 9 s d W 1 u V H l w Z X M i I F Z h b H V l P S J z Q l F V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1 b X A v Q 2 h h b m d l Z C B U e X B l L n t D b 2 x 1 b W 4 x L D B 9 J n F 1 b 3 Q 7 L C Z x d W 9 0 O 1 N l Y 3 R p b 2 4 x L 2 p 1 b X A v Q 2 h h b m d l Z C B U e X B l L n t D b 2 x 1 b W 4 y L D F 9 J n F 1 b 3 Q 7 L C Z x d W 9 0 O 1 N l Y 3 R p b 2 4 x L 2 p 1 b X A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p 1 b X A v Q 2 h h b m d l Z C B U e X B l L n t D b 2 x 1 b W 4 x L D B 9 J n F 1 b 3 Q 7 L C Z x d W 9 0 O 1 N l Y 3 R p b 2 4 x L 2 p 1 b X A v Q 2 h h b m d l Z C B U e X B l L n t D b 2 x 1 b W 4 y L D F 9 J n F 1 b 3 Q 7 L C Z x d W 9 0 O 1 N l Y 3 R p b 2 4 x L 2 p 1 b X A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d W 1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1 b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U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1 B S R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F U M T U 6 N D E 6 M z E u M z g x M D E y M l o i I C 8 + P E V u d H J 5 I F R 5 c G U 9 I k Z p b G x D b 2 x 1 b W 5 U e X B l c y I g V m F s d W U 9 I n N B d 1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F J F M y 9 D a G F u Z 2 V k I F R 5 c G U u e 0 N v b H V t b j E s M H 0 m c X V v d D s s J n F 1 b 3 Q 7 U 2 V j d G l v b j E v U F J F M y 9 D a G F u Z 2 V k I F R 5 c G U u e 0 N v b H V t b j I s M X 0 m c X V v d D s s J n F 1 b 3 Q 7 U 2 V j d G l v b j E v U F J F M y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F J F M y 9 D a G F u Z 2 V k I F R 5 c G U u e 0 N v b H V t b j E s M H 0 m c X V v d D s s J n F 1 b 3 Q 7 U 2 V j d G l v b j E v U F J F M y 9 D a G F u Z 2 V k I F R 5 c G U u e 0 N v b H V t b j I s M X 0 m c X V v d D s s J n F 1 b 3 Q 7 U 2 V j d G l v b j E v U F J F M y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R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F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1 b X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F U M T U 6 N T Y 6 M j g u M j Y 3 M z A x O V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1 b X A y L 0 N o Y W 5 n Z W Q g V H l w Z S 5 7 Q 2 9 s d W 1 u M S w w f S Z x d W 9 0 O y w m c X V v d D t T Z W N 0 a W 9 u M S 9 q d W 1 w M i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n V t c D I v Q 2 h h b m d l Z C B U e X B l L n t D b 2 x 1 b W 4 x L D B 9 J n F 1 b 3 Q 7 L C Z x d W 9 0 O 1 N l Y 3 R p b 2 4 x L 2 p 1 b X A y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n V t c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n V t c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W 1 w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p 1 b X A y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x V D E 1 O j U 3 O j U 2 L j M 4 N D k x N j h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d W 1 w M i A o M i k v Q 2 h h b m d l Z C B U e X B l L n t D b 2 x 1 b W 4 x L D B 9 J n F 1 b 3 Q 7 L C Z x d W 9 0 O 1 N l Y 3 R p b 2 4 x L 2 p 1 b X A y I C g y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n V t c D I g K D I p L 0 N o Y W 5 n Z W Q g V H l w Z S 5 7 Q 2 9 s d W 1 u M S w w f S Z x d W 9 0 O y w m c X V v d D t T Z W N 0 a W 9 u M S 9 q d W 1 w M i A o M i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d W 1 w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W 1 w M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b l 8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n V u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x V D E 2 O j I x O j U x L j I 3 N z U 4 O T V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1 b l 8 z L 0 N o Y W 5 n Z W Q g V H l w Z S 5 7 Q 2 9 s d W 1 u M S w w f S Z x d W 9 0 O y w m c X V v d D t T Z W N 0 a W 9 u M S 9 y d W 5 f M y 9 D a G F u Z 2 V k I F R 5 c G U u e 0 N v b H V t b j I s M X 0 m c X V v d D s s J n F 1 b 3 Q 7 U 2 V j d G l v b j E v c n V u X z M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1 b l 8 z L 0 N o Y W 5 n Z W Q g V H l w Z S 5 7 Q 2 9 s d W 1 u M S w w f S Z x d W 9 0 O y w m c X V v d D t T Z W N 0 a W 9 u M S 9 y d W 5 f M y 9 D a G F u Z 2 V k I F R 5 c G U u e 0 N v b H V t b j I s M X 0 m c X V v d D s s J n F 1 b 3 Q 7 U 2 V j d G l v b j E v c n V u X z M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d W 5 f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d W 5 f M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1 k c T x z h H Q Z V F R A K C 0 H J c A A A A A A I A A A A A A B B m A A A A A Q A A I A A A A N B m f U o C E U O a C e B C A p A o O R d 8 w l v e 1 l B R d h q b T S V P Y L t s A A A A A A 6 A A A A A A g A A I A A A A C a q j Z w s 9 x S 3 j s w j H C b 8 q e 9 2 r W n y m L w Z e 6 o g g c X + Z O 2 a U A A A A D M 8 e W M j 4 h V D Q 1 E s 5 O d s z Z 0 8 v 7 8 V G z x a n X h 9 N k y / K S m c 7 z O X B v p r r q 1 E l 1 I p n N l U C + t 4 U 8 T P p 6 Z o f Y N o 0 I f x S 9 H u X 9 8 S P 1 t O q P j Z Y S 9 + S E H J Q A A A A C q k H b 3 s J P y N 5 x v j 3 w s 9 H 6 h r o / S b H i z X J n 3 y W L G J q P 0 y B T D I O m 6 T d M s B S z W q X n p p y g S y J d k 3 b V Q u u S l E z A 7 1 i 6 k = < / D a t a M a s h u p > 
</file>

<file path=customXml/itemProps1.xml><?xml version="1.0" encoding="utf-8"?>
<ds:datastoreItem xmlns:ds="http://schemas.openxmlformats.org/officeDocument/2006/customXml" ds:itemID="{5E2B19FA-9A1F-4015-B1FB-96D505AFAC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</vt:vector>
  </HeadingPairs>
  <TitlesOfParts>
    <vt:vector size="9" baseType="lpstr">
      <vt:lpstr>Sheet2</vt:lpstr>
      <vt:lpstr>Sheet6</vt:lpstr>
      <vt:lpstr>Sheet7</vt:lpstr>
      <vt:lpstr>Sheet4</vt:lpstr>
      <vt:lpstr>Sheet5</vt:lpstr>
      <vt:lpstr>Sheet3</vt:lpstr>
      <vt:lpstr>Sheet1</vt:lpstr>
      <vt:lpstr>Chart2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Bailey Brookes</dc:creator>
  <cp:lastModifiedBy>Bailey Brookes</cp:lastModifiedBy>
  <dcterms:created xsi:type="dcterms:W3CDTF">2019-05-21T15:08:20Z</dcterms:created>
  <dcterms:modified xsi:type="dcterms:W3CDTF">2019-05-28T16:02:48Z</dcterms:modified>
</cp:coreProperties>
</file>