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Bailey Manning\Documents\"/>
    </mc:Choice>
  </mc:AlternateContent>
  <xr:revisionPtr revIDLastSave="0" documentId="13_ncr:1_{06AE261E-FCF3-4E21-8EFD-8B692A257E7F}" xr6:coauthVersionLast="47" xr6:coauthVersionMax="47" xr10:uidLastSave="{00000000-0000-0000-0000-000000000000}"/>
  <bookViews>
    <workbookView xWindow="-108" yWindow="-108" windowWidth="23256" windowHeight="12576" xr2:uid="{FCCACF2C-ECD5-4156-AF68-94E23437D40D}"/>
  </bookViews>
  <sheets>
    <sheet name="Euro Top 5 Leagues 2022-23" sheetId="1" r:id="rId1"/>
    <sheet name="MLS PivotTable" sheetId="3" r:id="rId2"/>
    <sheet name="2022 MLS" sheetId="2" r:id="rId3"/>
  </sheets>
  <calcPr calcId="191029" iterateCount="10000"/>
  <pivotCaches>
    <pivotCache cacheId="59" r:id="rId4"/>
    <pivotCache cacheId="63" r:id="rId5"/>
    <pivotCache cacheId="66"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9" i="2" l="1"/>
  <c r="M28" i="2"/>
  <c r="M27" i="2"/>
  <c r="M2" i="2"/>
  <c r="M3" i="2"/>
  <c r="M4" i="2"/>
  <c r="M5" i="2"/>
  <c r="M6" i="2"/>
  <c r="M7" i="2"/>
  <c r="M8" i="2"/>
  <c r="M9" i="2"/>
  <c r="M10" i="2"/>
  <c r="M11" i="2"/>
  <c r="M12" i="2"/>
  <c r="M13" i="2"/>
  <c r="M14" i="2"/>
  <c r="M15" i="2"/>
  <c r="M16" i="2"/>
  <c r="M17" i="2"/>
  <c r="M18" i="2"/>
  <c r="M19" i="2"/>
  <c r="M20" i="2"/>
  <c r="M21" i="2"/>
  <c r="M22" i="2"/>
  <c r="M23" i="2"/>
  <c r="M24" i="2"/>
  <c r="M25" i="2"/>
  <c r="M26" i="2"/>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2" i="1"/>
</calcChain>
</file>

<file path=xl/sharedStrings.xml><?xml version="1.0" encoding="utf-8"?>
<sst xmlns="http://schemas.openxmlformats.org/spreadsheetml/2006/main" count="769" uniqueCount="300">
  <si>
    <t>League ranking</t>
  </si>
  <si>
    <t>Country</t>
  </si>
  <si>
    <t>League</t>
  </si>
  <si>
    <t>Matches</t>
  </si>
  <si>
    <t>Attendance overall</t>
  </si>
  <si>
    <t>Sold-out matches</t>
  </si>
  <si>
    <t>Average attendance</t>
  </si>
  <si>
    <t>FC Barcelona</t>
  </si>
  <si>
    <t>LaLiga</t>
  </si>
  <si>
    <t>Spotify Camp Nou</t>
  </si>
  <si>
    <t>Spain</t>
  </si>
  <si>
    <t>First Tier</t>
  </si>
  <si>
    <t>Borussia Dortmund</t>
  </si>
  <si>
    <t>Bundesliga</t>
  </si>
  <si>
    <t>SIGNAL IDUNA PARK</t>
  </si>
  <si>
    <t>Germany</t>
  </si>
  <si>
    <t>Bayern Munich</t>
  </si>
  <si>
    <t>Allianz Arena</t>
  </si>
  <si>
    <t>Manchester United</t>
  </si>
  <si>
    <t>Premier League</t>
  </si>
  <si>
    <t>Old Trafford</t>
  </si>
  <si>
    <t>England</t>
  </si>
  <si>
    <t>AC Milan</t>
  </si>
  <si>
    <t>Serie A</t>
  </si>
  <si>
    <t>Giuseppe Meazza</t>
  </si>
  <si>
    <t>Italy</t>
  </si>
  <si>
    <t>Inter Milan</t>
  </si>
  <si>
    <t>Olympique Marseille</t>
  </si>
  <si>
    <t>Ligue 1</t>
  </si>
  <si>
    <t>Orange Vélodrome</t>
  </si>
  <si>
    <t>France</t>
  </si>
  <si>
    <t>AS Roma</t>
  </si>
  <si>
    <t>Olimpico di Roma</t>
  </si>
  <si>
    <t>FC Schalke 04</t>
  </si>
  <si>
    <t>Veltins-Arena</t>
  </si>
  <si>
    <t>Real Madrid</t>
  </si>
  <si>
    <t>Santiago Bernabéu</t>
  </si>
  <si>
    <t>Atlético de Madrid</t>
  </si>
  <si>
    <t>Civitas Metropolitano</t>
  </si>
  <si>
    <t>Arsenal FC</t>
  </si>
  <si>
    <t>Emirates Stadium</t>
  </si>
  <si>
    <t>Manchester City</t>
  </si>
  <si>
    <t>Etihad Stadium</t>
  </si>
  <si>
    <t>Borussia Mönchengladbach</t>
  </si>
  <si>
    <t>Stadion im Borussia-Park</t>
  </si>
  <si>
    <t>Hamburger SV</t>
  </si>
  <si>
    <t>Volksparkstadion</t>
  </si>
  <si>
    <t>Second Tier</t>
  </si>
  <si>
    <t>West Ham United</t>
  </si>
  <si>
    <t>London Stadium</t>
  </si>
  <si>
    <t>Tottenham Hotspur</t>
  </si>
  <si>
    <t>Tottenham Hotspur Stadium</t>
  </si>
  <si>
    <t>Real Betis Balompié</t>
  </si>
  <si>
    <t>Benito Villamarín</t>
  </si>
  <si>
    <t>Hertha BSC</t>
  </si>
  <si>
    <t>Olympiastadion Berlin</t>
  </si>
  <si>
    <t>Eintracht Frankfurt</t>
  </si>
  <si>
    <t>Deutsche Bank Park</t>
  </si>
  <si>
    <t>RheinEnergieSTADION</t>
  </si>
  <si>
    <t>Newcastle United</t>
  </si>
  <si>
    <t>St James' Park</t>
  </si>
  <si>
    <t>VfB Stuttgart</t>
  </si>
  <si>
    <t>Mercedes-Benz Arena</t>
  </si>
  <si>
    <t>Paris Saint-Germain</t>
  </si>
  <si>
    <t>Parc des Princes</t>
  </si>
  <si>
    <t>RB Leipzig</t>
  </si>
  <si>
    <t>Red Bull Arena</t>
  </si>
  <si>
    <t>Club</t>
  </si>
  <si>
    <t>Rank</t>
  </si>
  <si>
    <t>Capacity</t>
  </si>
  <si>
    <t>2, Bundesliga</t>
  </si>
  <si>
    <t>1, FC Köln</t>
  </si>
  <si>
    <t>Olympique Lyon</t>
  </si>
  <si>
    <t>Groupama Stadium</t>
  </si>
  <si>
    <t>SSC Napoli</t>
  </si>
  <si>
    <t>Stadio Diego Armando Maradona</t>
  </si>
  <si>
    <t>Athletic Bilbao</t>
  </si>
  <si>
    <t>San Mamés</t>
  </si>
  <si>
    <t>SS Lazio</t>
  </si>
  <si>
    <t>SV Werder Bremen</t>
  </si>
  <si>
    <t>Wohninvest-Weserstadion</t>
  </si>
  <si>
    <t>Valencia CF</t>
  </si>
  <si>
    <t>Mestalla</t>
  </si>
  <si>
    <t>Fritz-Walter-Stadion</t>
  </si>
  <si>
    <t>Sunderland AFC</t>
  </si>
  <si>
    <t>Championship</t>
  </si>
  <si>
    <t>Stadium of Light</t>
  </si>
  <si>
    <t>Aston Villa</t>
  </si>
  <si>
    <t>Villa Park</t>
  </si>
  <si>
    <t>RC Lens</t>
  </si>
  <si>
    <t>Stade Bollaert-Delelis</t>
  </si>
  <si>
    <t>Juventus FC</t>
  </si>
  <si>
    <t>Allianz Stadium</t>
  </si>
  <si>
    <t>Liverpool FC</t>
  </si>
  <si>
    <t>Anfield</t>
  </si>
  <si>
    <t>Leeds United</t>
  </si>
  <si>
    <t>Elland Road</t>
  </si>
  <si>
    <t>Chelsea FC</t>
  </si>
  <si>
    <t>Stamford Bridge</t>
  </si>
  <si>
    <t>Sevilla FC</t>
  </si>
  <si>
    <t>Ramón Sánchez-Pizjuán</t>
  </si>
  <si>
    <t>Everton FC</t>
  </si>
  <si>
    <t>Goodison Park</t>
  </si>
  <si>
    <t>LOSC Lille</t>
  </si>
  <si>
    <t>Decathlon Arena-Stade Pierre-Mauroy</t>
  </si>
  <si>
    <t>SC Freiburg</t>
  </si>
  <si>
    <t>Europa-Park Stadion</t>
  </si>
  <si>
    <t>Real Sociedad</t>
  </si>
  <si>
    <t>Reale Arena</t>
  </si>
  <si>
    <t>ACF Fiorentina</t>
  </si>
  <si>
    <t>Artemio Franchi</t>
  </si>
  <si>
    <t>Hannover 96</t>
  </si>
  <si>
    <t>Heinz-von-Heiden-Arena</t>
  </si>
  <si>
    <t>Leicester City</t>
  </si>
  <si>
    <t>King Power Stadium</t>
  </si>
  <si>
    <t>Brighton &amp; Hove Albion</t>
  </si>
  <si>
    <t>AMEX Stadium</t>
  </si>
  <si>
    <t>FC Nantes</t>
  </si>
  <si>
    <t>Stade de la Beaujoire</t>
  </si>
  <si>
    <t>Max-Morlock-Stadion</t>
  </si>
  <si>
    <t>Millerntor-Stadion</t>
  </si>
  <si>
    <t>Nottingham Forest</t>
  </si>
  <si>
    <t>The City Ground</t>
  </si>
  <si>
    <t>Wolverhampton Wanderers</t>
  </si>
  <si>
    <t>Molineux Stadium</t>
  </si>
  <si>
    <t>Sheffield United</t>
  </si>
  <si>
    <t>Bramall Lane</t>
  </si>
  <si>
    <t>Bayer 04 Leverkusen</t>
  </si>
  <si>
    <t>BayArena</t>
  </si>
  <si>
    <t>Mewa Arena</t>
  </si>
  <si>
    <t>Fortuna Düsseldorf</t>
  </si>
  <si>
    <t>MERKUR SPIEL-ARENA</t>
  </si>
  <si>
    <t>Stade Rennais FC</t>
  </si>
  <si>
    <t>Roazhon Park</t>
  </si>
  <si>
    <t>Southampton FC</t>
  </si>
  <si>
    <t>St Mary's Stadium</t>
  </si>
  <si>
    <t>FC Augsburg</t>
  </si>
  <si>
    <t>WWK ARENA</t>
  </si>
  <si>
    <t>Derby County</t>
  </si>
  <si>
    <t>League One</t>
  </si>
  <si>
    <t>Pride Park Stadium</t>
  </si>
  <si>
    <t>Third Tier</t>
  </si>
  <si>
    <t>Norwich City</t>
  </si>
  <si>
    <t>Carrow Road</t>
  </si>
  <si>
    <t>VfL Wolfsburg</t>
  </si>
  <si>
    <t>Volkswagen Arena</t>
  </si>
  <si>
    <t>Ipswich Town</t>
  </si>
  <si>
    <t>Portman Road</t>
  </si>
  <si>
    <t>VfL Bochum</t>
  </si>
  <si>
    <t>Vonovia Ruhrstadion</t>
  </si>
  <si>
    <t>RC Strasbourg Alsace</t>
  </si>
  <si>
    <t>Stade de la Meinau</t>
  </si>
  <si>
    <t>Middlesbrough FC</t>
  </si>
  <si>
    <t>Riverside Stadium</t>
  </si>
  <si>
    <t>FC Hansa Rostock</t>
  </si>
  <si>
    <t>Ostseestadion</t>
  </si>
  <si>
    <t>US Lecce</t>
  </si>
  <si>
    <t>Ettore Giardiniero</t>
  </si>
  <si>
    <t>Sheffield Wednesday</t>
  </si>
  <si>
    <t>Hillsborough</t>
  </si>
  <si>
    <t>SSC Bari</t>
  </si>
  <si>
    <t>Serie B</t>
  </si>
  <si>
    <t>San Nicola</t>
  </si>
  <si>
    <t>Fulham FC</t>
  </si>
  <si>
    <t>Craven Cottage</t>
  </si>
  <si>
    <t>SG Dynamo Dresden</t>
  </si>
  <si>
    <t>Rudolf-Harbig-Stadion</t>
  </si>
  <si>
    <t>TSG 1899 Hoffenheim</t>
  </si>
  <si>
    <t>PreZero Arena</t>
  </si>
  <si>
    <t>Stadion An der Alten Försterei</t>
  </si>
  <si>
    <t>Genoa CFC</t>
  </si>
  <si>
    <t>Luigi Ferraris</t>
  </si>
  <si>
    <t>OGC Nice</t>
  </si>
  <si>
    <t>Allianz Riviera</t>
  </si>
  <si>
    <t>MDCC-Arena</t>
  </si>
  <si>
    <t>UC Sampdoria</t>
  </si>
  <si>
    <t>Arminia Bielefeld</t>
  </si>
  <si>
    <t>SchücoArena</t>
  </si>
  <si>
    <t>FC Toulouse</t>
  </si>
  <si>
    <t>Stadium Municipal</t>
  </si>
  <si>
    <t>Udinese Calcio</t>
  </si>
  <si>
    <t>Dacia Arena</t>
  </si>
  <si>
    <t>Elche CF</t>
  </si>
  <si>
    <t>Manuel Martínez Valero</t>
  </si>
  <si>
    <t>Real Valladolid CF</t>
  </si>
  <si>
    <t>Nuevo José Zorrilla</t>
  </si>
  <si>
    <t>West Bromwich Albion</t>
  </si>
  <si>
    <t>The Hawthorns</t>
  </si>
  <si>
    <t>Bologna FC 1909</t>
  </si>
  <si>
    <t>Stadio Renato Dall’Ara</t>
  </si>
  <si>
    <t>Bristol City</t>
  </si>
  <si>
    <t>Ashton Gate</t>
  </si>
  <si>
    <t>UD Las Palmas</t>
  </si>
  <si>
    <t>LaLiga2</t>
  </si>
  <si>
    <t>Estadio de Gran Canaria</t>
  </si>
  <si>
    <t>FC Girondins Bordeaux</t>
  </si>
  <si>
    <t>Ligue 2</t>
  </si>
  <si>
    <t>Matmut Atlantique</t>
  </si>
  <si>
    <t>RCD Espanyol Barcelona</t>
  </si>
  <si>
    <t>RCDE Stadium</t>
  </si>
  <si>
    <t>US Salernitana 1919</t>
  </si>
  <si>
    <t>Arechi</t>
  </si>
  <si>
    <t>CA Osasuna</t>
  </si>
  <si>
    <t>El Sadar</t>
  </si>
  <si>
    <t>Palermo FC</t>
  </si>
  <si>
    <t>Comunale Renzo Barbera "La Favorita"</t>
  </si>
  <si>
    <t>Burnley FC</t>
  </si>
  <si>
    <t>Turf Moor</t>
  </si>
  <si>
    <t>Stoke City</t>
  </si>
  <si>
    <t>bet365 Stadium</t>
  </si>
  <si>
    <t>Atalanta BC</t>
  </si>
  <si>
    <t>Gewiss Stadium</t>
  </si>
  <si>
    <t>Hellas Verona</t>
  </si>
  <si>
    <t>Marcantonio Bentegodi</t>
  </si>
  <si>
    <t>AS Saint-Étienne</t>
  </si>
  <si>
    <t>Stade Geoffroy-Guichard</t>
  </si>
  <si>
    <t>Crystal Palace</t>
  </si>
  <si>
    <t>Selhurst Park</t>
  </si>
  <si>
    <t>Eintracht Braunschweig</t>
  </si>
  <si>
    <t>EINTRACHT-Stadion</t>
  </si>
  <si>
    <t>1,FC Kaiserslautern</t>
  </si>
  <si>
    <t>1,FC Nuremberg</t>
  </si>
  <si>
    <t>FC St, Pauli</t>
  </si>
  <si>
    <t>1,FSV Mainz 05</t>
  </si>
  <si>
    <t>3, Liga</t>
  </si>
  <si>
    <t>1,FC Union Berlin</t>
  </si>
  <si>
    <t>1,FC Magdeburg</t>
  </si>
  <si>
    <t xml:space="preserve">Average Capacity Filled </t>
  </si>
  <si>
    <t>% of soldout matches</t>
  </si>
  <si>
    <t>Atlanta United FC</t>
  </si>
  <si>
    <t>Mercedes-Benz Stadium</t>
  </si>
  <si>
    <t>Charlotte FC</t>
  </si>
  <si>
    <t>Bank of America Stadium</t>
  </si>
  <si>
    <t>Seattle Sounders FC</t>
  </si>
  <si>
    <t>Lumen Field</t>
  </si>
  <si>
    <t>Nashville SC</t>
  </si>
  <si>
    <t>GEODIS Park</t>
  </si>
  <si>
    <t>Toronto FC</t>
  </si>
  <si>
    <t>BMO Field</t>
  </si>
  <si>
    <t>Portland Timbers</t>
  </si>
  <si>
    <t>Providence Park</t>
  </si>
  <si>
    <t>Los Angeles Galaxy</t>
  </si>
  <si>
    <t>Dignity Health Sports Park</t>
  </si>
  <si>
    <t>FC Cincinnati</t>
  </si>
  <si>
    <t>TQL Stadium</t>
  </si>
  <si>
    <t>Los Angeles FC</t>
  </si>
  <si>
    <t>BMO Stadium</t>
  </si>
  <si>
    <t>Austin FC</t>
  </si>
  <si>
    <t>Q2 Stadium</t>
  </si>
  <si>
    <t>Real Salt Lake City</t>
  </si>
  <si>
    <t>America First Field</t>
  </si>
  <si>
    <t>New England Revolution</t>
  </si>
  <si>
    <t>Gillette Stadium</t>
  </si>
  <si>
    <t>Columbus Crew</t>
  </si>
  <si>
    <t>Lower.com Field</t>
  </si>
  <si>
    <t>Minnesota United FC</t>
  </si>
  <si>
    <t>Allianz Field</t>
  </si>
  <si>
    <t>Sporting Kansas City</t>
  </si>
  <si>
    <t>Children’s Mercy Park</t>
  </si>
  <si>
    <t>Philadelphia Union</t>
  </si>
  <si>
    <t>Subaru Park</t>
  </si>
  <si>
    <t>New York City FC</t>
  </si>
  <si>
    <t>Yankee Stadium</t>
  </si>
  <si>
    <t>New York Red Bulls</t>
  </si>
  <si>
    <t>FC Dallas</t>
  </si>
  <si>
    <t>Toyota Stadium</t>
  </si>
  <si>
    <t>Houston Dynamo FC</t>
  </si>
  <si>
    <t>PNC Stadium</t>
  </si>
  <si>
    <t>Vancouver Whitecaps FC</t>
  </si>
  <si>
    <t>BC Place</t>
  </si>
  <si>
    <t>D.C. United</t>
  </si>
  <si>
    <t>Audi Field</t>
  </si>
  <si>
    <t>Chicago Fire FC</t>
  </si>
  <si>
    <t>Soldier Field</t>
  </si>
  <si>
    <t>San Jose Earthquakes</t>
  </si>
  <si>
    <t>PayPal Park</t>
  </si>
  <si>
    <t>CF Montréal</t>
  </si>
  <si>
    <t>Saputo Stadium</t>
  </si>
  <si>
    <t>MLS</t>
  </si>
  <si>
    <t>USA</t>
  </si>
  <si>
    <t>Canada</t>
  </si>
  <si>
    <t>Dick's Sporting Goods Park</t>
  </si>
  <si>
    <t>Colorado Rapids</t>
  </si>
  <si>
    <t>Exploria Stadium</t>
  </si>
  <si>
    <t>Orlando City SC</t>
  </si>
  <si>
    <t>DRV PNK Stadium</t>
  </si>
  <si>
    <t>Inter Miami CF</t>
  </si>
  <si>
    <t>Stadium</t>
  </si>
  <si>
    <t>Row Labels</t>
  </si>
  <si>
    <t>Grand Total</t>
  </si>
  <si>
    <t>Sum of Average attendance</t>
  </si>
  <si>
    <t>Average of Attendance overall</t>
  </si>
  <si>
    <t>Average of Average attendance</t>
  </si>
  <si>
    <t xml:space="preserve">Average of Average Capacity Filled </t>
  </si>
  <si>
    <t>Average of % of soldout matches</t>
  </si>
  <si>
    <t>Sum of Capacity</t>
  </si>
  <si>
    <t>Sum of League ranking</t>
  </si>
  <si>
    <t>Sum of Matches</t>
  </si>
  <si>
    <t>League2</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</si>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</sst>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_(* #,##0_);_(* \(#,##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applyAlignment="1">
      <alignment horizontal="center"/>
    </xf>
    <xf numFmtId="0" fontId="0" fillId="0" borderId="0" xfId="0" applyAlignment="1">
      <alignment horizontal="left"/>
    </xf>
    <xf numFmtId="3" fontId="0" fillId="0" borderId="0" xfId="0" applyNumberFormat="1"/>
    <xf numFmtId="9" fontId="0" fillId="0" borderId="0" xfId="1" applyFont="1"/>
    <xf numFmtId="10" fontId="0" fillId="0" borderId="0" xfId="0" applyNumberFormat="1"/>
    <xf numFmtId="0" fontId="0" fillId="0" borderId="0" xfId="0" applyAlignment="1">
      <alignment horizontal="right"/>
    </xf>
    <xf numFmtId="9" fontId="0" fillId="0" borderId="0" xfId="0" applyNumberFormat="1"/>
    <xf numFmtId="0" fontId="0" fillId="0" borderId="0" xfId="0" pivotButton="1"/>
    <xf numFmtId="0" fontId="0" fillId="0" borderId="0" xfId="0" applyNumberFormat="1"/>
    <xf numFmtId="169" fontId="0" fillId="0" borderId="0" xfId="0" applyNumberFormat="1"/>
    <xf numFmtId="9" fontId="2" fillId="0" borderId="0" xfId="0" applyNumberFormat="1" applyFont="1"/>
  </cellXfs>
  <cellStyles count="2">
    <cellStyle name="Normal" xfId="0" builtinId="0"/>
    <cellStyle name="Percent" xfId="1" builtinId="5"/>
  </cellStyles>
  <dxfs count="3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69" formatCode="_(* #,##0_);_(* \(#,##0\);_(* &quot;-&quot;??_);_(@_)"/>
    </dxf>
    <dxf>
      <numFmt numFmtId="169" formatCode="_(* #,##0_);_(* \(#,##0\);_(* &quot;-&quot;??_);_(@_)"/>
    </dxf>
    <dxf>
      <numFmt numFmtId="168" formatCode="_(* #,##0.0_);_(* \(#,##0.0\);_(* &quot;-&quot;??_);_(@_)"/>
    </dxf>
    <dxf>
      <numFmt numFmtId="169" formatCode="_(* #,##0_);_(* \(#,##0\);_(* &quot;-&quot;??_);_(@_)"/>
    </dxf>
    <dxf>
      <numFmt numFmtId="168" formatCode="_(* #,##0.0_);_(* \(#,##0.0\);_(* &quot;-&quot;??_);_(@_)"/>
    </dxf>
    <dxf>
      <numFmt numFmtId="35" formatCode="_(* #,##0.00_);_(* \(#,##0.00\);_(* &quot;-&quot;??_);_(@_)"/>
    </dxf>
    <dxf>
      <numFmt numFmtId="35" formatCode="_(* #,##0.00_);_(* \(#,##0.00\);_(* &quot;-&quot;??_);_(@_)"/>
    </dxf>
    <dxf>
      <numFmt numFmtId="169" formatCode="_(* #,##0_);_(* \(#,##0\);_(* &quot;-&quot;??_);_(@_)"/>
    </dxf>
    <dxf>
      <numFmt numFmtId="169" formatCode="_(* #,##0_);_(* \(#,##0\);_(* &quot;-&quot;??_);_(@_)"/>
    </dxf>
    <dxf>
      <numFmt numFmtId="169" formatCode="_(* #,##0_);_(* \(#,##0\);_(* &quot;-&quot;??_);_(@_)"/>
    </dxf>
    <dxf>
      <numFmt numFmtId="13" formatCode="0%"/>
    </dxf>
    <dxf>
      <font>
        <b/>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169" formatCode="_(* #,##0_);_(* \(#,##0\);_(* &quot;-&quot;??_);_(@_)"/>
    </dxf>
    <dxf>
      <numFmt numFmtId="169" formatCode="_(* #,##0_);_(* \(#,##0\);_(* &quot;-&quot;??_);_(@_)"/>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Soccer Attendance.xlsx]Euro Top 5 Leagues 2022-23!PivotTable14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'Euro Top 5 Leagues 2022-23'!$C$113</c:f>
              <c:strCache>
                <c:ptCount val="1"/>
                <c:pt idx="0">
                  <c:v>Total</c:v>
                </c:pt>
              </c:strCache>
            </c:strRef>
          </c:tx>
          <c:spPr>
            <a:solidFill>
              <a:schemeClr val="accent1"/>
            </a:solidFill>
            <a:ln>
              <a:noFill/>
            </a:ln>
            <a:effectLst/>
          </c:spPr>
          <c:invertIfNegative val="0"/>
          <c:cat>
            <c:strRef>
              <c:f>'Euro Top 5 Leagues 2022-23'!$B$114:$B$126</c:f>
              <c:strCache>
                <c:ptCount val="12"/>
                <c:pt idx="0">
                  <c:v>Bundesliga</c:v>
                </c:pt>
                <c:pt idx="1">
                  <c:v>LaLiga</c:v>
                </c:pt>
                <c:pt idx="2">
                  <c:v>Premier League</c:v>
                </c:pt>
                <c:pt idx="3">
                  <c:v>Serie A</c:v>
                </c:pt>
                <c:pt idx="4">
                  <c:v>Ligue 1</c:v>
                </c:pt>
                <c:pt idx="5">
                  <c:v>2, Bundesliga</c:v>
                </c:pt>
                <c:pt idx="6">
                  <c:v>League One</c:v>
                </c:pt>
                <c:pt idx="7">
                  <c:v>Championship</c:v>
                </c:pt>
                <c:pt idx="8">
                  <c:v>3, Liga</c:v>
                </c:pt>
                <c:pt idx="9">
                  <c:v>Serie B</c:v>
                </c:pt>
                <c:pt idx="10">
                  <c:v>LaLiga2</c:v>
                </c:pt>
                <c:pt idx="11">
                  <c:v>Ligue 2</c:v>
                </c:pt>
              </c:strCache>
            </c:strRef>
          </c:cat>
          <c:val>
            <c:numRef>
              <c:f>'Euro Top 5 Leagues 2022-23'!$C$114:$C$126</c:f>
              <c:numCache>
                <c:formatCode>_(* #,##0_);_(* \(#,##0\);_(* "-"??_);_(@_)</c:formatCode>
                <c:ptCount val="12"/>
                <c:pt idx="0">
                  <c:v>42593.388888888891</c:v>
                </c:pt>
                <c:pt idx="1">
                  <c:v>39807.75</c:v>
                </c:pt>
                <c:pt idx="2">
                  <c:v>39313.222222222219</c:v>
                </c:pt>
                <c:pt idx="3">
                  <c:v>36087.857142857145</c:v>
                </c:pt>
                <c:pt idx="4">
                  <c:v>35101.599999999999</c:v>
                </c:pt>
                <c:pt idx="5">
                  <c:v>29483.1</c:v>
                </c:pt>
                <c:pt idx="6">
                  <c:v>25690.333333333332</c:v>
                </c:pt>
                <c:pt idx="7">
                  <c:v>24519.5</c:v>
                </c:pt>
                <c:pt idx="8">
                  <c:v>22995</c:v>
                </c:pt>
                <c:pt idx="9">
                  <c:v>21644.666666666668</c:v>
                </c:pt>
                <c:pt idx="10">
                  <c:v>19758</c:v>
                </c:pt>
                <c:pt idx="11">
                  <c:v>19180.5</c:v>
                </c:pt>
              </c:numCache>
            </c:numRef>
          </c:val>
          <c:extLst>
            <c:ext xmlns:c16="http://schemas.microsoft.com/office/drawing/2014/chart" uri="{C3380CC4-5D6E-409C-BE32-E72D297353CC}">
              <c16:uniqueId val="{00000000-FBB8-47E2-9F52-009BFABE7237}"/>
            </c:ext>
          </c:extLst>
        </c:ser>
        <c:dLbls>
          <c:showLegendKey val="0"/>
          <c:showVal val="0"/>
          <c:showCatName val="0"/>
          <c:showSerName val="0"/>
          <c:showPercent val="0"/>
          <c:showBubbleSize val="0"/>
        </c:dLbls>
        <c:gapWidth val="219"/>
        <c:overlap val="-27"/>
        <c:axId val="2128149871"/>
        <c:axId val="2128140303"/>
      </c:barChart>
      <c:catAx>
        <c:axId val="212814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140303"/>
        <c:crosses val="autoZero"/>
        <c:auto val="1"/>
        <c:lblAlgn val="ctr"/>
        <c:lblOffset val="100"/>
        <c:noMultiLvlLbl val="0"/>
      </c:catAx>
      <c:valAx>
        <c:axId val="212814030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14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104774</xdr:colOff>
      <xdr:row>111</xdr:row>
      <xdr:rowOff>61913</xdr:rowOff>
    </xdr:from>
    <xdr:to>
      <xdr:col>9</xdr:col>
      <xdr:colOff>590550</xdr:colOff>
      <xdr:row>126</xdr:row>
      <xdr:rowOff>90488</xdr:rowOff>
    </xdr:to>
    <xdr:graphicFrame macro="">
      <xdr:nvGraphicFramePr>
        <xdr:cNvPr id="2" name="Chart 1">
          <a:extLst>
            <a:ext uri="{FF2B5EF4-FFF2-40B4-BE49-F238E27FC236}">
              <a16:creationId xmlns:a16="http://schemas.microsoft.com/office/drawing/2014/main" id="{331C3A25-B7C4-28ED-FD5E-04673E61B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838200</xdr:colOff>
      <xdr:row>132</xdr:row>
      <xdr:rowOff>9524</xdr:rowOff>
    </xdr:from>
    <xdr:to>
      <xdr:col>9</xdr:col>
      <xdr:colOff>685800</xdr:colOff>
      <xdr:row>148</xdr:row>
      <xdr:rowOff>161925</xdr:rowOff>
    </xdr:to>
    <xdr:sp macro="" textlink="">
      <xdr:nvSpPr>
        <xdr:cNvPr id="4" name="TextBox 3">
          <a:extLst>
            <a:ext uri="{FF2B5EF4-FFF2-40B4-BE49-F238E27FC236}">
              <a16:creationId xmlns:a16="http://schemas.microsoft.com/office/drawing/2014/main" id="{A1E5F184-8CD5-A947-3AAE-3B2B0CBBF281}"/>
            </a:ext>
          </a:extLst>
        </xdr:cNvPr>
        <xdr:cNvSpPr txBox="1"/>
      </xdr:nvSpPr>
      <xdr:spPr>
        <a:xfrm>
          <a:off x="6248400" y="23926799"/>
          <a:ext cx="4876800" cy="3048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Pivot</a:t>
          </a:r>
          <a:r>
            <a:rPr lang="en-US" sz="1100" baseline="0"/>
            <a:t> Table to the left represents each league position in the First and Second Tier leagues. The first column is the average attendance for the team in each position. So whoever is in 1st place in the First or Second Tier has an average attendance of 45,690, while the 20th place team (last place) has an average of 20,688. </a:t>
          </a:r>
        </a:p>
        <a:p>
          <a:r>
            <a:rPr lang="en-US" sz="1100" baseline="0"/>
            <a:t>I wanted to see if there was a correlation between the the league ranking and the average attendance in those positions. It is hard to tell if there is any correlation because there may be some large attendance capacity clubs who are struggling in the table, while a smaller club may be excedding expectations. Which can lead to a few outliers that can misled that correlation. </a:t>
          </a:r>
        </a:p>
        <a:p>
          <a:r>
            <a:rPr lang="en-US" sz="1100" baseline="0"/>
            <a:t>I believe it is safe to say though that there are clubs out there that have passionate fanbases that will support the club through rough times. You can see that example where teams rank 17th have a average capacity filled of 92%. Considering that position means the club is battling relgation, the support could be the difference maker in possibly keeping that club up (i.e Everton in 2022 season).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243840</xdr:colOff>
      <xdr:row>2</xdr:row>
      <xdr:rowOff>60960</xdr:rowOff>
    </xdr:from>
    <xdr:to>
      <xdr:col>8</xdr:col>
      <xdr:colOff>106680</xdr:colOff>
      <xdr:row>5</xdr:row>
      <xdr:rowOff>30480</xdr:rowOff>
    </xdr:to>
    <xdr:sp macro="" textlink="">
      <xdr:nvSpPr>
        <xdr:cNvPr id="2" name="TextBox 1">
          <a:extLst>
            <a:ext uri="{FF2B5EF4-FFF2-40B4-BE49-F238E27FC236}">
              <a16:creationId xmlns:a16="http://schemas.microsoft.com/office/drawing/2014/main" id="{C4126DCC-CA98-BAC9-15F2-F849FB626AD5}"/>
            </a:ext>
          </a:extLst>
        </xdr:cNvPr>
        <xdr:cNvSpPr txBox="1"/>
      </xdr:nvSpPr>
      <xdr:spPr>
        <a:xfrm>
          <a:off x="6758940" y="426720"/>
          <a:ext cx="2301240" cy="518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Red fill = below average of 82%</a:t>
          </a:r>
        </a:p>
        <a:p>
          <a:r>
            <a:rPr lang="en-US" sz="1100"/>
            <a:t>Green fill = above</a:t>
          </a:r>
          <a:r>
            <a:rPr lang="en-US" sz="1100" baseline="0"/>
            <a:t> average of 82%</a:t>
          </a:r>
          <a:endParaRPr lang="en-US" sz="1100"/>
        </a:p>
      </xdr:txBody>
    </xdr:sp>
    <xdr:clientData/>
  </xdr:twoCellAnchor>
  <xdr:twoCellAnchor>
    <xdr:from>
      <xdr:col>3</xdr:col>
      <xdr:colOff>533400</xdr:colOff>
      <xdr:row>36</xdr:row>
      <xdr:rowOff>60960</xdr:rowOff>
    </xdr:from>
    <xdr:to>
      <xdr:col>4</xdr:col>
      <xdr:colOff>297180</xdr:colOff>
      <xdr:row>39</xdr:row>
      <xdr:rowOff>68580</xdr:rowOff>
    </xdr:to>
    <xdr:sp macro="" textlink="">
      <xdr:nvSpPr>
        <xdr:cNvPr id="3" name="TextBox 2">
          <a:extLst>
            <a:ext uri="{FF2B5EF4-FFF2-40B4-BE49-F238E27FC236}">
              <a16:creationId xmlns:a16="http://schemas.microsoft.com/office/drawing/2014/main" id="{C26BCA59-BBAF-CA77-31C0-99B4CD6127EC}"/>
            </a:ext>
          </a:extLst>
        </xdr:cNvPr>
        <xdr:cNvSpPr txBox="1"/>
      </xdr:nvSpPr>
      <xdr:spPr>
        <a:xfrm>
          <a:off x="5097780" y="6644640"/>
          <a:ext cx="1882140" cy="556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Green fill = Playoff</a:t>
          </a:r>
          <a:r>
            <a:rPr lang="en-US" sz="1100" baseline="0"/>
            <a:t> Teams</a:t>
          </a:r>
        </a:p>
        <a:p>
          <a:r>
            <a:rPr lang="en-US" sz="1100" baseline="0"/>
            <a:t>Red fill = Non-playoff teams</a:t>
          </a:r>
        </a:p>
        <a:p>
          <a:endParaRPr lang="en-US" sz="1100"/>
        </a:p>
      </xdr:txBody>
    </xdr:sp>
    <xdr:clientData/>
  </xdr:twoCellAnchor>
  <xdr:twoCellAnchor>
    <xdr:from>
      <xdr:col>11</xdr:col>
      <xdr:colOff>127000</xdr:colOff>
      <xdr:row>38</xdr:row>
      <xdr:rowOff>152400</xdr:rowOff>
    </xdr:from>
    <xdr:to>
      <xdr:col>16</xdr:col>
      <xdr:colOff>406400</xdr:colOff>
      <xdr:row>58</xdr:row>
      <xdr:rowOff>33866</xdr:rowOff>
    </xdr:to>
    <xdr:sp macro="" textlink="">
      <xdr:nvSpPr>
        <xdr:cNvPr id="4" name="TextBox 3">
          <a:extLst>
            <a:ext uri="{FF2B5EF4-FFF2-40B4-BE49-F238E27FC236}">
              <a16:creationId xmlns:a16="http://schemas.microsoft.com/office/drawing/2014/main" id="{9DB39E1A-38CA-DA85-F7D6-B949AC2139B1}"/>
            </a:ext>
          </a:extLst>
        </xdr:cNvPr>
        <xdr:cNvSpPr txBox="1"/>
      </xdr:nvSpPr>
      <xdr:spPr>
        <a:xfrm>
          <a:off x="16069733" y="7230533"/>
          <a:ext cx="3327400" cy="360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Three clubs do not use</a:t>
          </a:r>
          <a:r>
            <a:rPr lang="en-US" sz="1100" baseline="0"/>
            <a:t> the entire capacity for every single game; Atlanta United (Mercedes-Benz Stadium), Seattle Sounders (Lumen Field), and Charlotte FC (Bank of America Stadium). These clubs use the full capacity for select games, which usually equal to roughly 6 home games (1/3 of all home games). This will skew the data and it shows when it the average capacity filled is little bit off, especially in Charlotte FC numbers.</a:t>
          </a:r>
        </a:p>
        <a:p>
          <a:r>
            <a:rPr lang="en-US" sz="1100" baseline="0"/>
            <a:t> </a:t>
          </a:r>
        </a:p>
        <a:p>
          <a:r>
            <a:rPr lang="en-US" sz="1100" baseline="0"/>
            <a:t>However, New England Revolution (Gillette Stadium) and Chicago Fire (Soldier Field) play in a NFL stadium but reports capacity for their soccer specific capacity and not entire stadium capacity. </a:t>
          </a:r>
        </a:p>
        <a:p>
          <a:endParaRPr lang="en-US" sz="1100" baseline="0"/>
        </a:p>
        <a:p>
          <a:r>
            <a:rPr lang="en-US" sz="1100" baseline="0"/>
            <a:t>NYCFC plays in a baseball stadium (Yankee Stadium)</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iley Manning" refreshedDate="44995.672868518515" createdVersion="8" refreshedVersion="8" minRefreshableVersion="3" recordCount="100" xr:uid="{F364C730-02B6-4D21-94AF-3987840EE1F3}">
  <cacheSource type="worksheet">
    <worksheetSource ref="A1:N101" sheet="Euro Top 5 Leagues 2022-23"/>
  </cacheSource>
  <cacheFields count="14">
    <cacheField name="Rank" numFmtId="0">
      <sharedItems containsSemiMixedTypes="0" containsString="0" containsNumber="1" containsInteger="1" minValue="1" maxValue="100"/>
    </cacheField>
    <cacheField name="Club" numFmtId="0">
      <sharedItems/>
    </cacheField>
    <cacheField name="League" numFmtId="0">
      <sharedItems count="12">
        <s v="LaLiga"/>
        <s v="Bundesliga"/>
        <s v="Premier League"/>
        <s v="Serie A"/>
        <s v="Ligue 1"/>
        <s v="2, Bundesliga"/>
        <s v="Championship"/>
        <s v="League One"/>
        <s v="Serie B"/>
        <s v="3, Liga"/>
        <s v="LaLiga2"/>
        <s v="Ligue 2"/>
      </sharedItems>
    </cacheField>
    <cacheField name="Stadium" numFmtId="0">
      <sharedItems/>
    </cacheField>
    <cacheField name="Capacity" numFmtId="3">
      <sharedItems containsSemiMixedTypes="0" containsString="0" containsNumber="1" containsInteger="1" minValue="19768" maxValue="99354"/>
    </cacheField>
    <cacheField name="League ranking" numFmtId="0">
      <sharedItems containsSemiMixedTypes="0" containsString="0" containsNumber="1" containsInteger="1" minValue="1" maxValue="20" count="20">
        <n v="1"/>
        <n v="2"/>
        <n v="3"/>
        <n v="5"/>
        <n v="4"/>
        <n v="17"/>
        <n v="10"/>
        <n v="16"/>
        <n v="14"/>
        <n v="6"/>
        <n v="12"/>
        <n v="15"/>
        <n v="9"/>
        <n v="11"/>
        <n v="19"/>
        <n v="7"/>
        <n v="18"/>
        <n v="8"/>
        <n v="13"/>
        <n v="20"/>
      </sharedItems>
    </cacheField>
    <cacheField name="Country" numFmtId="0">
      <sharedItems count="5">
        <s v="Spain"/>
        <s v="Germany"/>
        <s v="England"/>
        <s v="Italy"/>
        <s v="France"/>
      </sharedItems>
    </cacheField>
    <cacheField name="League2" numFmtId="0">
      <sharedItems count="3">
        <s v="First Tier"/>
        <s v="Second Tier"/>
        <s v="Third Tier"/>
      </sharedItems>
    </cacheField>
    <cacheField name="Matches" numFmtId="0">
      <sharedItems containsSemiMixedTypes="0" containsString="0" containsNumber="1" containsInteger="1" minValue="9" maxValue="18"/>
    </cacheField>
    <cacheField name="Attendance overall" numFmtId="3">
      <sharedItems containsSemiMixedTypes="0" containsString="0" containsNumber="1" containsInteger="1" minValue="167521" maxValue="989907"/>
    </cacheField>
    <cacheField name="Sold-out matches" numFmtId="0">
      <sharedItems containsSemiMixedTypes="0" containsString="0" containsNumber="1" containsInteger="1" minValue="0" maxValue="13"/>
    </cacheField>
    <cacheField name="Average attendance" numFmtId="3">
      <sharedItems containsSemiMixedTypes="0" containsString="0" containsNumber="1" containsInteger="1" minValue="18542" maxValue="82492"/>
    </cacheField>
    <cacheField name="Average Capacity Filled " numFmtId="9">
      <sharedItems containsSemiMixedTypes="0" containsString="0" containsNumber="1" minValue="0.41355757679766603" maxValue="1.0480700500357398"/>
    </cacheField>
    <cacheField name="% of soldout matches" numFmtId="9">
      <sharedItems containsSemiMixedTypes="0" containsString="0" containsNumb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iley Manning" refreshedDate="44999.471539699072" createdVersion="8" refreshedVersion="8" minRefreshableVersion="3" recordCount="28" xr:uid="{8D249515-913B-49E4-9893-39602BDA48D6}">
  <cacheSource type="worksheet">
    <worksheetSource ref="A1:M29" sheet="2022 MLS"/>
  </cacheSource>
  <cacheFields count="13">
    <cacheField name="Rank" numFmtId="0">
      <sharedItems containsSemiMixedTypes="0" containsString="0" containsNumber="1" containsInteger="1" minValue="1" maxValue="28"/>
    </cacheField>
    <cacheField name="Club" numFmtId="0">
      <sharedItems count="28">
        <s v="Atlanta United FC"/>
        <s v="Charlotte FC"/>
        <s v="Seattle Sounders FC"/>
        <s v="Nashville SC"/>
        <s v="Toronto FC"/>
        <s v="Portland Timbers"/>
        <s v="Los Angeles Galaxy"/>
        <s v="FC Cincinnati"/>
        <s v="Los Angeles FC"/>
        <s v="Austin FC"/>
        <s v="Real Salt Lake City"/>
        <s v="New England Revolution"/>
        <s v="Columbus Crew"/>
        <s v="Minnesota United FC"/>
        <s v="Sporting Kansas City"/>
        <s v="Philadelphia Union"/>
        <s v="New York City FC"/>
        <s v="New York Red Bulls"/>
        <s v="FC Dallas"/>
        <s v="Houston Dynamo FC"/>
        <s v="Vancouver Whitecaps FC"/>
        <s v="D.C. United"/>
        <s v="Chicago Fire FC"/>
        <s v="San Jose Earthquakes"/>
        <s v="CF Montréal"/>
        <s v="Colorado Rapids"/>
        <s v="Orlando City SC"/>
        <s v="Inter Miami CF"/>
      </sharedItems>
    </cacheField>
    <cacheField name="Stadium" numFmtId="0">
      <sharedItems/>
    </cacheField>
    <cacheField name="Capacity" numFmtId="3">
      <sharedItems containsSemiMixedTypes="0" containsString="0" containsNumber="1" containsInteger="1" minValue="18000" maxValue="75412"/>
    </cacheField>
    <cacheField name="League ranking" numFmtId="0">
      <sharedItems containsSemiMixedTypes="0" containsString="0" containsNumber="1" containsInteger="1" minValue="1" maxValue="28"/>
    </cacheField>
    <cacheField name="Country" numFmtId="0">
      <sharedItems/>
    </cacheField>
    <cacheField name="League" numFmtId="0">
      <sharedItems/>
    </cacheField>
    <cacheField name="Matches" numFmtId="0">
      <sharedItems containsSemiMixedTypes="0" containsString="0" containsNumber="1" containsInteger="1" minValue="15" maxValue="17"/>
    </cacheField>
    <cacheField name="Attendance overall" numFmtId="3">
      <sharedItems containsSemiMixedTypes="0" containsString="0" containsNumber="1" containsInteger="1" minValue="201807" maxValue="800966"/>
    </cacheField>
    <cacheField name="Sold-out matches" numFmtId="0">
      <sharedItems containsSemiMixedTypes="0" containsString="0" containsNumber="1" containsInteger="1" minValue="0" maxValue="14"/>
    </cacheField>
    <cacheField name="Average attendance" numFmtId="3">
      <sharedItems containsSemiMixedTypes="0" containsString="0" containsNumber="1" containsInteger="1" minValue="12613" maxValue="47116"/>
    </cacheField>
    <cacheField name="Average Capacity Filled " numFmtId="0">
      <sharedItems containsSemiMixedTypes="0" containsString="0" containsNumber="1" minValue="0.46800000000000003" maxValue="1.0229999999999999"/>
    </cacheField>
    <cacheField name="% of soldout matches" numFmtId="9">
      <sharedItems containsSemiMixedTypes="0" containsString="0" containsNumber="1" minValue="0" maxValue="0.8235294117647058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iley Manning" refreshedDate="44999.595087384259" createdVersion="8" refreshedVersion="8" minRefreshableVersion="3" recordCount="29" xr:uid="{68C2DBD3-E463-4630-A73B-823B60FEA9C7}">
  <cacheSource type="worksheet">
    <worksheetSource ref="A1:M1048576" sheet="2022 MLS"/>
  </cacheSource>
  <cacheFields count="13">
    <cacheField name="Rank" numFmtId="0">
      <sharedItems containsString="0" containsBlank="1" containsNumber="1" containsInteger="1" minValue="1" maxValue="28"/>
    </cacheField>
    <cacheField name="Club" numFmtId="0">
      <sharedItems containsBlank="1"/>
    </cacheField>
    <cacheField name="Stadium" numFmtId="0">
      <sharedItems containsBlank="1" count="29">
        <s v="Mercedes-Benz Stadium"/>
        <s v="Bank of America Stadium"/>
        <s v="Lumen Field"/>
        <s v="GEODIS Park"/>
        <s v="BMO Field"/>
        <s v="Providence Park"/>
        <s v="Dignity Health Sports Park"/>
        <s v="TQL Stadium"/>
        <s v="BMO Stadium"/>
        <s v="Q2 Stadium"/>
        <s v="America First Field"/>
        <s v="Gillette Stadium"/>
        <s v="Lower.com Field"/>
        <s v="Allianz Field"/>
        <s v="Children’s Mercy Park"/>
        <s v="Subaru Park"/>
        <s v="Yankee Stadium"/>
        <s v="Red Bull Arena"/>
        <s v="Toyota Stadium"/>
        <s v="PNC Stadium"/>
        <s v="BC Place"/>
        <s v="Audi Field"/>
        <s v="Soldier Field"/>
        <s v="PayPal Park"/>
        <s v="Saputo Stadium"/>
        <s v="Dick's Sporting Goods Park"/>
        <s v="Exploria Stadium"/>
        <s v="DRV PNK Stadium"/>
        <m/>
      </sharedItems>
    </cacheField>
    <cacheField name="Capacity" numFmtId="0">
      <sharedItems containsString="0" containsBlank="1" containsNumber="1" containsInteger="1" minValue="18000" maxValue="75412"/>
    </cacheField>
    <cacheField name="League ranking" numFmtId="0">
      <sharedItems containsString="0" containsBlank="1" containsNumber="1" containsInteger="1" minValue="1" maxValue="28"/>
    </cacheField>
    <cacheField name="Country" numFmtId="0">
      <sharedItems containsBlank="1"/>
    </cacheField>
    <cacheField name="League" numFmtId="0">
      <sharedItems containsBlank="1"/>
    </cacheField>
    <cacheField name="Matches" numFmtId="0">
      <sharedItems containsString="0" containsBlank="1" containsNumber="1" containsInteger="1" minValue="15" maxValue="17"/>
    </cacheField>
    <cacheField name="Attendance overall" numFmtId="0">
      <sharedItems containsString="0" containsBlank="1" containsNumber="1" containsInteger="1" minValue="201807" maxValue="800966"/>
    </cacheField>
    <cacheField name="Sold-out matches" numFmtId="0">
      <sharedItems containsString="0" containsBlank="1" containsNumber="1" containsInteger="1" minValue="0" maxValue="14"/>
    </cacheField>
    <cacheField name="Average attendance" numFmtId="0">
      <sharedItems containsString="0" containsBlank="1" containsNumber="1" containsInteger="1" minValue="12613" maxValue="47116"/>
    </cacheField>
    <cacheField name="Average Capacity Filled " numFmtId="0">
      <sharedItems containsString="0" containsBlank="1" containsNumber="1" minValue="0.46800000000000003" maxValue="1.0229999999999999"/>
    </cacheField>
    <cacheField name="% of soldout matches" numFmtId="0">
      <sharedItems containsString="0" containsBlank="1" containsNumber="1" minValue="0" maxValue="0.8235294117647058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s v="FC Barcelona"/>
    <x v="0"/>
    <s v="Spotify Camp Nou"/>
    <n v="99354"/>
    <x v="0"/>
    <x v="0"/>
    <x v="0"/>
    <n v="12"/>
    <n v="989907"/>
    <n v="0"/>
    <n v="82492"/>
    <n v="0.83028363226442825"/>
    <n v="0"/>
  </r>
  <r>
    <n v="2"/>
    <s v="Borussia Dortmund"/>
    <x v="1"/>
    <s v="SIGNAL IDUNA PARK"/>
    <n v="81365"/>
    <x v="1"/>
    <x v="1"/>
    <x v="0"/>
    <n v="11"/>
    <n v="892685"/>
    <n v="10"/>
    <n v="81153"/>
    <n v="0.99739445707613839"/>
    <n v="0.90909090909090906"/>
  </r>
  <r>
    <n v="3"/>
    <s v="Bayern Munich"/>
    <x v="1"/>
    <s v="Allianz Arena"/>
    <n v="75024"/>
    <x v="0"/>
    <x v="1"/>
    <x v="0"/>
    <n v="11"/>
    <n v="825072"/>
    <n v="9"/>
    <n v="75007"/>
    <n v="0.99977340584346341"/>
    <n v="0.81818181818181823"/>
  </r>
  <r>
    <n v="4"/>
    <s v="Manchester United"/>
    <x v="2"/>
    <s v="Old Trafford"/>
    <n v="74879"/>
    <x v="2"/>
    <x v="2"/>
    <x v="0"/>
    <n v="12"/>
    <n v="888036"/>
    <n v="1"/>
    <n v="74003"/>
    <n v="0.98830112581631702"/>
    <n v="8.3333333333333329E-2"/>
  </r>
  <r>
    <n v="5"/>
    <s v="AC Milan"/>
    <x v="3"/>
    <s v="Giuseppe Meazza"/>
    <n v="75923"/>
    <x v="3"/>
    <x v="3"/>
    <x v="0"/>
    <n v="12"/>
    <n v="866251"/>
    <n v="3"/>
    <n v="72188"/>
    <n v="0.95080542128208845"/>
    <n v="0.25"/>
  </r>
  <r>
    <n v="6"/>
    <s v="Inter Milan"/>
    <x v="3"/>
    <s v="Giuseppe Meazza"/>
    <n v="75923"/>
    <x v="1"/>
    <x v="3"/>
    <x v="0"/>
    <n v="13"/>
    <n v="938105"/>
    <n v="4"/>
    <n v="72162"/>
    <n v="0.95046296906075889"/>
    <n v="0.30769230769230771"/>
  </r>
  <r>
    <n v="7"/>
    <s v="Olympique Marseille"/>
    <x v="4"/>
    <s v="Orange Vélodrome"/>
    <n v="67394"/>
    <x v="1"/>
    <x v="4"/>
    <x v="0"/>
    <n v="13"/>
    <n v="817364"/>
    <n v="0"/>
    <n v="62874"/>
    <n v="0.93293171498946492"/>
    <n v="0"/>
  </r>
  <r>
    <n v="8"/>
    <s v="AS Roma"/>
    <x v="3"/>
    <s v="Olimpico di Roma"/>
    <n v="73261"/>
    <x v="4"/>
    <x v="3"/>
    <x v="0"/>
    <n v="12"/>
    <n v="742108"/>
    <n v="2"/>
    <n v="61842"/>
    <n v="0.84413262172233516"/>
    <n v="0.16666666666666666"/>
  </r>
  <r>
    <n v="9"/>
    <s v="FC Schalke 04"/>
    <x v="1"/>
    <s v="Veltins-Arena"/>
    <n v="62271"/>
    <x v="5"/>
    <x v="1"/>
    <x v="0"/>
    <n v="12"/>
    <n v="729883"/>
    <n v="6"/>
    <n v="60824"/>
    <n v="0.9767628591158003"/>
    <n v="0.5"/>
  </r>
  <r>
    <n v="10"/>
    <s v="Real Madrid"/>
    <x v="0"/>
    <s v="Santiago Bernabéu"/>
    <n v="81044"/>
    <x v="1"/>
    <x v="0"/>
    <x v="0"/>
    <n v="11"/>
    <n v="621958"/>
    <n v="0"/>
    <n v="56542"/>
    <n v="0.69767040126351121"/>
    <n v="0"/>
  </r>
  <r>
    <n v="11"/>
    <s v="Atlético de Madrid"/>
    <x v="0"/>
    <s v="Civitas Metropolitano"/>
    <n v="68456"/>
    <x v="2"/>
    <x v="0"/>
    <x v="0"/>
    <n v="12"/>
    <n v="667338"/>
    <n v="0"/>
    <n v="55612"/>
    <n v="0.81237583265163027"/>
    <n v="0"/>
  </r>
  <r>
    <n v="12"/>
    <s v="Arsenal FC"/>
    <x v="2"/>
    <s v="Emirates Stadium"/>
    <n v="60704"/>
    <x v="0"/>
    <x v="2"/>
    <x v="0"/>
    <n v="11"/>
    <n v="601854"/>
    <n v="0"/>
    <n v="54714"/>
    <n v="0.90132445967316821"/>
    <n v="0"/>
  </r>
  <r>
    <n v="13"/>
    <s v="Manchester City"/>
    <x v="2"/>
    <s v="Etihad Stadium"/>
    <n v="55017"/>
    <x v="1"/>
    <x v="2"/>
    <x v="0"/>
    <n v="13"/>
    <n v="691843"/>
    <n v="0"/>
    <n v="53219"/>
    <n v="0.96731919224966834"/>
    <n v="0"/>
  </r>
  <r>
    <n v="14"/>
    <s v="Borussia Mönchengladbach"/>
    <x v="1"/>
    <s v="Stadion im Borussia-Park"/>
    <n v="54042"/>
    <x v="6"/>
    <x v="1"/>
    <x v="0"/>
    <n v="12"/>
    <n v="628181"/>
    <n v="3"/>
    <n v="52348"/>
    <n v="0.96865400984419525"/>
    <n v="0.25"/>
  </r>
  <r>
    <n v="15"/>
    <s v="Hamburger SV"/>
    <x v="5"/>
    <s v="Volksparkstadion"/>
    <n v="57000"/>
    <x v="1"/>
    <x v="1"/>
    <x v="1"/>
    <n v="12"/>
    <n v="625045"/>
    <n v="2"/>
    <n v="52087"/>
    <n v="0.91380701754385962"/>
    <n v="0.16666666666666666"/>
  </r>
  <r>
    <n v="16"/>
    <s v="West Ham United"/>
    <x v="2"/>
    <s v="London Stadium"/>
    <n v="62500"/>
    <x v="7"/>
    <x v="2"/>
    <x v="0"/>
    <n v="12"/>
    <n v="624526"/>
    <n v="0"/>
    <n v="52044"/>
    <n v="0.832704"/>
    <n v="0"/>
  </r>
  <r>
    <n v="17"/>
    <s v="Tottenham Hotspur"/>
    <x v="2"/>
    <s v="Tottenham Hotspur Stadium"/>
    <n v="62062"/>
    <x v="4"/>
    <x v="2"/>
    <x v="0"/>
    <n v="12"/>
    <n v="616598"/>
    <n v="0"/>
    <n v="51383"/>
    <n v="0.82793013438174734"/>
    <n v="0"/>
  </r>
  <r>
    <n v="18"/>
    <s v="Real Betis Balompié"/>
    <x v="0"/>
    <s v="Benito Villamarín"/>
    <n v="59378"/>
    <x v="3"/>
    <x v="0"/>
    <x v="0"/>
    <n v="12"/>
    <n v="612981"/>
    <n v="0"/>
    <n v="51082"/>
    <n v="0.86028495402337568"/>
    <n v="0"/>
  </r>
  <r>
    <n v="19"/>
    <s v="Hertha BSC"/>
    <x v="1"/>
    <s v="Olympiastadion Berlin"/>
    <n v="74667"/>
    <x v="8"/>
    <x v="1"/>
    <x v="0"/>
    <n v="12"/>
    <n v="610917"/>
    <n v="1"/>
    <n v="50910"/>
    <n v="0.68182731327092294"/>
    <n v="8.3333333333333329E-2"/>
  </r>
  <r>
    <n v="20"/>
    <s v="Eintracht Frankfurt"/>
    <x v="1"/>
    <s v="Deutsche Bank Park"/>
    <n v="51500"/>
    <x v="9"/>
    <x v="1"/>
    <x v="0"/>
    <n v="11"/>
    <n v="549700"/>
    <n v="3"/>
    <n v="49973"/>
    <n v="0.97034951456310681"/>
    <n v="0.27272727272727271"/>
  </r>
  <r>
    <n v="21"/>
    <s v="1, FC Köln"/>
    <x v="1"/>
    <s v="RheinEnergieSTADION"/>
    <n v="50000"/>
    <x v="10"/>
    <x v="1"/>
    <x v="0"/>
    <n v="11"/>
    <n v="546000"/>
    <n v="5"/>
    <n v="49636"/>
    <n v="0.99272000000000005"/>
    <n v="0.45454545454545453"/>
  </r>
  <r>
    <n v="22"/>
    <s v="Newcastle United"/>
    <x v="2"/>
    <s v="St James' Park"/>
    <n v="52338"/>
    <x v="9"/>
    <x v="2"/>
    <x v="0"/>
    <n v="12"/>
    <n v="574129"/>
    <n v="0"/>
    <n v="47844"/>
    <n v="0.91413504528258627"/>
    <n v="0"/>
  </r>
  <r>
    <n v="23"/>
    <s v="VfB Stuttgart"/>
    <x v="1"/>
    <s v="Mercedes-Benz Arena"/>
    <n v="60449"/>
    <x v="11"/>
    <x v="1"/>
    <x v="0"/>
    <n v="12"/>
    <n v="556303"/>
    <n v="5"/>
    <n v="46359"/>
    <n v="0.76691094972621554"/>
    <n v="0.41666666666666669"/>
  </r>
  <r>
    <n v="24"/>
    <s v="Paris Saint-Germain"/>
    <x v="4"/>
    <s v="Parc des Princes"/>
    <n v="49691"/>
    <x v="0"/>
    <x v="4"/>
    <x v="0"/>
    <n v="13"/>
    <n v="601000"/>
    <n v="0"/>
    <n v="46231"/>
    <n v="0.93036968465114411"/>
    <n v="0"/>
  </r>
  <r>
    <n v="25"/>
    <s v="RB Leipzig"/>
    <x v="1"/>
    <s v="Red Bull Arena"/>
    <n v="47069"/>
    <x v="4"/>
    <x v="1"/>
    <x v="0"/>
    <n v="11"/>
    <n v="498163"/>
    <n v="4"/>
    <n v="45288"/>
    <n v="0.96216193248210069"/>
    <n v="0.36363636363636365"/>
  </r>
  <r>
    <n v="26"/>
    <s v="Olympique Lyon"/>
    <x v="4"/>
    <s v="Groupama Stadium"/>
    <n v="59186"/>
    <x v="6"/>
    <x v="4"/>
    <x v="0"/>
    <n v="13"/>
    <n v="574619"/>
    <n v="0"/>
    <n v="44201"/>
    <n v="0.74681512519852666"/>
    <n v="0"/>
  </r>
  <r>
    <n v="27"/>
    <s v="SSC Napoli"/>
    <x v="3"/>
    <s v="Stadio Diego Armando Maradona"/>
    <n v="54726"/>
    <x v="0"/>
    <x v="3"/>
    <x v="0"/>
    <n v="12"/>
    <n v="527679"/>
    <n v="2"/>
    <n v="43973"/>
    <n v="0.80351204180828129"/>
    <n v="0.16666666666666666"/>
  </r>
  <r>
    <n v="28"/>
    <s v="Athletic Bilbao"/>
    <x v="0"/>
    <s v="San Mamés"/>
    <n v="53289"/>
    <x v="12"/>
    <x v="0"/>
    <x v="0"/>
    <n v="12"/>
    <n v="519056"/>
    <n v="0"/>
    <n v="43255"/>
    <n v="0.81170598059637078"/>
    <n v="0"/>
  </r>
  <r>
    <n v="29"/>
    <s v="SS Lazio"/>
    <x v="3"/>
    <s v="Olimpico di Roma"/>
    <n v="73261"/>
    <x v="2"/>
    <x v="3"/>
    <x v="0"/>
    <n v="13"/>
    <n v="544197"/>
    <n v="0"/>
    <n v="41861"/>
    <n v="0.57139542184791359"/>
    <n v="0"/>
  </r>
  <r>
    <n v="30"/>
    <s v="SV Werder Bremen"/>
    <x v="1"/>
    <s v="Wohninvest-Weserstadion"/>
    <n v="42100"/>
    <x v="13"/>
    <x v="1"/>
    <x v="0"/>
    <n v="12"/>
    <n v="498500"/>
    <n v="9"/>
    <n v="41542"/>
    <n v="0.98674584323040382"/>
    <n v="0.75"/>
  </r>
  <r>
    <n v="31"/>
    <s v="Valencia CF"/>
    <x v="0"/>
    <s v="Mestalla"/>
    <n v="48600"/>
    <x v="14"/>
    <x v="0"/>
    <x v="0"/>
    <n v="12"/>
    <n v="478444"/>
    <n v="0"/>
    <n v="39870"/>
    <n v="0.82037037037037042"/>
    <n v="0"/>
  </r>
  <r>
    <n v="32"/>
    <s v="1,FC Kaiserslautern"/>
    <x v="5"/>
    <s v="Fritz-Walter-Stadion"/>
    <n v="49350"/>
    <x v="9"/>
    <x v="1"/>
    <x v="1"/>
    <n v="11"/>
    <n v="425562"/>
    <n v="0"/>
    <n v="38687"/>
    <n v="0.78393110435663627"/>
    <n v="0"/>
  </r>
  <r>
    <n v="33"/>
    <s v="Sunderland AFC"/>
    <x v="6"/>
    <s v="Stadium of Light"/>
    <n v="48707"/>
    <x v="13"/>
    <x v="2"/>
    <x v="1"/>
    <n v="14"/>
    <n v="532233"/>
    <n v="0"/>
    <n v="38017"/>
    <n v="0.78052435994826208"/>
    <n v="0"/>
  </r>
  <r>
    <n v="34"/>
    <s v="Aston Villa"/>
    <x v="2"/>
    <s v="Villa Park"/>
    <n v="42682"/>
    <x v="13"/>
    <x v="2"/>
    <x v="0"/>
    <n v="11"/>
    <n v="415843"/>
    <n v="0"/>
    <n v="37804"/>
    <n v="0.88571294690970437"/>
    <n v="0"/>
  </r>
  <r>
    <n v="35"/>
    <s v="RC Lens"/>
    <x v="4"/>
    <s v="Stade Bollaert-Delelis"/>
    <n v="38223"/>
    <x v="4"/>
    <x v="4"/>
    <x v="0"/>
    <n v="13"/>
    <n v="488019"/>
    <n v="13"/>
    <n v="37540"/>
    <n v="0.9821311775632473"/>
    <n v="1"/>
  </r>
  <r>
    <n v="36"/>
    <s v="Juventus FC"/>
    <x v="3"/>
    <s v="Allianz Stadium"/>
    <n v="41507"/>
    <x v="15"/>
    <x v="3"/>
    <x v="0"/>
    <n v="13"/>
    <n v="486667"/>
    <n v="1"/>
    <n v="37436"/>
    <n v="0.90192015804563086"/>
    <n v="7.6923076923076927E-2"/>
  </r>
  <r>
    <n v="37"/>
    <s v="Liverpool FC"/>
    <x v="2"/>
    <s v="Anfield"/>
    <n v="54074"/>
    <x v="3"/>
    <x v="2"/>
    <x v="0"/>
    <n v="13"/>
    <n v="479488"/>
    <n v="0"/>
    <n v="36884"/>
    <n v="0.68210230424973184"/>
    <n v="0"/>
  </r>
  <r>
    <n v="38"/>
    <s v="Leeds United"/>
    <x v="2"/>
    <s v="Elland Road"/>
    <n v="37890"/>
    <x v="5"/>
    <x v="2"/>
    <x v="0"/>
    <n v="10"/>
    <n v="365071"/>
    <n v="0"/>
    <n v="36507"/>
    <n v="0.96349960411718127"/>
    <n v="0"/>
  </r>
  <r>
    <n v="39"/>
    <s v="Chelsea FC"/>
    <x v="2"/>
    <s v="Stamford Bridge"/>
    <n v="40853"/>
    <x v="6"/>
    <x v="2"/>
    <x v="0"/>
    <n v="11"/>
    <n v="399644"/>
    <n v="0"/>
    <n v="36331"/>
    <n v="0.88931045455658086"/>
    <n v="0"/>
  </r>
  <r>
    <n v="40"/>
    <s v="Sevilla FC"/>
    <x v="0"/>
    <s v="Ramón Sánchez-Pizjuán"/>
    <n v="43883"/>
    <x v="5"/>
    <x v="0"/>
    <x v="0"/>
    <n v="12"/>
    <n v="435383"/>
    <n v="0"/>
    <n v="36282"/>
    <n v="0.82678941731422195"/>
    <n v="0"/>
  </r>
  <r>
    <n v="41"/>
    <s v="Everton FC"/>
    <x v="2"/>
    <s v="Goodison Park"/>
    <n v="39571"/>
    <x v="16"/>
    <x v="2"/>
    <x v="0"/>
    <n v="12"/>
    <n v="431367"/>
    <n v="0"/>
    <n v="35947"/>
    <n v="0.90841778069798584"/>
    <n v="0"/>
  </r>
  <r>
    <n v="42"/>
    <s v="LOSC Lille"/>
    <x v="4"/>
    <s v="Decathlon Arena-Stade Pierre-Mauroy"/>
    <n v="50186"/>
    <x v="9"/>
    <x v="4"/>
    <x v="0"/>
    <n v="13"/>
    <n v="455402"/>
    <n v="0"/>
    <n v="35031"/>
    <n v="0.69802335312636987"/>
    <n v="0"/>
  </r>
  <r>
    <n v="43"/>
    <s v="SC Freiburg"/>
    <x v="1"/>
    <s v="Europa-Park Stadion"/>
    <n v="34700"/>
    <x v="3"/>
    <x v="1"/>
    <x v="0"/>
    <n v="11"/>
    <n v="376100"/>
    <n v="6"/>
    <n v="34191"/>
    <n v="0.98533141210374642"/>
    <n v="0.54545454545454541"/>
  </r>
  <r>
    <n v="44"/>
    <s v="Real Sociedad"/>
    <x v="0"/>
    <s v="Reale Arena"/>
    <n v="39313"/>
    <x v="4"/>
    <x v="0"/>
    <x v="0"/>
    <n v="12"/>
    <n v="391382"/>
    <n v="0"/>
    <n v="32615"/>
    <n v="0.82962378856866681"/>
    <n v="0"/>
  </r>
  <r>
    <n v="45"/>
    <s v="ACF Fiorentina"/>
    <x v="3"/>
    <s v="Artemio Franchi"/>
    <n v="47282"/>
    <x v="10"/>
    <x v="3"/>
    <x v="0"/>
    <n v="13"/>
    <n v="420900"/>
    <n v="0"/>
    <n v="32377"/>
    <n v="0.68476375787826238"/>
    <n v="0"/>
  </r>
  <r>
    <n v="46"/>
    <s v="Hannover 96"/>
    <x v="5"/>
    <s v="Heinz-von-Heiden-Arena"/>
    <n v="49000"/>
    <x v="6"/>
    <x v="1"/>
    <x v="1"/>
    <n v="11"/>
    <n v="350500"/>
    <n v="2"/>
    <n v="31864"/>
    <n v="0.65028571428571424"/>
    <n v="0.18181818181818182"/>
  </r>
  <r>
    <n v="47"/>
    <s v="Leicester City"/>
    <x v="2"/>
    <s v="King Power Stadium"/>
    <n v="32273"/>
    <x v="11"/>
    <x v="2"/>
    <x v="0"/>
    <n v="11"/>
    <n v="348645"/>
    <n v="0"/>
    <n v="31695"/>
    <n v="0.98209029219471389"/>
    <n v="0"/>
  </r>
  <r>
    <n v="48"/>
    <s v="Brighton &amp; Hove Albion"/>
    <x v="2"/>
    <s v="AMEX Stadium"/>
    <n v="31800"/>
    <x v="17"/>
    <x v="2"/>
    <x v="0"/>
    <n v="12"/>
    <n v="378012"/>
    <n v="0"/>
    <n v="31501"/>
    <n v="0.99059748427672956"/>
    <n v="0"/>
  </r>
  <r>
    <n v="49"/>
    <s v="FC Nantes"/>
    <x v="4"/>
    <s v="Stade de la Beaujoire"/>
    <n v="37463"/>
    <x v="8"/>
    <x v="4"/>
    <x v="0"/>
    <n v="12"/>
    <n v="359677"/>
    <n v="0"/>
    <n v="29973"/>
    <n v="0.8000694018097857"/>
    <n v="0"/>
  </r>
  <r>
    <n v="50"/>
    <s v="1,FC Nuremberg"/>
    <x v="5"/>
    <s v="Max-Morlock-Stadion"/>
    <n v="50000"/>
    <x v="18"/>
    <x v="1"/>
    <x v="1"/>
    <n v="11"/>
    <n v="327806"/>
    <n v="0"/>
    <n v="29801"/>
    <n v="0.59601999999999999"/>
    <n v="0"/>
  </r>
  <r>
    <n v="51"/>
    <s v="FC St, Pauli"/>
    <x v="5"/>
    <s v="Millerntor-Stadion"/>
    <n v="29546"/>
    <x v="15"/>
    <x v="1"/>
    <x v="1"/>
    <n v="11"/>
    <n v="322307"/>
    <n v="7"/>
    <n v="29301"/>
    <n v="0.99170784539362355"/>
    <n v="0.63636363636363635"/>
  </r>
  <r>
    <n v="52"/>
    <s v="Nottingham Forest"/>
    <x v="2"/>
    <s v="The City Ground"/>
    <n v="30445"/>
    <x v="8"/>
    <x v="2"/>
    <x v="0"/>
    <n v="12"/>
    <n v="349576"/>
    <n v="0"/>
    <n v="29131"/>
    <n v="0.95684020364591882"/>
    <n v="0"/>
  </r>
  <r>
    <n v="53"/>
    <s v="Wolverhampton Wanderers"/>
    <x v="2"/>
    <s v="Molineux Stadium"/>
    <n v="32050"/>
    <x v="18"/>
    <x v="2"/>
    <x v="0"/>
    <n v="13"/>
    <n v="377389"/>
    <n v="0"/>
    <n v="29030"/>
    <n v="0.90577223088923553"/>
    <n v="0"/>
  </r>
  <r>
    <n v="54"/>
    <s v="Sheffield United"/>
    <x v="6"/>
    <s v="Bramall Lane"/>
    <n v="32702"/>
    <x v="1"/>
    <x v="2"/>
    <x v="1"/>
    <n v="11"/>
    <n v="315359"/>
    <n v="0"/>
    <n v="28669"/>
    <n v="0.87667420952846919"/>
    <n v="0"/>
  </r>
  <r>
    <n v="55"/>
    <s v="Bayer 04 Leverkusen"/>
    <x v="1"/>
    <s v="BayArena"/>
    <n v="30210"/>
    <x v="12"/>
    <x v="1"/>
    <x v="0"/>
    <n v="12"/>
    <n v="336471"/>
    <n v="4"/>
    <n v="28039"/>
    <n v="0.9281363786825555"/>
    <n v="0.33333333333333331"/>
  </r>
  <r>
    <n v="56"/>
    <s v="1,FSV Mainz 05"/>
    <x v="1"/>
    <s v="Mewa Arena"/>
    <n v="33305"/>
    <x v="15"/>
    <x v="1"/>
    <x v="0"/>
    <n v="12"/>
    <n v="333974"/>
    <n v="1"/>
    <n v="27831"/>
    <n v="0.83564029425011255"/>
    <n v="8.3333333333333329E-2"/>
  </r>
  <r>
    <n v="57"/>
    <s v="Fortuna Düsseldorf"/>
    <x v="5"/>
    <s v="MERKUR SPIEL-ARENA"/>
    <n v="54600"/>
    <x v="3"/>
    <x v="1"/>
    <x v="1"/>
    <n v="11"/>
    <n v="303842"/>
    <n v="0"/>
    <n v="27622"/>
    <n v="0.50589743589743585"/>
    <n v="0"/>
  </r>
  <r>
    <n v="58"/>
    <s v="Stade Rennais FC"/>
    <x v="4"/>
    <s v="Roazhon Park"/>
    <n v="29778"/>
    <x v="3"/>
    <x v="4"/>
    <x v="0"/>
    <n v="14"/>
    <n v="386010"/>
    <n v="0"/>
    <n v="27572"/>
    <n v="0.92591846329505001"/>
    <n v="0"/>
  </r>
  <r>
    <n v="59"/>
    <s v="Southampton FC"/>
    <x v="2"/>
    <s v="St Mary's Stadium"/>
    <n v="32384"/>
    <x v="14"/>
    <x v="2"/>
    <x v="0"/>
    <n v="10"/>
    <n v="275459"/>
    <n v="0"/>
    <n v="27546"/>
    <n v="0.85060523715415015"/>
    <n v="0"/>
  </r>
  <r>
    <n v="60"/>
    <s v="FC Augsburg"/>
    <x v="1"/>
    <s v="WWK ARENA"/>
    <n v="30660"/>
    <x v="18"/>
    <x v="1"/>
    <x v="0"/>
    <n v="11"/>
    <n v="297077"/>
    <n v="2"/>
    <n v="27007"/>
    <n v="0.88085453359425958"/>
    <n v="0.18181818181818182"/>
  </r>
  <r>
    <n v="61"/>
    <s v="Derby County"/>
    <x v="7"/>
    <s v="Pride Park Stadium"/>
    <n v="33597"/>
    <x v="9"/>
    <x v="2"/>
    <x v="2"/>
    <n v="18"/>
    <n v="483941"/>
    <n v="0"/>
    <n v="26886"/>
    <n v="0.80025002232342168"/>
    <n v="0"/>
  </r>
  <r>
    <n v="62"/>
    <s v="Norwich City"/>
    <x v="6"/>
    <s v="Carrow Road"/>
    <n v="27244"/>
    <x v="9"/>
    <x v="2"/>
    <x v="1"/>
    <n v="11"/>
    <n v="295453"/>
    <n v="0"/>
    <n v="26859"/>
    <n v="0.98586844809866392"/>
    <n v="0"/>
  </r>
  <r>
    <n v="63"/>
    <s v="VfL Wolfsburg"/>
    <x v="1"/>
    <s v="Volkswagen Arena"/>
    <n v="30000"/>
    <x v="17"/>
    <x v="1"/>
    <x v="0"/>
    <n v="11"/>
    <n v="292699"/>
    <n v="1"/>
    <n v="26609"/>
    <n v="0.88696666666666668"/>
    <n v="9.0909090909090912E-2"/>
  </r>
  <r>
    <n v="64"/>
    <s v="Ipswich Town"/>
    <x v="7"/>
    <s v="Portman Road"/>
    <n v="29673"/>
    <x v="2"/>
    <x v="2"/>
    <x v="2"/>
    <n v="18"/>
    <n v="461243"/>
    <n v="1"/>
    <n v="25625"/>
    <n v="0.86357968523573614"/>
    <n v="5.5555555555555552E-2"/>
  </r>
  <r>
    <n v="65"/>
    <s v="VfL Bochum"/>
    <x v="1"/>
    <s v="Vonovia Ruhrstadion"/>
    <n v="26000"/>
    <x v="16"/>
    <x v="1"/>
    <x v="0"/>
    <n v="11"/>
    <n v="278720"/>
    <n v="3"/>
    <n v="25338"/>
    <n v="0.97453846153846158"/>
    <n v="0.27272727272727271"/>
  </r>
  <r>
    <n v="66"/>
    <s v="RC Strasbourg Alsace"/>
    <x v="4"/>
    <s v="Stade de la Meinau"/>
    <n v="29000"/>
    <x v="7"/>
    <x v="4"/>
    <x v="0"/>
    <n v="14"/>
    <n v="353296"/>
    <n v="0"/>
    <n v="25235"/>
    <n v="0.87017241379310339"/>
    <n v="0"/>
  </r>
  <r>
    <n v="67"/>
    <s v="Middlesbrough FC"/>
    <x v="6"/>
    <s v="Riverside Stadium"/>
    <n v="33746"/>
    <x v="2"/>
    <x v="2"/>
    <x v="1"/>
    <n v="14"/>
    <n v="345486"/>
    <n v="0"/>
    <n v="24678"/>
    <n v="0.73128667101286082"/>
    <n v="0"/>
  </r>
  <r>
    <n v="68"/>
    <s v="FC Hansa Rostock"/>
    <x v="5"/>
    <s v="Ostseestadion"/>
    <n v="29000"/>
    <x v="8"/>
    <x v="1"/>
    <x v="1"/>
    <n v="12"/>
    <n v="296100"/>
    <n v="2"/>
    <n v="24675"/>
    <n v="0.85086206896551719"/>
    <n v="0.16666666666666666"/>
  </r>
  <r>
    <n v="69"/>
    <s v="US Lecce"/>
    <x v="3"/>
    <s v="Ettore Giardiniero"/>
    <n v="31559"/>
    <x v="11"/>
    <x v="3"/>
    <x v="0"/>
    <n v="12"/>
    <n v="296076"/>
    <n v="0"/>
    <n v="24673"/>
    <n v="0.7818055071453468"/>
    <n v="0"/>
  </r>
  <r>
    <n v="70"/>
    <s v="Sheffield Wednesday"/>
    <x v="7"/>
    <s v="Hillsborough"/>
    <n v="39859"/>
    <x v="0"/>
    <x v="2"/>
    <x v="2"/>
    <n v="18"/>
    <n v="442082"/>
    <n v="0"/>
    <n v="24560"/>
    <n v="0.61617200632228608"/>
    <n v="0"/>
  </r>
  <r>
    <n v="71"/>
    <s v="SSC Bari"/>
    <x v="8"/>
    <s v="San Nicola"/>
    <n v="58270"/>
    <x v="2"/>
    <x v="3"/>
    <x v="1"/>
    <n v="14"/>
    <n v="337370"/>
    <n v="0"/>
    <n v="24098"/>
    <n v="0.41355757679766603"/>
    <n v="0"/>
  </r>
  <r>
    <n v="72"/>
    <s v="Fulham FC"/>
    <x v="2"/>
    <s v="Craven Cottage"/>
    <n v="22384"/>
    <x v="15"/>
    <x v="2"/>
    <x v="0"/>
    <n v="13"/>
    <n v="304980"/>
    <n v="0"/>
    <n v="23460"/>
    <n v="1.0480700500357398"/>
    <n v="0"/>
  </r>
  <r>
    <n v="73"/>
    <s v="SG Dynamo Dresden"/>
    <x v="9"/>
    <s v="Rudolf-Harbig-Stadion"/>
    <n v="32123"/>
    <x v="9"/>
    <x v="1"/>
    <x v="2"/>
    <n v="13"/>
    <n v="298935"/>
    <n v="1"/>
    <n v="22995"/>
    <n v="0.71584223142296799"/>
    <n v="7.6923076923076927E-2"/>
  </r>
  <r>
    <n v="74"/>
    <s v="TSG 1899 Hoffenheim"/>
    <x v="1"/>
    <s v="PreZero Arena"/>
    <n v="30150"/>
    <x v="7"/>
    <x v="1"/>
    <x v="0"/>
    <n v="12"/>
    <n v="273306"/>
    <n v="1"/>
    <n v="22776"/>
    <n v="0.75542288557213932"/>
    <n v="8.3333333333333329E-2"/>
  </r>
  <r>
    <n v="75"/>
    <s v="1,FC Union Berlin"/>
    <x v="1"/>
    <s v="Stadion An der Alten Försterei"/>
    <n v="22012"/>
    <x v="2"/>
    <x v="1"/>
    <x v="0"/>
    <n v="10"/>
    <n v="218501"/>
    <n v="7"/>
    <n v="21850"/>
    <n v="0.99264037797564963"/>
    <n v="0.7"/>
  </r>
  <r>
    <n v="76"/>
    <s v="Genoa CFC"/>
    <x v="8"/>
    <s v="Luigi Ferraris"/>
    <n v="34901"/>
    <x v="1"/>
    <x v="3"/>
    <x v="1"/>
    <n v="14"/>
    <n v="302621"/>
    <n v="0"/>
    <n v="21616"/>
    <n v="0.61935188103492733"/>
    <n v="0"/>
  </r>
  <r>
    <n v="77"/>
    <s v="OGC Nice"/>
    <x v="4"/>
    <s v="Allianz Riviera"/>
    <n v="36178"/>
    <x v="15"/>
    <x v="4"/>
    <x v="0"/>
    <n v="13"/>
    <n v="279745"/>
    <n v="0"/>
    <n v="21519"/>
    <n v="0.59480899994471781"/>
    <n v="0"/>
  </r>
  <r>
    <n v="78"/>
    <s v="1,FC Magdeburg"/>
    <x v="5"/>
    <s v="MDCC-Arena"/>
    <n v="30098"/>
    <x v="10"/>
    <x v="1"/>
    <x v="1"/>
    <n v="11"/>
    <n v="234706"/>
    <n v="0"/>
    <n v="21337"/>
    <n v="0.70891753604890695"/>
    <n v="0"/>
  </r>
  <r>
    <n v="79"/>
    <s v="UC Sampdoria"/>
    <x v="3"/>
    <s v="Luigi Ferraris"/>
    <n v="36348"/>
    <x v="19"/>
    <x v="3"/>
    <x v="0"/>
    <n v="13"/>
    <n v="272363"/>
    <n v="0"/>
    <n v="20951"/>
    <n v="0.57640035215142515"/>
    <n v="0"/>
  </r>
  <r>
    <n v="80"/>
    <s v="Arminia Bielefeld"/>
    <x v="5"/>
    <s v="SchücoArena"/>
    <n v="26515"/>
    <x v="7"/>
    <x v="1"/>
    <x v="1"/>
    <n v="11"/>
    <n v="230069"/>
    <n v="0"/>
    <n v="20915"/>
    <n v="0.7887987931359608"/>
    <n v="0"/>
  </r>
  <r>
    <n v="81"/>
    <s v="FC Toulouse"/>
    <x v="4"/>
    <s v="Stadium Municipal"/>
    <n v="33150"/>
    <x v="10"/>
    <x v="4"/>
    <x v="0"/>
    <n v="14"/>
    <n v="291754"/>
    <n v="0"/>
    <n v="20840"/>
    <n v="0.628657616892911"/>
    <n v="0"/>
  </r>
  <r>
    <n v="82"/>
    <s v="Udinese Calcio"/>
    <x v="3"/>
    <s v="Dacia Arena"/>
    <n v="25144"/>
    <x v="6"/>
    <x v="3"/>
    <x v="0"/>
    <n v="12"/>
    <n v="249158"/>
    <n v="0"/>
    <n v="20763"/>
    <n v="0.82576360165447027"/>
    <n v="0"/>
  </r>
  <r>
    <n v="83"/>
    <s v="Elche CF"/>
    <x v="0"/>
    <s v="Manuel Martínez Valero"/>
    <n v="31388"/>
    <x v="19"/>
    <x v="0"/>
    <x v="0"/>
    <n v="12"/>
    <n v="245093"/>
    <n v="0"/>
    <n v="20424"/>
    <n v="0.65069453294252577"/>
    <n v="0"/>
  </r>
  <r>
    <n v="84"/>
    <s v="Real Valladolid CF"/>
    <x v="0"/>
    <s v="Nuevo José Zorrilla"/>
    <n v="27618"/>
    <x v="8"/>
    <x v="0"/>
    <x v="0"/>
    <n v="12"/>
    <n v="244407"/>
    <n v="0"/>
    <n v="20367"/>
    <n v="0.73745383445578971"/>
    <n v="0"/>
  </r>
  <r>
    <n v="85"/>
    <s v="West Bromwich Albion"/>
    <x v="6"/>
    <s v="The Hawthorns"/>
    <n v="26850"/>
    <x v="12"/>
    <x v="2"/>
    <x v="1"/>
    <n v="13"/>
    <n v="264528"/>
    <n v="0"/>
    <n v="20348"/>
    <n v="0.75783985102420859"/>
    <n v="0"/>
  </r>
  <r>
    <n v="86"/>
    <s v="Bologna FC 1909"/>
    <x v="3"/>
    <s v="Stadio Renato Dall’Ara"/>
    <n v="36462"/>
    <x v="17"/>
    <x v="3"/>
    <x v="0"/>
    <n v="13"/>
    <n v="260901"/>
    <n v="0"/>
    <n v="20069"/>
    <n v="0.55040864461631289"/>
    <n v="0"/>
  </r>
  <r>
    <n v="87"/>
    <s v="Bristol City"/>
    <x v="6"/>
    <s v="Ashton Gate"/>
    <n v="27000"/>
    <x v="18"/>
    <x v="2"/>
    <x v="1"/>
    <n v="11"/>
    <n v="220318"/>
    <n v="0"/>
    <n v="20029"/>
    <n v="0.74181481481481482"/>
    <n v="0"/>
  </r>
  <r>
    <n v="88"/>
    <s v="UD Las Palmas"/>
    <x v="10"/>
    <s v="Estadio de Gran Canaria"/>
    <n v="32400"/>
    <x v="0"/>
    <x v="0"/>
    <x v="1"/>
    <n v="15"/>
    <n v="296367"/>
    <n v="0"/>
    <n v="19758"/>
    <n v="0.60981481481481481"/>
    <n v="0"/>
  </r>
  <r>
    <n v="89"/>
    <s v="FC Girondins Bordeaux"/>
    <x v="11"/>
    <s v="Matmut Atlantique"/>
    <n v="42115"/>
    <x v="1"/>
    <x v="4"/>
    <x v="1"/>
    <n v="13"/>
    <n v="256729"/>
    <n v="0"/>
    <n v="19748"/>
    <n v="0.46890656535676123"/>
    <n v="0"/>
  </r>
  <r>
    <n v="90"/>
    <s v="RCD Espanyol Barcelona"/>
    <x v="0"/>
    <s v="RCDE Stadium"/>
    <n v="40500"/>
    <x v="18"/>
    <x v="0"/>
    <x v="0"/>
    <n v="12"/>
    <n v="236434"/>
    <n v="0"/>
    <n v="19703"/>
    <n v="0.48649382716049383"/>
    <n v="0"/>
  </r>
  <r>
    <n v="91"/>
    <s v="US Salernitana 1919"/>
    <x v="3"/>
    <s v="Arechi"/>
    <n v="29739"/>
    <x v="7"/>
    <x v="3"/>
    <x v="0"/>
    <n v="13"/>
    <n v="253888"/>
    <n v="0"/>
    <n v="19530"/>
    <n v="0.65671340663774846"/>
    <n v="0"/>
  </r>
  <r>
    <n v="92"/>
    <s v="CA Osasuna"/>
    <x v="0"/>
    <s v="El Sadar"/>
    <n v="23576"/>
    <x v="17"/>
    <x v="0"/>
    <x v="0"/>
    <n v="12"/>
    <n v="233388"/>
    <n v="0"/>
    <n v="19449"/>
    <n v="0.82494910078045469"/>
    <n v="0"/>
  </r>
  <r>
    <n v="93"/>
    <s v="Palermo FC"/>
    <x v="8"/>
    <s v="Comunale Renzo Barbera &quot;La Favorita&quot;"/>
    <n v="36365"/>
    <x v="12"/>
    <x v="3"/>
    <x v="1"/>
    <n v="14"/>
    <n v="269076"/>
    <n v="0"/>
    <n v="19220"/>
    <n v="0.5285301801182456"/>
    <n v="0"/>
  </r>
  <r>
    <n v="94"/>
    <s v="Burnley FC"/>
    <x v="6"/>
    <s v="Turf Moor"/>
    <n v="21994"/>
    <x v="0"/>
    <x v="2"/>
    <x v="1"/>
    <n v="11"/>
    <n v="206651"/>
    <n v="0"/>
    <n v="18786"/>
    <n v="0.85414203873783756"/>
    <n v="0"/>
  </r>
  <r>
    <n v="95"/>
    <s v="Stoke City"/>
    <x v="6"/>
    <s v="bet365 Stadium"/>
    <n v="30089"/>
    <x v="7"/>
    <x v="2"/>
    <x v="1"/>
    <n v="13"/>
    <n v="244004"/>
    <n v="0"/>
    <n v="18770"/>
    <n v="0.62381601249626106"/>
    <n v="0"/>
  </r>
  <r>
    <n v="96"/>
    <s v="Atalanta BC"/>
    <x v="3"/>
    <s v="Gewiss Stadium"/>
    <n v="19768"/>
    <x v="9"/>
    <x v="3"/>
    <x v="0"/>
    <n v="12"/>
    <n v="224641"/>
    <n v="0"/>
    <n v="18720"/>
    <n v="0.94698502630513959"/>
    <n v="0"/>
  </r>
  <r>
    <n v="97"/>
    <s v="Hellas Verona"/>
    <x v="3"/>
    <s v="Marcantonio Bentegodi"/>
    <n v="39211"/>
    <x v="16"/>
    <x v="3"/>
    <x v="0"/>
    <n v="13"/>
    <n v="242903"/>
    <n v="0"/>
    <n v="18685"/>
    <n v="0.47652444467113819"/>
    <n v="0"/>
  </r>
  <r>
    <n v="98"/>
    <s v="AS Saint-Étienne"/>
    <x v="11"/>
    <s v="Stade Geoffroy-Guichard"/>
    <n v="42000"/>
    <x v="18"/>
    <x v="4"/>
    <x v="1"/>
    <n v="9"/>
    <n v="167521"/>
    <n v="0"/>
    <n v="18613"/>
    <n v="0.44316666666666665"/>
    <n v="0"/>
  </r>
  <r>
    <n v="99"/>
    <s v="Crystal Palace"/>
    <x v="2"/>
    <s v="Selhurst Park"/>
    <n v="26047"/>
    <x v="10"/>
    <x v="2"/>
    <x v="0"/>
    <n v="12"/>
    <n v="223144"/>
    <n v="0"/>
    <n v="18595"/>
    <n v="0.71390179291281142"/>
    <n v="0"/>
  </r>
  <r>
    <n v="100"/>
    <s v="Eintracht Braunschweig"/>
    <x v="5"/>
    <s v="EINTRACHT-Stadion"/>
    <n v="23325"/>
    <x v="11"/>
    <x v="1"/>
    <x v="1"/>
    <n v="12"/>
    <n v="222508"/>
    <n v="0"/>
    <n v="18542"/>
    <n v="0.79494105037513396"/>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n v="1"/>
    <x v="0"/>
    <s v="Mercedes-Benz Stadium"/>
    <n v="73019"/>
    <n v="23"/>
    <s v="USA"/>
    <s v="MLS"/>
    <n v="17"/>
    <n v="800966"/>
    <n v="0"/>
    <n v="47116"/>
    <n v="0.64500000000000002"/>
    <n v="0"/>
  </r>
  <r>
    <n v="2"/>
    <x v="1"/>
    <s v="Bank of America Stadium"/>
    <n v="75412"/>
    <n v="19"/>
    <s v="USA"/>
    <s v="MLS"/>
    <n v="17"/>
    <n v="599428"/>
    <n v="0"/>
    <n v="35260"/>
    <n v="0.46800000000000003"/>
    <n v="0"/>
  </r>
  <r>
    <n v="3"/>
    <x v="2"/>
    <s v="Lumen Field"/>
    <n v="37722"/>
    <n v="21"/>
    <s v="USA"/>
    <s v="MLS"/>
    <n v="17"/>
    <n v="540799"/>
    <n v="1"/>
    <n v="31812"/>
    <n v="0.84299999999999997"/>
    <n v="5.8823529411764705E-2"/>
  </r>
  <r>
    <n v="4"/>
    <x v="3"/>
    <s v="GEODIS Park"/>
    <n v="30000"/>
    <n v="9"/>
    <s v="USA"/>
    <s v="MLS"/>
    <n v="17"/>
    <n v="468419"/>
    <n v="3"/>
    <n v="27554"/>
    <n v="0.91900000000000004"/>
    <n v="0.17647058823529413"/>
  </r>
  <r>
    <n v="5"/>
    <x v="4"/>
    <s v="BMO Field"/>
    <n v="30991"/>
    <n v="27"/>
    <s v="Canada"/>
    <s v="MLS"/>
    <n v="17"/>
    <n v="432190"/>
    <n v="0"/>
    <n v="25423"/>
    <n v="0.82"/>
    <n v="0"/>
  </r>
  <r>
    <n v="6"/>
    <x v="5"/>
    <s v="Providence Park"/>
    <n v="25218"/>
    <n v="15"/>
    <s v="USA"/>
    <s v="MLS"/>
    <n v="17"/>
    <n v="405305"/>
    <n v="2"/>
    <n v="23841"/>
    <n v="0.94499999999999995"/>
    <n v="0.11764705882352941"/>
  </r>
  <r>
    <n v="7"/>
    <x v="6"/>
    <s v="Dignity Health Sports Park"/>
    <n v="27000"/>
    <n v="8"/>
    <s v="USA"/>
    <s v="MLS"/>
    <n v="17"/>
    <n v="388301"/>
    <n v="0"/>
    <n v="22841"/>
    <n v="0.84599999999999997"/>
    <n v="0"/>
  </r>
  <r>
    <n v="8"/>
    <x v="7"/>
    <s v="TQL Stadium"/>
    <n v="26000"/>
    <n v="10"/>
    <s v="USA"/>
    <s v="MLS"/>
    <n v="17"/>
    <n v="382274"/>
    <n v="0"/>
    <n v="22487"/>
    <n v="0.86499999999999999"/>
    <n v="0"/>
  </r>
  <r>
    <n v="9"/>
    <x v="8"/>
    <s v="BMO Stadium"/>
    <n v="22000"/>
    <n v="1"/>
    <s v="USA"/>
    <s v="MLS"/>
    <n v="16"/>
    <n v="353441"/>
    <n v="12"/>
    <n v="22090"/>
    <n v="1.004"/>
    <n v="0.75"/>
  </r>
  <r>
    <n v="10"/>
    <x v="9"/>
    <s v="Q2 Stadium"/>
    <n v="20738"/>
    <n v="4"/>
    <s v="USA"/>
    <s v="MLS"/>
    <n v="17"/>
    <n v="352546"/>
    <n v="14"/>
    <n v="20738"/>
    <n v="1"/>
    <n v="0.82352941176470584"/>
  </r>
  <r>
    <n v="11"/>
    <x v="10"/>
    <s v="America First Field"/>
    <n v="20213"/>
    <n v="14"/>
    <s v="USA"/>
    <s v="MLS"/>
    <n v="17"/>
    <n v="347991"/>
    <n v="8"/>
    <n v="20470"/>
    <n v="1.0129999999999999"/>
    <n v="0.47058823529411764"/>
  </r>
  <r>
    <n v="12"/>
    <x v="11"/>
    <s v="Gillette Stadium"/>
    <n v="20000"/>
    <n v="20"/>
    <s v="USA"/>
    <s v="MLS"/>
    <n v="16"/>
    <n v="327341"/>
    <n v="7"/>
    <n v="20459"/>
    <n v="1.0229999999999999"/>
    <n v="0.4375"/>
  </r>
  <r>
    <n v="13"/>
    <x v="12"/>
    <s v="Lower.com Field"/>
    <n v="20011"/>
    <n v="16"/>
    <s v="USA"/>
    <s v="MLS"/>
    <n v="17"/>
    <n v="327027"/>
    <n v="6"/>
    <n v="19237"/>
    <n v="0.96099999999999997"/>
    <n v="0.35294117647058826"/>
  </r>
  <r>
    <n v="14"/>
    <x v="13"/>
    <s v="Allianz Field"/>
    <n v="19600"/>
    <n v="11"/>
    <s v="USA"/>
    <s v="MLS"/>
    <n v="16"/>
    <n v="312879"/>
    <n v="8"/>
    <n v="19555"/>
    <n v="0.998"/>
    <n v="0.5"/>
  </r>
  <r>
    <n v="15"/>
    <x v="14"/>
    <s v="Children’s Mercy Park"/>
    <n v="21000"/>
    <n v="22"/>
    <s v="USA"/>
    <s v="MLS"/>
    <n v="17"/>
    <n v="312199"/>
    <n v="0"/>
    <n v="18365"/>
    <n v="0.875"/>
    <n v="0"/>
  </r>
  <r>
    <n v="16"/>
    <x v="15"/>
    <s v="Subaru Park"/>
    <n v="18500"/>
    <n v="2"/>
    <s v="USA"/>
    <s v="MLS"/>
    <n v="17"/>
    <n v="308146"/>
    <n v="8"/>
    <n v="18126"/>
    <n v="0.98"/>
    <n v="0.47058823529411764"/>
  </r>
  <r>
    <n v="17"/>
    <x v="16"/>
    <s v="Yankee Stadium"/>
    <n v="30321"/>
    <n v="5"/>
    <s v="USA"/>
    <s v="MLS"/>
    <n v="17"/>
    <n v="292057"/>
    <n v="0"/>
    <n v="17180"/>
    <n v="0.56699999999999995"/>
    <n v="0"/>
  </r>
  <r>
    <n v="18"/>
    <x v="17"/>
    <s v="Red Bull Arena"/>
    <n v="25000"/>
    <n v="6"/>
    <s v="USA"/>
    <s v="MLS"/>
    <n v="17"/>
    <n v="289035"/>
    <n v="0"/>
    <n v="17002"/>
    <n v="0.68"/>
    <n v="0"/>
  </r>
  <r>
    <n v="19"/>
    <x v="18"/>
    <s v="Toyota Stadium"/>
    <n v="20500"/>
    <n v="7"/>
    <s v="USA"/>
    <s v="MLS"/>
    <n v="17"/>
    <n v="279965"/>
    <n v="0"/>
    <n v="16469"/>
    <n v="0.80300000000000005"/>
    <n v="0"/>
  </r>
  <r>
    <n v="20"/>
    <x v="19"/>
    <s v="PNC Stadium"/>
    <n v="22039"/>
    <n v="25"/>
    <s v="USA"/>
    <s v="MLS"/>
    <n v="17"/>
    <n v="279240"/>
    <n v="0"/>
    <n v="16426"/>
    <n v="0.745"/>
    <n v="0"/>
  </r>
  <r>
    <n v="21"/>
    <x v="20"/>
    <s v="BC Place"/>
    <n v="22120"/>
    <n v="17"/>
    <s v="Canada"/>
    <s v="MLS"/>
    <n v="17"/>
    <n v="278790"/>
    <n v="0"/>
    <n v="16399"/>
    <n v="0.74099999999999999"/>
    <n v="0"/>
  </r>
  <r>
    <n v="22"/>
    <x v="21"/>
    <s v="Audi Field"/>
    <n v="20000"/>
    <n v="28"/>
    <s v="USA"/>
    <s v="MLS"/>
    <n v="17"/>
    <n v="276355"/>
    <n v="0"/>
    <n v="16256"/>
    <n v="0.81299999999999994"/>
    <n v="0"/>
  </r>
  <r>
    <n v="23"/>
    <x v="22"/>
    <s v="Soldier Field"/>
    <n v="24955"/>
    <n v="24"/>
    <s v="USA"/>
    <s v="MLS"/>
    <n v="17"/>
    <n v="269410"/>
    <n v="2"/>
    <n v="15848"/>
    <n v="0.63500000000000001"/>
    <n v="0.11764705882352941"/>
  </r>
  <r>
    <n v="24"/>
    <x v="23"/>
    <s v="PayPal Park"/>
    <n v="18000"/>
    <n v="26"/>
    <s v="USA"/>
    <s v="MLS"/>
    <n v="17"/>
    <n v="259416"/>
    <n v="1"/>
    <n v="15260"/>
    <n v="0.84799999999999998"/>
    <n v="5.8823529411764705E-2"/>
  </r>
  <r>
    <n v="25"/>
    <x v="24"/>
    <s v="Saputo Stadium"/>
    <n v="20341"/>
    <n v="3"/>
    <s v="Canada"/>
    <s v="MLS"/>
    <n v="16"/>
    <n v="256536"/>
    <n v="0"/>
    <n v="16034"/>
    <n v="0.78800000000000003"/>
    <n v="0"/>
  </r>
  <r>
    <n v="26"/>
    <x v="25"/>
    <s v="Dick's Sporting Goods Park"/>
    <n v="18086"/>
    <n v="18"/>
    <s v="USA"/>
    <s v="MLS"/>
    <n v="17"/>
    <n v="246049"/>
    <n v="1"/>
    <n v="14473"/>
    <n v="0.8"/>
    <n v="5.8823529411764705E-2"/>
  </r>
  <r>
    <n v="27"/>
    <x v="26"/>
    <s v="Exploria Stadium"/>
    <n v="25500"/>
    <n v="13"/>
    <s v="USA"/>
    <s v="MLS"/>
    <n v="15"/>
    <n v="243631"/>
    <n v="0"/>
    <n v="16242"/>
    <n v="0.63700000000000001"/>
    <n v="0"/>
  </r>
  <r>
    <n v="28"/>
    <x v="27"/>
    <s v="DRV PNK Stadium"/>
    <n v="18000"/>
    <n v="12"/>
    <s v="USA"/>
    <s v="MLS"/>
    <n v="16"/>
    <n v="201807"/>
    <n v="0"/>
    <n v="12613"/>
    <n v="0.70099999999999996"/>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n v="1"/>
    <s v="Atlanta United FC"/>
    <x v="0"/>
    <n v="73019"/>
    <n v="23"/>
    <s v="USA"/>
    <s v="MLS"/>
    <n v="17"/>
    <n v="800966"/>
    <n v="0"/>
    <n v="47116"/>
    <n v="0.64500000000000002"/>
    <n v="0"/>
  </r>
  <r>
    <n v="2"/>
    <s v="Charlotte FC"/>
    <x v="1"/>
    <n v="75412"/>
    <n v="19"/>
    <s v="USA"/>
    <s v="MLS"/>
    <n v="17"/>
    <n v="599428"/>
    <n v="0"/>
    <n v="35260"/>
    <n v="0.46800000000000003"/>
    <n v="0"/>
  </r>
  <r>
    <n v="3"/>
    <s v="Seattle Sounders FC"/>
    <x v="2"/>
    <n v="37722"/>
    <n v="21"/>
    <s v="USA"/>
    <s v="MLS"/>
    <n v="17"/>
    <n v="540799"/>
    <n v="1"/>
    <n v="31812"/>
    <n v="0.84299999999999997"/>
    <n v="5.8823529411764705E-2"/>
  </r>
  <r>
    <n v="4"/>
    <s v="Nashville SC"/>
    <x v="3"/>
    <n v="30000"/>
    <n v="9"/>
    <s v="USA"/>
    <s v="MLS"/>
    <n v="17"/>
    <n v="468419"/>
    <n v="3"/>
    <n v="27554"/>
    <n v="0.91900000000000004"/>
    <n v="0.17647058823529413"/>
  </r>
  <r>
    <n v="5"/>
    <s v="Toronto FC"/>
    <x v="4"/>
    <n v="30991"/>
    <n v="27"/>
    <s v="Canada"/>
    <s v="MLS"/>
    <n v="17"/>
    <n v="432190"/>
    <n v="0"/>
    <n v="25423"/>
    <n v="0.82"/>
    <n v="0"/>
  </r>
  <r>
    <n v="6"/>
    <s v="Portland Timbers"/>
    <x v="5"/>
    <n v="25218"/>
    <n v="15"/>
    <s v="USA"/>
    <s v="MLS"/>
    <n v="17"/>
    <n v="405305"/>
    <n v="2"/>
    <n v="23841"/>
    <n v="0.94499999999999995"/>
    <n v="0.11764705882352941"/>
  </r>
  <r>
    <n v="7"/>
    <s v="Los Angeles Galaxy"/>
    <x v="6"/>
    <n v="27000"/>
    <n v="8"/>
    <s v="USA"/>
    <s v="MLS"/>
    <n v="17"/>
    <n v="388301"/>
    <n v="0"/>
    <n v="22841"/>
    <n v="0.84599999999999997"/>
    <n v="0"/>
  </r>
  <r>
    <n v="8"/>
    <s v="FC Cincinnati"/>
    <x v="7"/>
    <n v="26000"/>
    <n v="10"/>
    <s v="USA"/>
    <s v="MLS"/>
    <n v="17"/>
    <n v="382274"/>
    <n v="0"/>
    <n v="22487"/>
    <n v="0.86499999999999999"/>
    <n v="0"/>
  </r>
  <r>
    <n v="9"/>
    <s v="Los Angeles FC"/>
    <x v="8"/>
    <n v="22000"/>
    <n v="1"/>
    <s v="USA"/>
    <s v="MLS"/>
    <n v="16"/>
    <n v="353441"/>
    <n v="12"/>
    <n v="22090"/>
    <n v="1.004"/>
    <n v="0.75"/>
  </r>
  <r>
    <n v="10"/>
    <s v="Austin FC"/>
    <x v="9"/>
    <n v="20738"/>
    <n v="4"/>
    <s v="USA"/>
    <s v="MLS"/>
    <n v="17"/>
    <n v="352546"/>
    <n v="14"/>
    <n v="20738"/>
    <n v="1"/>
    <n v="0.82352941176470584"/>
  </r>
  <r>
    <n v="11"/>
    <s v="Real Salt Lake City"/>
    <x v="10"/>
    <n v="20213"/>
    <n v="14"/>
    <s v="USA"/>
    <s v="MLS"/>
    <n v="17"/>
    <n v="347991"/>
    <n v="8"/>
    <n v="20470"/>
    <n v="1.0129999999999999"/>
    <n v="0.47058823529411764"/>
  </r>
  <r>
    <n v="12"/>
    <s v="New England Revolution"/>
    <x v="11"/>
    <n v="20000"/>
    <n v="20"/>
    <s v="USA"/>
    <s v="MLS"/>
    <n v="16"/>
    <n v="327341"/>
    <n v="7"/>
    <n v="20459"/>
    <n v="1.0229999999999999"/>
    <n v="0.4375"/>
  </r>
  <r>
    <n v="13"/>
    <s v="Columbus Crew"/>
    <x v="12"/>
    <n v="20011"/>
    <n v="16"/>
    <s v="USA"/>
    <s v="MLS"/>
    <n v="17"/>
    <n v="327027"/>
    <n v="6"/>
    <n v="19237"/>
    <n v="0.96099999999999997"/>
    <n v="0.35294117647058826"/>
  </r>
  <r>
    <n v="14"/>
    <s v="Minnesota United FC"/>
    <x v="13"/>
    <n v="19600"/>
    <n v="11"/>
    <s v="USA"/>
    <s v="MLS"/>
    <n v="16"/>
    <n v="312879"/>
    <n v="8"/>
    <n v="19555"/>
    <n v="0.998"/>
    <n v="0.5"/>
  </r>
  <r>
    <n v="15"/>
    <s v="Sporting Kansas City"/>
    <x v="14"/>
    <n v="21000"/>
    <n v="22"/>
    <s v="USA"/>
    <s v="MLS"/>
    <n v="17"/>
    <n v="312199"/>
    <n v="0"/>
    <n v="18365"/>
    <n v="0.875"/>
    <n v="0"/>
  </r>
  <r>
    <n v="16"/>
    <s v="Philadelphia Union"/>
    <x v="15"/>
    <n v="18500"/>
    <n v="2"/>
    <s v="USA"/>
    <s v="MLS"/>
    <n v="17"/>
    <n v="308146"/>
    <n v="8"/>
    <n v="18126"/>
    <n v="0.98"/>
    <n v="0.47058823529411764"/>
  </r>
  <r>
    <n v="17"/>
    <s v="New York City FC"/>
    <x v="16"/>
    <n v="30321"/>
    <n v="5"/>
    <s v="USA"/>
    <s v="MLS"/>
    <n v="17"/>
    <n v="292057"/>
    <n v="0"/>
    <n v="17180"/>
    <n v="0.56699999999999995"/>
    <n v="0"/>
  </r>
  <r>
    <n v="18"/>
    <s v="New York Red Bulls"/>
    <x v="17"/>
    <n v="25000"/>
    <n v="6"/>
    <s v="USA"/>
    <s v="MLS"/>
    <n v="17"/>
    <n v="289035"/>
    <n v="0"/>
    <n v="17002"/>
    <n v="0.68"/>
    <n v="0"/>
  </r>
  <r>
    <n v="19"/>
    <s v="FC Dallas"/>
    <x v="18"/>
    <n v="20500"/>
    <n v="7"/>
    <s v="USA"/>
    <s v="MLS"/>
    <n v="17"/>
    <n v="279965"/>
    <n v="0"/>
    <n v="16469"/>
    <n v="0.80300000000000005"/>
    <n v="0"/>
  </r>
  <r>
    <n v="20"/>
    <s v="Houston Dynamo FC"/>
    <x v="19"/>
    <n v="22039"/>
    <n v="25"/>
    <s v="USA"/>
    <s v="MLS"/>
    <n v="17"/>
    <n v="279240"/>
    <n v="0"/>
    <n v="16426"/>
    <n v="0.745"/>
    <n v="0"/>
  </r>
  <r>
    <n v="21"/>
    <s v="Vancouver Whitecaps FC"/>
    <x v="20"/>
    <n v="22120"/>
    <n v="17"/>
    <s v="Canada"/>
    <s v="MLS"/>
    <n v="17"/>
    <n v="278790"/>
    <n v="0"/>
    <n v="16399"/>
    <n v="0.74099999999999999"/>
    <n v="0"/>
  </r>
  <r>
    <n v="22"/>
    <s v="D.C. United"/>
    <x v="21"/>
    <n v="20000"/>
    <n v="28"/>
    <s v="USA"/>
    <s v="MLS"/>
    <n v="17"/>
    <n v="276355"/>
    <n v="0"/>
    <n v="16256"/>
    <n v="0.81299999999999994"/>
    <n v="0"/>
  </r>
  <r>
    <n v="23"/>
    <s v="Chicago Fire FC"/>
    <x v="22"/>
    <n v="24955"/>
    <n v="24"/>
    <s v="USA"/>
    <s v="MLS"/>
    <n v="17"/>
    <n v="269410"/>
    <n v="2"/>
    <n v="15848"/>
    <n v="0.63500000000000001"/>
    <n v="0.11764705882352941"/>
  </r>
  <r>
    <n v="24"/>
    <s v="San Jose Earthquakes"/>
    <x v="23"/>
    <n v="18000"/>
    <n v="26"/>
    <s v="USA"/>
    <s v="MLS"/>
    <n v="17"/>
    <n v="259416"/>
    <n v="1"/>
    <n v="15260"/>
    <n v="0.84799999999999998"/>
    <n v="5.8823529411764705E-2"/>
  </r>
  <r>
    <n v="25"/>
    <s v="CF Montréal"/>
    <x v="24"/>
    <n v="20341"/>
    <n v="3"/>
    <s v="Canada"/>
    <s v="MLS"/>
    <n v="16"/>
    <n v="256536"/>
    <n v="0"/>
    <n v="16034"/>
    <n v="0.78800000000000003"/>
    <n v="0"/>
  </r>
  <r>
    <n v="26"/>
    <s v="Colorado Rapids"/>
    <x v="25"/>
    <n v="18086"/>
    <n v="18"/>
    <s v="USA"/>
    <s v="MLS"/>
    <n v="17"/>
    <n v="246049"/>
    <n v="1"/>
    <n v="14473"/>
    <n v="0.8"/>
    <n v="5.8823529411764705E-2"/>
  </r>
  <r>
    <n v="27"/>
    <s v="Orlando City SC"/>
    <x v="26"/>
    <n v="25500"/>
    <n v="13"/>
    <s v="USA"/>
    <s v="MLS"/>
    <n v="15"/>
    <n v="243631"/>
    <n v="0"/>
    <n v="16242"/>
    <n v="0.63700000000000001"/>
    <n v="0"/>
  </r>
  <r>
    <n v="28"/>
    <s v="Inter Miami CF"/>
    <x v="27"/>
    <n v="18000"/>
    <n v="12"/>
    <s v="USA"/>
    <s v="MLS"/>
    <n v="16"/>
    <n v="201807"/>
    <n v="0"/>
    <n v="12613"/>
    <n v="0.70099999999999996"/>
    <n v="0"/>
  </r>
  <r>
    <m/>
    <m/>
    <x v="28"/>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9C1C63-10C5-492B-B03B-BBDA46A93B61}" name="PivotTable16"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130:D151" firstHeaderRow="0" firstDataRow="1" firstDataCol="1" rowPageCount="1" colPageCount="1"/>
  <pivotFields count="14">
    <pivotField showAll="0"/>
    <pivotField showAll="0"/>
    <pivotField showAll="0"/>
    <pivotField showAll="0"/>
    <pivotField numFmtId="3" showAll="0"/>
    <pivotField axis="axisRow" showAll="0">
      <items count="21">
        <item x="0"/>
        <item x="1"/>
        <item x="2"/>
        <item x="4"/>
        <item x="3"/>
        <item x="9"/>
        <item x="15"/>
        <item x="17"/>
        <item x="12"/>
        <item x="6"/>
        <item x="13"/>
        <item x="10"/>
        <item x="18"/>
        <item x="8"/>
        <item x="11"/>
        <item x="7"/>
        <item x="5"/>
        <item x="16"/>
        <item x="14"/>
        <item x="19"/>
        <item t="default"/>
      </items>
    </pivotField>
    <pivotField showAll="0"/>
    <pivotField axis="axisPage" showAll="0">
      <items count="4">
        <item x="0"/>
        <item x="1"/>
        <item x="2"/>
        <item t="default"/>
      </items>
    </pivotField>
    <pivotField showAll="0"/>
    <pivotField numFmtId="3" showAll="0"/>
    <pivotField showAll="0"/>
    <pivotField dataField="1" numFmtId="3" showAll="0"/>
    <pivotField dataField="1" numFmtId="9" showAll="0"/>
    <pivotField numFmtId="9" showAll="0"/>
  </pivotFields>
  <rowFields count="1">
    <field x="5"/>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pageFields count="1">
    <pageField fld="7" hier="-1"/>
  </pageFields>
  <dataFields count="2">
    <dataField name="Average of Average attendance" fld="11" subtotal="average" baseField="5" baseItem="0" numFmtId="169"/>
    <dataField name="Average of Average Capacity Filled " fld="12" subtotal="average" baseField="5" baseItem="0" numFmtId="9"/>
  </dataFields>
  <formats count="3">
    <format dxfId="22">
      <pivotArea outline="0" collapsedLevelsAreSubtotals="1" fieldPosition="0"/>
    </format>
    <format dxfId="23">
      <pivotArea outline="0" fieldPosition="0">
        <references count="1">
          <reference field="4294967294" count="1">
            <x v="1"/>
          </reference>
        </references>
      </pivotArea>
    </format>
    <format dxfId="24">
      <pivotArea collapsedLevelsAreSubtotals="1" fieldPosition="0">
        <references count="2">
          <reference field="4294967294" count="1" selected="0">
            <x v="1"/>
          </reference>
          <reference field="5" count="0"/>
        </references>
      </pivotArea>
    </format>
  </formats>
  <conditionalFormats count="1">
    <conditionalFormat priority="1">
      <pivotAreas count="1">
        <pivotArea type="data" collapsedLevelsAreSubtotals="1" fieldPosition="0">
          <references count="2">
            <reference field="4294967294" count="1" selected="0">
              <x v="1"/>
            </reference>
            <reference field="5" count="20">
              <x v="0"/>
              <x v="1"/>
              <x v="2"/>
              <x v="3"/>
              <x v="4"/>
              <x v="5"/>
              <x v="6"/>
              <x v="7"/>
              <x v="8"/>
              <x v="9"/>
              <x v="10"/>
              <x v="11"/>
              <x v="12"/>
              <x v="13"/>
              <x v="14"/>
              <x v="15"/>
              <x v="16"/>
              <x v="17"/>
              <x v="18"/>
              <x v="1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129198-C89D-495A-B4B8-7C840F09EC9B}" name="PivotTable14"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13:C126" firstHeaderRow="1" firstDataRow="1" firstDataCol="1"/>
  <pivotFields count="14">
    <pivotField showAll="0"/>
    <pivotField showAll="0"/>
    <pivotField axis="axisRow" showAll="0" sortType="descending">
      <items count="13">
        <item x="5"/>
        <item x="9"/>
        <item x="1"/>
        <item x="6"/>
        <item x="0"/>
        <item x="10"/>
        <item x="7"/>
        <item x="4"/>
        <item x="11"/>
        <item x="2"/>
        <item x="3"/>
        <item x="8"/>
        <item t="default"/>
      </items>
      <autoSortScope>
        <pivotArea dataOnly="0" outline="0" fieldPosition="0">
          <references count="1">
            <reference field="4294967294" count="1" selected="0">
              <x v="0"/>
            </reference>
          </references>
        </pivotArea>
      </autoSortScope>
    </pivotField>
    <pivotField showAll="0"/>
    <pivotField numFmtId="3" showAll="0"/>
    <pivotField showAll="0"/>
    <pivotField showAll="0"/>
    <pivotField showAll="0"/>
    <pivotField showAll="0"/>
    <pivotField numFmtId="3" showAll="0"/>
    <pivotField showAll="0"/>
    <pivotField dataField="1" numFmtId="3" showAll="0"/>
    <pivotField numFmtId="9" showAll="0"/>
    <pivotField numFmtId="9" showAll="0"/>
  </pivotFields>
  <rowFields count="1">
    <field x="2"/>
  </rowFields>
  <rowItems count="13">
    <i>
      <x v="2"/>
    </i>
    <i>
      <x v="4"/>
    </i>
    <i>
      <x v="9"/>
    </i>
    <i>
      <x v="10"/>
    </i>
    <i>
      <x v="7"/>
    </i>
    <i>
      <x/>
    </i>
    <i>
      <x v="6"/>
    </i>
    <i>
      <x v="3"/>
    </i>
    <i>
      <x v="1"/>
    </i>
    <i>
      <x v="11"/>
    </i>
    <i>
      <x v="5"/>
    </i>
    <i>
      <x v="8"/>
    </i>
    <i t="grand">
      <x/>
    </i>
  </rowItems>
  <colItems count="1">
    <i/>
  </colItems>
  <dataFields count="1">
    <dataField name="Average of Average attendance" fld="11" subtotal="average" baseField="2" baseItem="0" numFmtId="169"/>
  </dataFields>
  <formats count="1">
    <format dxfId="29">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7C29C6-BCCF-4BEC-9B25-2AD569A32883}" name="PivotTable13"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4:E110" firstHeaderRow="0" firstDataRow="1" firstDataCol="1"/>
  <pivotFields count="14">
    <pivotField showAll="0"/>
    <pivotField showAll="0"/>
    <pivotField showAll="0"/>
    <pivotField showAll="0"/>
    <pivotField numFmtId="3" showAll="0"/>
    <pivotField showAll="0"/>
    <pivotField axis="axisRow" showAll="0" sortType="descending">
      <items count="6">
        <item x="2"/>
        <item x="4"/>
        <item x="1"/>
        <item x="3"/>
        <item x="0"/>
        <item t="default"/>
      </items>
      <autoSortScope>
        <pivotArea dataOnly="0" outline="0" fieldPosition="0">
          <references count="1">
            <reference field="4294967294" count="1" selected="0">
              <x v="0"/>
            </reference>
          </references>
        </pivotArea>
      </autoSortScope>
    </pivotField>
    <pivotField showAll="0"/>
    <pivotField showAll="0"/>
    <pivotField dataField="1" numFmtId="3" showAll="0"/>
    <pivotField showAll="0"/>
    <pivotField dataField="1" numFmtId="3" showAll="0"/>
    <pivotField dataField="1" numFmtId="9" showAll="0"/>
    <pivotField numFmtId="9" showAll="0"/>
  </pivotFields>
  <rowFields count="1">
    <field x="6"/>
  </rowFields>
  <rowItems count="6">
    <i>
      <x v="4"/>
    </i>
    <i>
      <x v="2"/>
    </i>
    <i>
      <x v="3"/>
    </i>
    <i>
      <x v="1"/>
    </i>
    <i>
      <x/>
    </i>
    <i t="grand">
      <x/>
    </i>
  </rowItems>
  <colFields count="1">
    <field x="-2"/>
  </colFields>
  <colItems count="3">
    <i>
      <x/>
    </i>
    <i i="1">
      <x v="1"/>
    </i>
    <i i="2">
      <x v="2"/>
    </i>
  </colItems>
  <dataFields count="3">
    <dataField name="Average of Attendance overall" fld="9" subtotal="average" baseField="6" baseItem="0" numFmtId="169"/>
    <dataField name="Average of Average attendance" fld="11" subtotal="average" baseField="6" baseItem="0" numFmtId="169"/>
    <dataField name="Average of Average Capacity Filled " fld="12" subtotal="average" baseField="6" baseItem="0" numFmtId="9"/>
  </dataFields>
  <formats count="2">
    <format dxfId="31">
      <pivotArea outline="0" collapsedLevelsAreSubtotals="1" fieldPosition="0">
        <references count="1">
          <reference field="4294967294" count="1" selected="0">
            <x v="2"/>
          </reference>
        </references>
      </pivotArea>
    </format>
    <format dxfId="30">
      <pivotArea outline="0" collapsedLevelsAreSubtotals="1" fieldPosition="0">
        <references count="1">
          <reference field="4294967294" count="2" selected="0">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05DD28-A22D-4F36-B4FC-BC3B1590C38F}" name="PivotTable19"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8:K67" firstHeaderRow="0" firstDataRow="1" firstDataCol="1"/>
  <pivotFields count="13">
    <pivotField showAll="0"/>
    <pivotField showAll="0"/>
    <pivotField axis="axisRow" showAll="0" sortType="descending">
      <items count="30">
        <item x="13"/>
        <item x="10"/>
        <item x="21"/>
        <item x="1"/>
        <item x="20"/>
        <item x="4"/>
        <item x="8"/>
        <item x="14"/>
        <item x="25"/>
        <item x="6"/>
        <item x="27"/>
        <item x="26"/>
        <item x="3"/>
        <item x="11"/>
        <item x="12"/>
        <item x="2"/>
        <item x="0"/>
        <item x="23"/>
        <item x="19"/>
        <item x="5"/>
        <item x="9"/>
        <item x="17"/>
        <item x="24"/>
        <item x="22"/>
        <item x="15"/>
        <item x="18"/>
        <item x="7"/>
        <item x="16"/>
        <item h="1" x="28"/>
        <item t="default"/>
      </items>
      <autoSortScope>
        <pivotArea dataOnly="0" outline="0" fieldPosition="0">
          <references count="1">
            <reference field="4294967294" count="1" selected="0">
              <x v="1"/>
            </reference>
          </references>
        </pivotArea>
      </autoSortScope>
    </pivotField>
    <pivotField dataField="1" showAll="0"/>
    <pivotField showAll="0"/>
    <pivotField showAll="0"/>
    <pivotField showAll="0"/>
    <pivotField dataField="1" showAll="0"/>
    <pivotField showAll="0"/>
    <pivotField showAll="0"/>
    <pivotField showAll="0"/>
    <pivotField dataField="1" showAll="0"/>
    <pivotField dataField="1" showAll="0"/>
  </pivotFields>
  <rowFields count="1">
    <field x="2"/>
  </rowFields>
  <rowItems count="29">
    <i>
      <x v="3"/>
    </i>
    <i>
      <x v="16"/>
    </i>
    <i>
      <x v="15"/>
    </i>
    <i>
      <x v="5"/>
    </i>
    <i>
      <x v="27"/>
    </i>
    <i>
      <x v="12"/>
    </i>
    <i>
      <x v="9"/>
    </i>
    <i>
      <x v="26"/>
    </i>
    <i>
      <x v="11"/>
    </i>
    <i>
      <x v="19"/>
    </i>
    <i>
      <x v="21"/>
    </i>
    <i>
      <x v="23"/>
    </i>
    <i>
      <x v="4"/>
    </i>
    <i>
      <x v="18"/>
    </i>
    <i>
      <x v="6"/>
    </i>
    <i>
      <x v="7"/>
    </i>
    <i>
      <x v="20"/>
    </i>
    <i>
      <x v="25"/>
    </i>
    <i>
      <x v="22"/>
    </i>
    <i>
      <x v="1"/>
    </i>
    <i>
      <x v="14"/>
    </i>
    <i>
      <x v="2"/>
    </i>
    <i>
      <x v="13"/>
    </i>
    <i>
      <x/>
    </i>
    <i>
      <x v="24"/>
    </i>
    <i>
      <x v="8"/>
    </i>
    <i>
      <x v="17"/>
    </i>
    <i>
      <x v="10"/>
    </i>
    <i t="grand">
      <x/>
    </i>
  </rowItems>
  <colFields count="1">
    <field x="-2"/>
  </colFields>
  <colItems count="4">
    <i>
      <x/>
    </i>
    <i i="1">
      <x v="1"/>
    </i>
    <i i="2">
      <x v="2"/>
    </i>
    <i i="3">
      <x v="3"/>
    </i>
  </colItems>
  <dataFields count="4">
    <dataField name="Sum of Matches" fld="7" baseField="0" baseItem="0"/>
    <dataField name="Sum of Capacity" fld="3" baseField="0" baseItem="0" numFmtId="169"/>
    <dataField name="Average of Average Capacity Filled " fld="11" subtotal="average" baseField="2" baseItem="0" numFmtId="9"/>
    <dataField name="Average of % of soldout matches" fld="12" subtotal="average" baseField="2" baseItem="0" numFmtId="9"/>
  </dataFields>
  <formats count="1">
    <format dxfId="16">
      <pivotArea outline="0" collapsedLevelsAreSubtotals="1" fieldPosition="0">
        <references count="1">
          <reference field="4294967294" count="1" selected="0">
            <x v="1"/>
          </reference>
        </references>
      </pivotArea>
    </format>
  </formats>
  <conditionalFormats count="2">
    <conditionalFormat priority="2">
      <pivotAreas count="1">
        <pivotArea type="data" collapsedLevelsAreSubtotals="1" fieldPosition="0">
          <references count="2">
            <reference field="4294967294" count="1" selected="0">
              <x v="2"/>
            </reference>
            <reference field="2" count="28">
              <x v="0"/>
              <x v="1"/>
              <x v="2"/>
              <x v="3"/>
              <x v="4"/>
              <x v="5"/>
              <x v="6"/>
              <x v="7"/>
              <x v="8"/>
              <x v="9"/>
              <x v="10"/>
              <x v="11"/>
              <x v="12"/>
              <x v="13"/>
              <x v="14"/>
              <x v="15"/>
              <x v="16"/>
              <x v="17"/>
              <x v="18"/>
              <x v="19"/>
              <x v="20"/>
              <x v="21"/>
              <x v="22"/>
              <x v="23"/>
              <x v="24"/>
              <x v="25"/>
              <x v="26"/>
              <x v="27"/>
            </reference>
          </references>
        </pivotArea>
      </pivotAreas>
    </conditionalFormat>
    <conditionalFormat priority="1">
      <pivotAreas count="1">
        <pivotArea type="data" collapsedLevelsAreSubtotals="1" fieldPosition="0">
          <references count="2">
            <reference field="4294967294" count="1" selected="0">
              <x v="3"/>
            </reference>
            <reference field="2" count="28">
              <x v="0"/>
              <x v="1"/>
              <x v="2"/>
              <x v="3"/>
              <x v="4"/>
              <x v="5"/>
              <x v="6"/>
              <x v="7"/>
              <x v="8"/>
              <x v="9"/>
              <x v="10"/>
              <x v="11"/>
              <x v="12"/>
              <x v="13"/>
              <x v="14"/>
              <x v="15"/>
              <x v="16"/>
              <x v="17"/>
              <x v="18"/>
              <x v="19"/>
              <x v="20"/>
              <x v="21"/>
              <x v="22"/>
              <x v="23"/>
              <x v="24"/>
              <x v="25"/>
              <x v="26"/>
              <x v="2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028ECA-509A-4534-A777-9699C6078630}" name="PivotTable18"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6:C65" firstHeaderRow="0" firstDataRow="1" firstDataCol="1"/>
  <pivotFields count="13">
    <pivotField showAll="0"/>
    <pivotField axis="axisRow" showAll="0" sortType="ascending">
      <items count="29">
        <item x="0"/>
        <item x="9"/>
        <item x="24"/>
        <item x="1"/>
        <item x="22"/>
        <item x="25"/>
        <item x="12"/>
        <item x="21"/>
        <item x="7"/>
        <item x="18"/>
        <item x="19"/>
        <item x="27"/>
        <item x="8"/>
        <item x="6"/>
        <item x="13"/>
        <item x="3"/>
        <item x="11"/>
        <item x="16"/>
        <item x="17"/>
        <item x="26"/>
        <item x="15"/>
        <item x="5"/>
        <item x="10"/>
        <item x="23"/>
        <item x="2"/>
        <item x="14"/>
        <item x="4"/>
        <item x="20"/>
        <item t="default"/>
      </items>
      <autoSortScope>
        <pivotArea dataOnly="0" outline="0" fieldPosition="0">
          <references count="1">
            <reference field="4294967294" count="1" selected="0">
              <x v="0"/>
            </reference>
          </references>
        </pivotArea>
      </autoSortScope>
    </pivotField>
    <pivotField showAll="0"/>
    <pivotField numFmtId="3" showAll="0"/>
    <pivotField dataField="1" showAll="0"/>
    <pivotField showAll="0"/>
    <pivotField showAll="0"/>
    <pivotField showAll="0"/>
    <pivotField numFmtId="3" showAll="0"/>
    <pivotField showAll="0"/>
    <pivotField dataField="1" numFmtId="3" showAll="0"/>
    <pivotField showAll="0"/>
    <pivotField numFmtId="9" showAll="0"/>
  </pivotFields>
  <rowFields count="1">
    <field x="1"/>
  </rowFields>
  <rowItems count="29">
    <i>
      <x v="12"/>
    </i>
    <i>
      <x v="20"/>
    </i>
    <i>
      <x v="2"/>
    </i>
    <i>
      <x v="1"/>
    </i>
    <i>
      <x v="17"/>
    </i>
    <i>
      <x v="18"/>
    </i>
    <i>
      <x v="9"/>
    </i>
    <i>
      <x v="13"/>
    </i>
    <i>
      <x v="15"/>
    </i>
    <i>
      <x v="8"/>
    </i>
    <i>
      <x v="14"/>
    </i>
    <i>
      <x v="11"/>
    </i>
    <i>
      <x v="19"/>
    </i>
    <i>
      <x v="22"/>
    </i>
    <i>
      <x v="21"/>
    </i>
    <i>
      <x v="6"/>
    </i>
    <i>
      <x v="27"/>
    </i>
    <i>
      <x v="5"/>
    </i>
    <i>
      <x v="3"/>
    </i>
    <i>
      <x v="16"/>
    </i>
    <i>
      <x v="24"/>
    </i>
    <i>
      <x v="25"/>
    </i>
    <i>
      <x/>
    </i>
    <i>
      <x v="4"/>
    </i>
    <i>
      <x v="10"/>
    </i>
    <i>
      <x v="23"/>
    </i>
    <i>
      <x v="26"/>
    </i>
    <i>
      <x v="7"/>
    </i>
    <i t="grand">
      <x/>
    </i>
  </rowItems>
  <colFields count="1">
    <field x="-2"/>
  </colFields>
  <colItems count="2">
    <i>
      <x/>
    </i>
    <i i="1">
      <x v="1"/>
    </i>
  </colItems>
  <dataFields count="2">
    <dataField name="Sum of League ranking" fld="4" baseField="0" baseItem="0"/>
    <dataField name="Sum of Average attendance" fld="10" baseField="0" baseItem="0"/>
  </dataFields>
  <conditionalFormats count="2">
    <conditionalFormat type="all" priority="5">
      <pivotAreas count="1">
        <pivotArea type="data" collapsedLevelsAreSubtotals="1" fieldPosition="0">
          <references count="2">
            <reference field="4294967294" count="1" selected="0">
              <x v="0"/>
            </reference>
            <reference field="1" count="28">
              <x v="0"/>
              <x v="1"/>
              <x v="2"/>
              <x v="3"/>
              <x v="4"/>
              <x v="5"/>
              <x v="6"/>
              <x v="7"/>
              <x v="8"/>
              <x v="9"/>
              <x v="10"/>
              <x v="11"/>
              <x v="12"/>
              <x v="13"/>
              <x v="14"/>
              <x v="15"/>
              <x v="16"/>
              <x v="17"/>
              <x v="18"/>
              <x v="19"/>
              <x v="20"/>
              <x v="21"/>
              <x v="22"/>
              <x v="23"/>
              <x v="24"/>
              <x v="25"/>
              <x v="26"/>
              <x v="27"/>
            </reference>
          </references>
        </pivotArea>
      </pivotAreas>
    </conditionalFormat>
    <conditionalFormat type="all" priority="3">
      <pivotAreas count="1">
        <pivotArea type="data" collapsedLevelsAreSubtotals="1" fieldPosition="0">
          <references count="2">
            <reference field="4294967294" count="1" selected="0">
              <x v="0"/>
            </reference>
            <reference field="1" count="28">
              <x v="0"/>
              <x v="1"/>
              <x v="2"/>
              <x v="3"/>
              <x v="4"/>
              <x v="5"/>
              <x v="6"/>
              <x v="7"/>
              <x v="8"/>
              <x v="9"/>
              <x v="10"/>
              <x v="11"/>
              <x v="12"/>
              <x v="13"/>
              <x v="14"/>
              <x v="15"/>
              <x v="16"/>
              <x v="17"/>
              <x v="18"/>
              <x v="19"/>
              <x v="20"/>
              <x v="21"/>
              <x v="22"/>
              <x v="23"/>
              <x v="24"/>
              <x v="25"/>
              <x v="26"/>
              <x v="2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A96AF0-6984-40C1-8BC5-924BD4ECC367}" name="PivotTable17"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32" firstHeaderRow="0" firstDataRow="1" firstDataCol="1"/>
  <pivotFields count="13">
    <pivotField showAll="0"/>
    <pivotField axis="axisRow" showAll="0">
      <items count="29">
        <item x="0"/>
        <item x="9"/>
        <item x="24"/>
        <item x="1"/>
        <item x="22"/>
        <item x="25"/>
        <item x="12"/>
        <item x="21"/>
        <item x="7"/>
        <item x="18"/>
        <item x="19"/>
        <item x="27"/>
        <item x="8"/>
        <item x="6"/>
        <item x="13"/>
        <item x="3"/>
        <item x="11"/>
        <item x="16"/>
        <item x="17"/>
        <item x="26"/>
        <item x="15"/>
        <item x="5"/>
        <item x="10"/>
        <item x="23"/>
        <item x="2"/>
        <item x="14"/>
        <item x="4"/>
        <item x="20"/>
        <item t="default"/>
      </items>
    </pivotField>
    <pivotField showAll="0"/>
    <pivotField dataField="1" numFmtId="3" showAll="0"/>
    <pivotField showAll="0"/>
    <pivotField showAll="0"/>
    <pivotField showAll="0"/>
    <pivotField showAll="0"/>
    <pivotField numFmtId="3" showAll="0"/>
    <pivotField showAll="0"/>
    <pivotField dataField="1" numFmtId="3" showAll="0"/>
    <pivotField dataField="1" showAll="0"/>
    <pivotField numFmtId="9" showAll="0"/>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2"/>
  </colFields>
  <colItems count="3">
    <i>
      <x/>
    </i>
    <i i="1">
      <x v="1"/>
    </i>
    <i i="2">
      <x v="2"/>
    </i>
  </colItems>
  <dataFields count="3">
    <dataField name="Sum of Capacity" fld="3" baseField="0" baseItem="0" numFmtId="169"/>
    <dataField name="Average of Average attendance" fld="10" subtotal="average" baseField="1" baseItem="0" numFmtId="169"/>
    <dataField name="Average of Average Capacity Filled " fld="11" subtotal="average" baseField="1" baseItem="0" numFmtId="9"/>
  </dataFields>
  <formats count="2">
    <format dxfId="21">
      <pivotArea outline="0" collapsedLevelsAreSubtotals="1" fieldPosition="0">
        <references count="1">
          <reference field="4294967294" count="1" selected="0">
            <x v="0"/>
          </reference>
        </references>
      </pivotArea>
    </format>
    <format dxfId="20">
      <pivotArea outline="0" collapsedLevelsAreSubtotals="1" fieldPosition="0">
        <references count="1">
          <reference field="4294967294" count="1" selected="0">
            <x v="1"/>
          </reference>
        </references>
      </pivotArea>
    </format>
  </formats>
  <conditionalFormats count="2">
    <conditionalFormat priority="7">
      <pivotAreas count="1">
        <pivotArea type="data" collapsedLevelsAreSubtotals="1" fieldPosition="0">
          <references count="2">
            <reference field="4294967294" count="1" selected="0">
              <x v="2"/>
            </reference>
            <reference field="1" count="28">
              <x v="0"/>
              <x v="1"/>
              <x v="2"/>
              <x v="3"/>
              <x v="4"/>
              <x v="5"/>
              <x v="6"/>
              <x v="7"/>
              <x v="8"/>
              <x v="9"/>
              <x v="10"/>
              <x v="11"/>
              <x v="12"/>
              <x v="13"/>
              <x v="14"/>
              <x v="15"/>
              <x v="16"/>
              <x v="17"/>
              <x v="18"/>
              <x v="19"/>
              <x v="20"/>
              <x v="21"/>
              <x v="22"/>
              <x v="23"/>
              <x v="24"/>
              <x v="25"/>
              <x v="26"/>
              <x v="27"/>
            </reference>
          </references>
        </pivotArea>
      </pivotAreas>
    </conditionalFormat>
    <conditionalFormat priority="6">
      <pivotAreas count="1">
        <pivotArea type="data" collapsedLevelsAreSubtotals="1" fieldPosition="0">
          <references count="2">
            <reference field="4294967294" count="1" selected="0">
              <x v="2"/>
            </reference>
            <reference field="1" count="28">
              <x v="0"/>
              <x v="1"/>
              <x v="2"/>
              <x v="3"/>
              <x v="4"/>
              <x v="5"/>
              <x v="6"/>
              <x v="7"/>
              <x v="8"/>
              <x v="9"/>
              <x v="10"/>
              <x v="11"/>
              <x v="12"/>
              <x v="13"/>
              <x v="14"/>
              <x v="15"/>
              <x v="16"/>
              <x v="17"/>
              <x v="18"/>
              <x v="19"/>
              <x v="20"/>
              <x v="21"/>
              <x v="22"/>
              <x v="23"/>
              <x v="24"/>
              <x v="25"/>
              <x v="26"/>
              <x v="2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CA8B3-BA61-4A83-8077-DB58470639FB}">
  <dimension ref="A1:N151"/>
  <sheetViews>
    <sheetView tabSelected="1" topLeftCell="A115" zoomScale="80" zoomScaleNormal="80" workbookViewId="0">
      <selection activeCell="P39" sqref="P39"/>
    </sheetView>
  </sheetViews>
  <sheetFormatPr defaultRowHeight="14.4" x14ac:dyDescent="0.3"/>
  <cols>
    <col min="1" max="1" width="5.21875" style="2" bestFit="1" customWidth="1"/>
    <col min="2" max="2" width="13.33203125" bestFit="1" customWidth="1"/>
    <col min="3" max="3" width="27.6640625" bestFit="1" customWidth="1"/>
    <col min="4" max="4" width="28.44140625" bestFit="1" customWidth="1"/>
    <col min="5" max="5" width="31.77734375" bestFit="1" customWidth="1"/>
    <col min="6" max="6" width="13.77734375" bestFit="1" customWidth="1"/>
    <col min="7" max="7" width="8.5546875" bestFit="1" customWidth="1"/>
    <col min="8" max="8" width="10.77734375" bestFit="1" customWidth="1"/>
    <col min="9" max="9" width="8.33203125" bestFit="1" customWidth="1"/>
    <col min="10" max="10" width="17.109375" bestFit="1" customWidth="1"/>
    <col min="11" max="11" width="15.77734375" bestFit="1" customWidth="1"/>
    <col min="12" max="12" width="17.77734375" bestFit="1" customWidth="1"/>
    <col min="13" max="13" width="21.5546875" bestFit="1" customWidth="1"/>
    <col min="14" max="14" width="19.44140625" bestFit="1" customWidth="1"/>
  </cols>
  <sheetData>
    <row r="1" spans="1:14" x14ac:dyDescent="0.3">
      <c r="A1" s="2" t="s">
        <v>68</v>
      </c>
      <c r="B1" s="1" t="s">
        <v>67</v>
      </c>
      <c r="C1" s="1" t="s">
        <v>2</v>
      </c>
      <c r="D1" s="1" t="s">
        <v>287</v>
      </c>
      <c r="E1" s="1" t="s">
        <v>69</v>
      </c>
      <c r="F1" s="1" t="s">
        <v>0</v>
      </c>
      <c r="G1" s="1" t="s">
        <v>1</v>
      </c>
      <c r="H1" s="1" t="s">
        <v>2</v>
      </c>
      <c r="I1" s="1" t="s">
        <v>3</v>
      </c>
      <c r="J1" s="1" t="s">
        <v>4</v>
      </c>
      <c r="K1" s="1" t="s">
        <v>5</v>
      </c>
      <c r="L1" s="1" t="s">
        <v>6</v>
      </c>
      <c r="M1" s="1" t="s">
        <v>227</v>
      </c>
      <c r="N1" s="1" t="s">
        <v>228</v>
      </c>
    </row>
    <row r="2" spans="1:14" x14ac:dyDescent="0.3">
      <c r="A2" s="2">
        <v>1</v>
      </c>
      <c r="B2" t="s">
        <v>7</v>
      </c>
      <c r="C2" t="s">
        <v>8</v>
      </c>
      <c r="D2" t="s">
        <v>9</v>
      </c>
      <c r="E2" s="3">
        <v>99354</v>
      </c>
      <c r="F2">
        <v>1</v>
      </c>
      <c r="G2" t="s">
        <v>10</v>
      </c>
      <c r="H2" t="s">
        <v>11</v>
      </c>
      <c r="I2">
        <v>12</v>
      </c>
      <c r="J2" s="3">
        <v>989907</v>
      </c>
      <c r="K2">
        <v>0</v>
      </c>
      <c r="L2" s="3">
        <v>82492</v>
      </c>
      <c r="M2" s="4">
        <f>L2/E2</f>
        <v>0.83028363226442825</v>
      </c>
      <c r="N2" s="4">
        <f>K2/I2</f>
        <v>0</v>
      </c>
    </row>
    <row r="3" spans="1:14" x14ac:dyDescent="0.3">
      <c r="A3" s="2">
        <v>2</v>
      </c>
      <c r="B3" t="s">
        <v>12</v>
      </c>
      <c r="C3" t="s">
        <v>13</v>
      </c>
      <c r="D3" t="s">
        <v>14</v>
      </c>
      <c r="E3" s="3">
        <v>81365</v>
      </c>
      <c r="F3">
        <v>2</v>
      </c>
      <c r="G3" t="s">
        <v>15</v>
      </c>
      <c r="H3" t="s">
        <v>11</v>
      </c>
      <c r="I3">
        <v>11</v>
      </c>
      <c r="J3" s="3">
        <v>892685</v>
      </c>
      <c r="K3">
        <v>10</v>
      </c>
      <c r="L3" s="3">
        <v>81153</v>
      </c>
      <c r="M3" s="4">
        <f t="shared" ref="M3:M66" si="0">L3/E3</f>
        <v>0.99739445707613839</v>
      </c>
      <c r="N3" s="4">
        <f t="shared" ref="N3:N66" si="1">K3/I3</f>
        <v>0.90909090909090906</v>
      </c>
    </row>
    <row r="4" spans="1:14" x14ac:dyDescent="0.3">
      <c r="A4" s="2">
        <v>3</v>
      </c>
      <c r="B4" t="s">
        <v>16</v>
      </c>
      <c r="C4" t="s">
        <v>13</v>
      </c>
      <c r="D4" t="s">
        <v>17</v>
      </c>
      <c r="E4" s="3">
        <v>75024</v>
      </c>
      <c r="F4">
        <v>1</v>
      </c>
      <c r="G4" t="s">
        <v>15</v>
      </c>
      <c r="H4" t="s">
        <v>11</v>
      </c>
      <c r="I4">
        <v>11</v>
      </c>
      <c r="J4" s="3">
        <v>825072</v>
      </c>
      <c r="K4">
        <v>9</v>
      </c>
      <c r="L4" s="3">
        <v>75007</v>
      </c>
      <c r="M4" s="4">
        <f t="shared" si="0"/>
        <v>0.99977340584346341</v>
      </c>
      <c r="N4" s="4">
        <f t="shared" si="1"/>
        <v>0.81818181818181823</v>
      </c>
    </row>
    <row r="5" spans="1:14" x14ac:dyDescent="0.3">
      <c r="A5" s="2">
        <v>4</v>
      </c>
      <c r="B5" t="s">
        <v>18</v>
      </c>
      <c r="C5" t="s">
        <v>19</v>
      </c>
      <c r="D5" t="s">
        <v>20</v>
      </c>
      <c r="E5" s="3">
        <v>74879</v>
      </c>
      <c r="F5">
        <v>3</v>
      </c>
      <c r="G5" t="s">
        <v>21</v>
      </c>
      <c r="H5" t="s">
        <v>11</v>
      </c>
      <c r="I5">
        <v>12</v>
      </c>
      <c r="J5" s="3">
        <v>888036</v>
      </c>
      <c r="K5">
        <v>1</v>
      </c>
      <c r="L5" s="3">
        <v>74003</v>
      </c>
      <c r="M5" s="4">
        <f t="shared" si="0"/>
        <v>0.98830112581631702</v>
      </c>
      <c r="N5" s="4">
        <f t="shared" si="1"/>
        <v>8.3333333333333329E-2</v>
      </c>
    </row>
    <row r="6" spans="1:14" ht="16.2" customHeight="1" x14ac:dyDescent="0.3">
      <c r="A6" s="2">
        <v>5</v>
      </c>
      <c r="B6" t="s">
        <v>22</v>
      </c>
      <c r="C6" t="s">
        <v>23</v>
      </c>
      <c r="D6" t="s">
        <v>24</v>
      </c>
      <c r="E6" s="3">
        <v>75923</v>
      </c>
      <c r="F6">
        <v>5</v>
      </c>
      <c r="G6" t="s">
        <v>25</v>
      </c>
      <c r="H6" t="s">
        <v>11</v>
      </c>
      <c r="I6">
        <v>12</v>
      </c>
      <c r="J6" s="3">
        <v>866251</v>
      </c>
      <c r="K6">
        <v>3</v>
      </c>
      <c r="L6" s="3">
        <v>72188</v>
      </c>
      <c r="M6" s="4">
        <f t="shared" si="0"/>
        <v>0.95080542128208845</v>
      </c>
      <c r="N6" s="4">
        <f t="shared" si="1"/>
        <v>0.25</v>
      </c>
    </row>
    <row r="7" spans="1:14" x14ac:dyDescent="0.3">
      <c r="A7" s="2">
        <v>6</v>
      </c>
      <c r="B7" t="s">
        <v>26</v>
      </c>
      <c r="C7" t="s">
        <v>23</v>
      </c>
      <c r="D7" t="s">
        <v>24</v>
      </c>
      <c r="E7" s="3">
        <v>75923</v>
      </c>
      <c r="F7">
        <v>2</v>
      </c>
      <c r="G7" t="s">
        <v>25</v>
      </c>
      <c r="H7" t="s">
        <v>11</v>
      </c>
      <c r="I7">
        <v>13</v>
      </c>
      <c r="J7" s="3">
        <v>938105</v>
      </c>
      <c r="K7">
        <v>4</v>
      </c>
      <c r="L7" s="3">
        <v>72162</v>
      </c>
      <c r="M7" s="4">
        <f t="shared" si="0"/>
        <v>0.95046296906075889</v>
      </c>
      <c r="N7" s="4">
        <f t="shared" si="1"/>
        <v>0.30769230769230771</v>
      </c>
    </row>
    <row r="8" spans="1:14" x14ac:dyDescent="0.3">
      <c r="A8" s="2">
        <v>7</v>
      </c>
      <c r="B8" t="s">
        <v>27</v>
      </c>
      <c r="C8" t="s">
        <v>28</v>
      </c>
      <c r="D8" t="s">
        <v>29</v>
      </c>
      <c r="E8" s="3">
        <v>67394</v>
      </c>
      <c r="F8">
        <v>2</v>
      </c>
      <c r="G8" t="s">
        <v>30</v>
      </c>
      <c r="H8" t="s">
        <v>11</v>
      </c>
      <c r="I8">
        <v>13</v>
      </c>
      <c r="J8" s="3">
        <v>817364</v>
      </c>
      <c r="K8">
        <v>0</v>
      </c>
      <c r="L8" s="3">
        <v>62874</v>
      </c>
      <c r="M8" s="4">
        <f t="shared" si="0"/>
        <v>0.93293171498946492</v>
      </c>
      <c r="N8" s="4">
        <f t="shared" si="1"/>
        <v>0</v>
      </c>
    </row>
    <row r="9" spans="1:14" x14ac:dyDescent="0.3">
      <c r="A9" s="2">
        <v>8</v>
      </c>
      <c r="B9" t="s">
        <v>31</v>
      </c>
      <c r="C9" t="s">
        <v>23</v>
      </c>
      <c r="D9" t="s">
        <v>32</v>
      </c>
      <c r="E9" s="3">
        <v>73261</v>
      </c>
      <c r="F9">
        <v>4</v>
      </c>
      <c r="G9" t="s">
        <v>25</v>
      </c>
      <c r="H9" t="s">
        <v>11</v>
      </c>
      <c r="I9">
        <v>12</v>
      </c>
      <c r="J9" s="3">
        <v>742108</v>
      </c>
      <c r="K9">
        <v>2</v>
      </c>
      <c r="L9" s="3">
        <v>61842</v>
      </c>
      <c r="M9" s="4">
        <f t="shared" si="0"/>
        <v>0.84413262172233516</v>
      </c>
      <c r="N9" s="4">
        <f t="shared" si="1"/>
        <v>0.16666666666666666</v>
      </c>
    </row>
    <row r="10" spans="1:14" x14ac:dyDescent="0.3">
      <c r="A10" s="2">
        <v>9</v>
      </c>
      <c r="B10" t="s">
        <v>33</v>
      </c>
      <c r="C10" t="s">
        <v>13</v>
      </c>
      <c r="D10" t="s">
        <v>34</v>
      </c>
      <c r="E10" s="3">
        <v>62271</v>
      </c>
      <c r="F10">
        <v>17</v>
      </c>
      <c r="G10" t="s">
        <v>15</v>
      </c>
      <c r="H10" t="s">
        <v>11</v>
      </c>
      <c r="I10">
        <v>12</v>
      </c>
      <c r="J10" s="3">
        <v>729883</v>
      </c>
      <c r="K10">
        <v>6</v>
      </c>
      <c r="L10" s="3">
        <v>60824</v>
      </c>
      <c r="M10" s="4">
        <f t="shared" si="0"/>
        <v>0.9767628591158003</v>
      </c>
      <c r="N10" s="4">
        <f t="shared" si="1"/>
        <v>0.5</v>
      </c>
    </row>
    <row r="11" spans="1:14" x14ac:dyDescent="0.3">
      <c r="A11" s="2">
        <v>10</v>
      </c>
      <c r="B11" t="s">
        <v>35</v>
      </c>
      <c r="C11" t="s">
        <v>8</v>
      </c>
      <c r="D11" t="s">
        <v>36</v>
      </c>
      <c r="E11" s="3">
        <v>81044</v>
      </c>
      <c r="F11">
        <v>2</v>
      </c>
      <c r="G11" t="s">
        <v>10</v>
      </c>
      <c r="H11" t="s">
        <v>11</v>
      </c>
      <c r="I11">
        <v>11</v>
      </c>
      <c r="J11" s="3">
        <v>621958</v>
      </c>
      <c r="K11">
        <v>0</v>
      </c>
      <c r="L11" s="3">
        <v>56542</v>
      </c>
      <c r="M11" s="4">
        <f t="shared" si="0"/>
        <v>0.69767040126351121</v>
      </c>
      <c r="N11" s="4">
        <f t="shared" si="1"/>
        <v>0</v>
      </c>
    </row>
    <row r="12" spans="1:14" x14ac:dyDescent="0.3">
      <c r="A12" s="2">
        <v>11</v>
      </c>
      <c r="B12" t="s">
        <v>37</v>
      </c>
      <c r="C12" t="s">
        <v>8</v>
      </c>
      <c r="D12" t="s">
        <v>38</v>
      </c>
      <c r="E12" s="3">
        <v>68456</v>
      </c>
      <c r="F12">
        <v>3</v>
      </c>
      <c r="G12" t="s">
        <v>10</v>
      </c>
      <c r="H12" t="s">
        <v>11</v>
      </c>
      <c r="I12">
        <v>12</v>
      </c>
      <c r="J12" s="3">
        <v>667338</v>
      </c>
      <c r="K12">
        <v>0</v>
      </c>
      <c r="L12" s="3">
        <v>55612</v>
      </c>
      <c r="M12" s="4">
        <f t="shared" si="0"/>
        <v>0.81237583265163027</v>
      </c>
      <c r="N12" s="4">
        <f t="shared" si="1"/>
        <v>0</v>
      </c>
    </row>
    <row r="13" spans="1:14" x14ac:dyDescent="0.3">
      <c r="A13" s="2">
        <v>12</v>
      </c>
      <c r="B13" t="s">
        <v>39</v>
      </c>
      <c r="C13" t="s">
        <v>19</v>
      </c>
      <c r="D13" t="s">
        <v>40</v>
      </c>
      <c r="E13" s="3">
        <v>60704</v>
      </c>
      <c r="F13">
        <v>1</v>
      </c>
      <c r="G13" t="s">
        <v>21</v>
      </c>
      <c r="H13" t="s">
        <v>11</v>
      </c>
      <c r="I13">
        <v>11</v>
      </c>
      <c r="J13" s="3">
        <v>601854</v>
      </c>
      <c r="K13">
        <v>0</v>
      </c>
      <c r="L13" s="3">
        <v>54714</v>
      </c>
      <c r="M13" s="4">
        <f t="shared" si="0"/>
        <v>0.90132445967316821</v>
      </c>
      <c r="N13" s="4">
        <f t="shared" si="1"/>
        <v>0</v>
      </c>
    </row>
    <row r="14" spans="1:14" x14ac:dyDescent="0.3">
      <c r="A14" s="2">
        <v>13</v>
      </c>
      <c r="B14" t="s">
        <v>41</v>
      </c>
      <c r="C14" t="s">
        <v>19</v>
      </c>
      <c r="D14" t="s">
        <v>42</v>
      </c>
      <c r="E14" s="3">
        <v>55017</v>
      </c>
      <c r="F14">
        <v>2</v>
      </c>
      <c r="G14" t="s">
        <v>21</v>
      </c>
      <c r="H14" t="s">
        <v>11</v>
      </c>
      <c r="I14">
        <v>13</v>
      </c>
      <c r="J14" s="3">
        <v>691843</v>
      </c>
      <c r="K14">
        <v>0</v>
      </c>
      <c r="L14" s="3">
        <v>53219</v>
      </c>
      <c r="M14" s="4">
        <f t="shared" si="0"/>
        <v>0.96731919224966834</v>
      </c>
      <c r="N14" s="4">
        <f t="shared" si="1"/>
        <v>0</v>
      </c>
    </row>
    <row r="15" spans="1:14" x14ac:dyDescent="0.3">
      <c r="A15" s="2">
        <v>14</v>
      </c>
      <c r="B15" t="s">
        <v>43</v>
      </c>
      <c r="C15" t="s">
        <v>13</v>
      </c>
      <c r="D15" t="s">
        <v>44</v>
      </c>
      <c r="E15" s="3">
        <v>54042</v>
      </c>
      <c r="F15">
        <v>10</v>
      </c>
      <c r="G15" t="s">
        <v>15</v>
      </c>
      <c r="H15" t="s">
        <v>11</v>
      </c>
      <c r="I15">
        <v>12</v>
      </c>
      <c r="J15" s="3">
        <v>628181</v>
      </c>
      <c r="K15">
        <v>3</v>
      </c>
      <c r="L15" s="3">
        <v>52348</v>
      </c>
      <c r="M15" s="4">
        <f t="shared" si="0"/>
        <v>0.96865400984419525</v>
      </c>
      <c r="N15" s="4">
        <f t="shared" si="1"/>
        <v>0.25</v>
      </c>
    </row>
    <row r="16" spans="1:14" x14ac:dyDescent="0.3">
      <c r="A16" s="2">
        <v>15</v>
      </c>
      <c r="B16" t="s">
        <v>45</v>
      </c>
      <c r="C16" t="s">
        <v>70</v>
      </c>
      <c r="D16" t="s">
        <v>46</v>
      </c>
      <c r="E16" s="3">
        <v>57000</v>
      </c>
      <c r="F16">
        <v>2</v>
      </c>
      <c r="G16" t="s">
        <v>15</v>
      </c>
      <c r="H16" t="s">
        <v>47</v>
      </c>
      <c r="I16">
        <v>12</v>
      </c>
      <c r="J16" s="3">
        <v>625045</v>
      </c>
      <c r="K16">
        <v>2</v>
      </c>
      <c r="L16" s="3">
        <v>52087</v>
      </c>
      <c r="M16" s="4">
        <f t="shared" si="0"/>
        <v>0.91380701754385962</v>
      </c>
      <c r="N16" s="4">
        <f t="shared" si="1"/>
        <v>0.16666666666666666</v>
      </c>
    </row>
    <row r="17" spans="1:14" x14ac:dyDescent="0.3">
      <c r="A17" s="2">
        <v>16</v>
      </c>
      <c r="B17" t="s">
        <v>48</v>
      </c>
      <c r="C17" t="s">
        <v>19</v>
      </c>
      <c r="D17" t="s">
        <v>49</v>
      </c>
      <c r="E17" s="3">
        <v>62500</v>
      </c>
      <c r="F17">
        <v>16</v>
      </c>
      <c r="G17" t="s">
        <v>21</v>
      </c>
      <c r="H17" t="s">
        <v>11</v>
      </c>
      <c r="I17">
        <v>12</v>
      </c>
      <c r="J17" s="3">
        <v>624526</v>
      </c>
      <c r="K17">
        <v>0</v>
      </c>
      <c r="L17" s="3">
        <v>52044</v>
      </c>
      <c r="M17" s="4">
        <f t="shared" si="0"/>
        <v>0.832704</v>
      </c>
      <c r="N17" s="4">
        <f t="shared" si="1"/>
        <v>0</v>
      </c>
    </row>
    <row r="18" spans="1:14" x14ac:dyDescent="0.3">
      <c r="A18" s="2">
        <v>17</v>
      </c>
      <c r="B18" t="s">
        <v>50</v>
      </c>
      <c r="C18" t="s">
        <v>19</v>
      </c>
      <c r="D18" t="s">
        <v>51</v>
      </c>
      <c r="E18" s="3">
        <v>62062</v>
      </c>
      <c r="F18">
        <v>4</v>
      </c>
      <c r="G18" t="s">
        <v>21</v>
      </c>
      <c r="H18" t="s">
        <v>11</v>
      </c>
      <c r="I18">
        <v>12</v>
      </c>
      <c r="J18" s="3">
        <v>616598</v>
      </c>
      <c r="K18">
        <v>0</v>
      </c>
      <c r="L18" s="3">
        <v>51383</v>
      </c>
      <c r="M18" s="4">
        <f t="shared" si="0"/>
        <v>0.82793013438174734</v>
      </c>
      <c r="N18" s="4">
        <f t="shared" si="1"/>
        <v>0</v>
      </c>
    </row>
    <row r="19" spans="1:14" x14ac:dyDescent="0.3">
      <c r="A19" s="2">
        <v>18</v>
      </c>
      <c r="B19" t="s">
        <v>52</v>
      </c>
      <c r="C19" t="s">
        <v>8</v>
      </c>
      <c r="D19" t="s">
        <v>53</v>
      </c>
      <c r="E19" s="3">
        <v>59378</v>
      </c>
      <c r="F19">
        <v>5</v>
      </c>
      <c r="G19" t="s">
        <v>10</v>
      </c>
      <c r="H19" t="s">
        <v>11</v>
      </c>
      <c r="I19">
        <v>12</v>
      </c>
      <c r="J19" s="3">
        <v>612981</v>
      </c>
      <c r="K19">
        <v>0</v>
      </c>
      <c r="L19" s="3">
        <v>51082</v>
      </c>
      <c r="M19" s="4">
        <f t="shared" si="0"/>
        <v>0.86028495402337568</v>
      </c>
      <c r="N19" s="4">
        <f t="shared" si="1"/>
        <v>0</v>
      </c>
    </row>
    <row r="20" spans="1:14" x14ac:dyDescent="0.3">
      <c r="A20" s="2">
        <v>19</v>
      </c>
      <c r="B20" t="s">
        <v>54</v>
      </c>
      <c r="C20" t="s">
        <v>13</v>
      </c>
      <c r="D20" t="s">
        <v>55</v>
      </c>
      <c r="E20" s="3">
        <v>74667</v>
      </c>
      <c r="F20">
        <v>14</v>
      </c>
      <c r="G20" t="s">
        <v>15</v>
      </c>
      <c r="H20" t="s">
        <v>11</v>
      </c>
      <c r="I20">
        <v>12</v>
      </c>
      <c r="J20" s="3">
        <v>610917</v>
      </c>
      <c r="K20">
        <v>1</v>
      </c>
      <c r="L20" s="3">
        <v>50910</v>
      </c>
      <c r="M20" s="4">
        <f t="shared" si="0"/>
        <v>0.68182731327092294</v>
      </c>
      <c r="N20" s="4">
        <f t="shared" si="1"/>
        <v>8.3333333333333329E-2</v>
      </c>
    </row>
    <row r="21" spans="1:14" x14ac:dyDescent="0.3">
      <c r="A21" s="2">
        <v>20</v>
      </c>
      <c r="B21" t="s">
        <v>56</v>
      </c>
      <c r="C21" t="s">
        <v>13</v>
      </c>
      <c r="D21" t="s">
        <v>57</v>
      </c>
      <c r="E21" s="3">
        <v>51500</v>
      </c>
      <c r="F21">
        <v>6</v>
      </c>
      <c r="G21" t="s">
        <v>15</v>
      </c>
      <c r="H21" t="s">
        <v>11</v>
      </c>
      <c r="I21">
        <v>11</v>
      </c>
      <c r="J21" s="3">
        <v>549700</v>
      </c>
      <c r="K21">
        <v>3</v>
      </c>
      <c r="L21" s="3">
        <v>49973</v>
      </c>
      <c r="M21" s="4">
        <f t="shared" si="0"/>
        <v>0.97034951456310681</v>
      </c>
      <c r="N21" s="4">
        <f t="shared" si="1"/>
        <v>0.27272727272727271</v>
      </c>
    </row>
    <row r="22" spans="1:14" x14ac:dyDescent="0.3">
      <c r="A22" s="2">
        <v>21</v>
      </c>
      <c r="B22" t="s">
        <v>71</v>
      </c>
      <c r="C22" t="s">
        <v>13</v>
      </c>
      <c r="D22" t="s">
        <v>58</v>
      </c>
      <c r="E22" s="3">
        <v>50000</v>
      </c>
      <c r="F22">
        <v>12</v>
      </c>
      <c r="G22" t="s">
        <v>15</v>
      </c>
      <c r="H22" t="s">
        <v>11</v>
      </c>
      <c r="I22">
        <v>11</v>
      </c>
      <c r="J22" s="3">
        <v>546000</v>
      </c>
      <c r="K22">
        <v>5</v>
      </c>
      <c r="L22" s="3">
        <v>49636</v>
      </c>
      <c r="M22" s="4">
        <f t="shared" si="0"/>
        <v>0.99272000000000005</v>
      </c>
      <c r="N22" s="4">
        <f t="shared" si="1"/>
        <v>0.45454545454545453</v>
      </c>
    </row>
    <row r="23" spans="1:14" x14ac:dyDescent="0.3">
      <c r="A23" s="2">
        <v>22</v>
      </c>
      <c r="B23" t="s">
        <v>59</v>
      </c>
      <c r="C23" t="s">
        <v>19</v>
      </c>
      <c r="D23" t="s">
        <v>60</v>
      </c>
      <c r="E23" s="3">
        <v>52338</v>
      </c>
      <c r="F23">
        <v>6</v>
      </c>
      <c r="G23" t="s">
        <v>21</v>
      </c>
      <c r="H23" t="s">
        <v>11</v>
      </c>
      <c r="I23">
        <v>12</v>
      </c>
      <c r="J23" s="3">
        <v>574129</v>
      </c>
      <c r="K23">
        <v>0</v>
      </c>
      <c r="L23" s="3">
        <v>47844</v>
      </c>
      <c r="M23" s="4">
        <f t="shared" si="0"/>
        <v>0.91413504528258627</v>
      </c>
      <c r="N23" s="4">
        <f t="shared" si="1"/>
        <v>0</v>
      </c>
    </row>
    <row r="24" spans="1:14" x14ac:dyDescent="0.3">
      <c r="A24" s="2">
        <v>23</v>
      </c>
      <c r="B24" t="s">
        <v>61</v>
      </c>
      <c r="C24" t="s">
        <v>13</v>
      </c>
      <c r="D24" t="s">
        <v>62</v>
      </c>
      <c r="E24" s="3">
        <v>60449</v>
      </c>
      <c r="F24">
        <v>15</v>
      </c>
      <c r="G24" t="s">
        <v>15</v>
      </c>
      <c r="H24" t="s">
        <v>11</v>
      </c>
      <c r="I24">
        <v>12</v>
      </c>
      <c r="J24" s="3">
        <v>556303</v>
      </c>
      <c r="K24">
        <v>5</v>
      </c>
      <c r="L24" s="3">
        <v>46359</v>
      </c>
      <c r="M24" s="4">
        <f t="shared" si="0"/>
        <v>0.76691094972621554</v>
      </c>
      <c r="N24" s="4">
        <f t="shared" si="1"/>
        <v>0.41666666666666669</v>
      </c>
    </row>
    <row r="25" spans="1:14" x14ac:dyDescent="0.3">
      <c r="A25" s="2">
        <v>24</v>
      </c>
      <c r="B25" t="s">
        <v>63</v>
      </c>
      <c r="C25" t="s">
        <v>28</v>
      </c>
      <c r="D25" t="s">
        <v>64</v>
      </c>
      <c r="E25" s="3">
        <v>49691</v>
      </c>
      <c r="F25">
        <v>1</v>
      </c>
      <c r="G25" t="s">
        <v>30</v>
      </c>
      <c r="H25" t="s">
        <v>11</v>
      </c>
      <c r="I25">
        <v>13</v>
      </c>
      <c r="J25" s="3">
        <v>601000</v>
      </c>
      <c r="K25">
        <v>0</v>
      </c>
      <c r="L25" s="3">
        <v>46231</v>
      </c>
      <c r="M25" s="4">
        <f t="shared" si="0"/>
        <v>0.93036968465114411</v>
      </c>
      <c r="N25" s="4">
        <f t="shared" si="1"/>
        <v>0</v>
      </c>
    </row>
    <row r="26" spans="1:14" x14ac:dyDescent="0.3">
      <c r="A26" s="2">
        <v>25</v>
      </c>
      <c r="B26" t="s">
        <v>65</v>
      </c>
      <c r="C26" t="s">
        <v>13</v>
      </c>
      <c r="D26" t="s">
        <v>66</v>
      </c>
      <c r="E26" s="3">
        <v>47069</v>
      </c>
      <c r="F26">
        <v>4</v>
      </c>
      <c r="G26" t="s">
        <v>15</v>
      </c>
      <c r="H26" t="s">
        <v>11</v>
      </c>
      <c r="I26">
        <v>11</v>
      </c>
      <c r="J26" s="3">
        <v>498163</v>
      </c>
      <c r="K26">
        <v>4</v>
      </c>
      <c r="L26" s="3">
        <v>45288</v>
      </c>
      <c r="M26" s="4">
        <f t="shared" si="0"/>
        <v>0.96216193248210069</v>
      </c>
      <c r="N26" s="4">
        <f t="shared" si="1"/>
        <v>0.36363636363636365</v>
      </c>
    </row>
    <row r="27" spans="1:14" x14ac:dyDescent="0.3">
      <c r="A27" s="2">
        <v>26</v>
      </c>
      <c r="B27" t="s">
        <v>72</v>
      </c>
      <c r="C27" t="s">
        <v>28</v>
      </c>
      <c r="D27" t="s">
        <v>73</v>
      </c>
      <c r="E27" s="3">
        <v>59186</v>
      </c>
      <c r="F27">
        <v>10</v>
      </c>
      <c r="G27" t="s">
        <v>30</v>
      </c>
      <c r="H27" t="s">
        <v>11</v>
      </c>
      <c r="I27">
        <v>13</v>
      </c>
      <c r="J27" s="3">
        <v>574619</v>
      </c>
      <c r="K27">
        <v>0</v>
      </c>
      <c r="L27" s="3">
        <v>44201</v>
      </c>
      <c r="M27" s="4">
        <f t="shared" si="0"/>
        <v>0.74681512519852666</v>
      </c>
      <c r="N27" s="4">
        <f t="shared" si="1"/>
        <v>0</v>
      </c>
    </row>
    <row r="28" spans="1:14" x14ac:dyDescent="0.3">
      <c r="A28" s="2">
        <v>27</v>
      </c>
      <c r="B28" t="s">
        <v>74</v>
      </c>
      <c r="C28" t="s">
        <v>23</v>
      </c>
      <c r="D28" t="s">
        <v>75</v>
      </c>
      <c r="E28" s="3">
        <v>54726</v>
      </c>
      <c r="F28">
        <v>1</v>
      </c>
      <c r="G28" t="s">
        <v>25</v>
      </c>
      <c r="H28" t="s">
        <v>11</v>
      </c>
      <c r="I28">
        <v>12</v>
      </c>
      <c r="J28" s="3">
        <v>527679</v>
      </c>
      <c r="K28">
        <v>2</v>
      </c>
      <c r="L28" s="3">
        <v>43973</v>
      </c>
      <c r="M28" s="4">
        <f t="shared" si="0"/>
        <v>0.80351204180828129</v>
      </c>
      <c r="N28" s="4">
        <f t="shared" si="1"/>
        <v>0.16666666666666666</v>
      </c>
    </row>
    <row r="29" spans="1:14" x14ac:dyDescent="0.3">
      <c r="A29" s="2">
        <v>28</v>
      </c>
      <c r="B29" t="s">
        <v>76</v>
      </c>
      <c r="C29" t="s">
        <v>8</v>
      </c>
      <c r="D29" t="s">
        <v>77</v>
      </c>
      <c r="E29" s="3">
        <v>53289</v>
      </c>
      <c r="F29">
        <v>9</v>
      </c>
      <c r="G29" t="s">
        <v>10</v>
      </c>
      <c r="H29" t="s">
        <v>11</v>
      </c>
      <c r="I29">
        <v>12</v>
      </c>
      <c r="J29" s="3">
        <v>519056</v>
      </c>
      <c r="K29">
        <v>0</v>
      </c>
      <c r="L29" s="3">
        <v>43255</v>
      </c>
      <c r="M29" s="4">
        <f t="shared" si="0"/>
        <v>0.81170598059637078</v>
      </c>
      <c r="N29" s="4">
        <f t="shared" si="1"/>
        <v>0</v>
      </c>
    </row>
    <row r="30" spans="1:14" x14ac:dyDescent="0.3">
      <c r="A30" s="2">
        <v>29</v>
      </c>
      <c r="B30" t="s">
        <v>78</v>
      </c>
      <c r="C30" t="s">
        <v>23</v>
      </c>
      <c r="D30" t="s">
        <v>32</v>
      </c>
      <c r="E30" s="3">
        <v>73261</v>
      </c>
      <c r="F30">
        <v>3</v>
      </c>
      <c r="G30" t="s">
        <v>25</v>
      </c>
      <c r="H30" t="s">
        <v>11</v>
      </c>
      <c r="I30">
        <v>13</v>
      </c>
      <c r="J30" s="3">
        <v>544197</v>
      </c>
      <c r="K30">
        <v>0</v>
      </c>
      <c r="L30" s="3">
        <v>41861</v>
      </c>
      <c r="M30" s="4">
        <f t="shared" si="0"/>
        <v>0.57139542184791359</v>
      </c>
      <c r="N30" s="4">
        <f t="shared" si="1"/>
        <v>0</v>
      </c>
    </row>
    <row r="31" spans="1:14" x14ac:dyDescent="0.3">
      <c r="A31" s="2">
        <v>30</v>
      </c>
      <c r="B31" t="s">
        <v>79</v>
      </c>
      <c r="C31" t="s">
        <v>13</v>
      </c>
      <c r="D31" t="s">
        <v>80</v>
      </c>
      <c r="E31" s="3">
        <v>42100</v>
      </c>
      <c r="F31">
        <v>11</v>
      </c>
      <c r="G31" t="s">
        <v>15</v>
      </c>
      <c r="H31" t="s">
        <v>11</v>
      </c>
      <c r="I31">
        <v>12</v>
      </c>
      <c r="J31" s="3">
        <v>498500</v>
      </c>
      <c r="K31">
        <v>9</v>
      </c>
      <c r="L31" s="3">
        <v>41542</v>
      </c>
      <c r="M31" s="4">
        <f t="shared" si="0"/>
        <v>0.98674584323040382</v>
      </c>
      <c r="N31" s="4">
        <f t="shared" si="1"/>
        <v>0.75</v>
      </c>
    </row>
    <row r="32" spans="1:14" x14ac:dyDescent="0.3">
      <c r="A32" s="2">
        <v>31</v>
      </c>
      <c r="B32" t="s">
        <v>81</v>
      </c>
      <c r="C32" t="s">
        <v>8</v>
      </c>
      <c r="D32" t="s">
        <v>82</v>
      </c>
      <c r="E32" s="3">
        <v>48600</v>
      </c>
      <c r="F32">
        <v>19</v>
      </c>
      <c r="G32" t="s">
        <v>10</v>
      </c>
      <c r="H32" t="s">
        <v>11</v>
      </c>
      <c r="I32">
        <v>12</v>
      </c>
      <c r="J32" s="3">
        <v>478444</v>
      </c>
      <c r="K32">
        <v>0</v>
      </c>
      <c r="L32" s="3">
        <v>39870</v>
      </c>
      <c r="M32" s="4">
        <f t="shared" si="0"/>
        <v>0.82037037037037042</v>
      </c>
      <c r="N32" s="4">
        <f t="shared" si="1"/>
        <v>0</v>
      </c>
    </row>
    <row r="33" spans="1:14" x14ac:dyDescent="0.3">
      <c r="A33" s="2">
        <v>32</v>
      </c>
      <c r="B33" t="s">
        <v>220</v>
      </c>
      <c r="C33" t="s">
        <v>70</v>
      </c>
      <c r="D33" t="s">
        <v>83</v>
      </c>
      <c r="E33" s="3">
        <v>49350</v>
      </c>
      <c r="F33">
        <v>6</v>
      </c>
      <c r="G33" t="s">
        <v>15</v>
      </c>
      <c r="H33" t="s">
        <v>47</v>
      </c>
      <c r="I33">
        <v>11</v>
      </c>
      <c r="J33" s="3">
        <v>425562</v>
      </c>
      <c r="K33">
        <v>0</v>
      </c>
      <c r="L33" s="3">
        <v>38687</v>
      </c>
      <c r="M33" s="4">
        <f t="shared" si="0"/>
        <v>0.78393110435663627</v>
      </c>
      <c r="N33" s="4">
        <f t="shared" si="1"/>
        <v>0</v>
      </c>
    </row>
    <row r="34" spans="1:14" x14ac:dyDescent="0.3">
      <c r="A34" s="2">
        <v>33</v>
      </c>
      <c r="B34" t="s">
        <v>84</v>
      </c>
      <c r="C34" t="s">
        <v>85</v>
      </c>
      <c r="D34" t="s">
        <v>86</v>
      </c>
      <c r="E34" s="3">
        <v>48707</v>
      </c>
      <c r="F34">
        <v>11</v>
      </c>
      <c r="G34" t="s">
        <v>21</v>
      </c>
      <c r="H34" t="s">
        <v>47</v>
      </c>
      <c r="I34">
        <v>14</v>
      </c>
      <c r="J34" s="3">
        <v>532233</v>
      </c>
      <c r="K34">
        <v>0</v>
      </c>
      <c r="L34" s="3">
        <v>38017</v>
      </c>
      <c r="M34" s="4">
        <f t="shared" si="0"/>
        <v>0.78052435994826208</v>
      </c>
      <c r="N34" s="4">
        <f t="shared" si="1"/>
        <v>0</v>
      </c>
    </row>
    <row r="35" spans="1:14" x14ac:dyDescent="0.3">
      <c r="A35" s="2">
        <v>34</v>
      </c>
      <c r="B35" t="s">
        <v>87</v>
      </c>
      <c r="C35" t="s">
        <v>19</v>
      </c>
      <c r="D35" t="s">
        <v>88</v>
      </c>
      <c r="E35" s="3">
        <v>42682</v>
      </c>
      <c r="F35">
        <v>11</v>
      </c>
      <c r="G35" t="s">
        <v>21</v>
      </c>
      <c r="H35" t="s">
        <v>11</v>
      </c>
      <c r="I35">
        <v>11</v>
      </c>
      <c r="J35" s="3">
        <v>415843</v>
      </c>
      <c r="K35">
        <v>0</v>
      </c>
      <c r="L35" s="3">
        <v>37804</v>
      </c>
      <c r="M35" s="4">
        <f t="shared" si="0"/>
        <v>0.88571294690970437</v>
      </c>
      <c r="N35" s="4">
        <f t="shared" si="1"/>
        <v>0</v>
      </c>
    </row>
    <row r="36" spans="1:14" x14ac:dyDescent="0.3">
      <c r="A36" s="2">
        <v>35</v>
      </c>
      <c r="B36" t="s">
        <v>89</v>
      </c>
      <c r="C36" t="s">
        <v>28</v>
      </c>
      <c r="D36" t="s">
        <v>90</v>
      </c>
      <c r="E36" s="3">
        <v>38223</v>
      </c>
      <c r="F36">
        <v>4</v>
      </c>
      <c r="G36" t="s">
        <v>30</v>
      </c>
      <c r="H36" t="s">
        <v>11</v>
      </c>
      <c r="I36">
        <v>13</v>
      </c>
      <c r="J36" s="3">
        <v>488019</v>
      </c>
      <c r="K36">
        <v>13</v>
      </c>
      <c r="L36" s="3">
        <v>37540</v>
      </c>
      <c r="M36" s="4">
        <f t="shared" si="0"/>
        <v>0.9821311775632473</v>
      </c>
      <c r="N36" s="4">
        <f t="shared" si="1"/>
        <v>1</v>
      </c>
    </row>
    <row r="37" spans="1:14" x14ac:dyDescent="0.3">
      <c r="A37" s="2">
        <v>36</v>
      </c>
      <c r="B37" t="s">
        <v>91</v>
      </c>
      <c r="C37" t="s">
        <v>23</v>
      </c>
      <c r="D37" t="s">
        <v>92</v>
      </c>
      <c r="E37" s="3">
        <v>41507</v>
      </c>
      <c r="F37">
        <v>7</v>
      </c>
      <c r="G37" t="s">
        <v>25</v>
      </c>
      <c r="H37" t="s">
        <v>11</v>
      </c>
      <c r="I37">
        <v>13</v>
      </c>
      <c r="J37" s="3">
        <v>486667</v>
      </c>
      <c r="K37">
        <v>1</v>
      </c>
      <c r="L37" s="3">
        <v>37436</v>
      </c>
      <c r="M37" s="4">
        <f t="shared" si="0"/>
        <v>0.90192015804563086</v>
      </c>
      <c r="N37" s="4">
        <f t="shared" si="1"/>
        <v>7.6923076923076927E-2</v>
      </c>
    </row>
    <row r="38" spans="1:14" x14ac:dyDescent="0.3">
      <c r="A38" s="2">
        <v>37</v>
      </c>
      <c r="B38" t="s">
        <v>93</v>
      </c>
      <c r="C38" t="s">
        <v>19</v>
      </c>
      <c r="D38" t="s">
        <v>94</v>
      </c>
      <c r="E38" s="3">
        <v>54074</v>
      </c>
      <c r="F38">
        <v>5</v>
      </c>
      <c r="G38" t="s">
        <v>21</v>
      </c>
      <c r="H38" t="s">
        <v>11</v>
      </c>
      <c r="I38">
        <v>13</v>
      </c>
      <c r="J38" s="3">
        <v>479488</v>
      </c>
      <c r="K38">
        <v>0</v>
      </c>
      <c r="L38" s="3">
        <v>36884</v>
      </c>
      <c r="M38" s="4">
        <f t="shared" si="0"/>
        <v>0.68210230424973184</v>
      </c>
      <c r="N38" s="4">
        <f t="shared" si="1"/>
        <v>0</v>
      </c>
    </row>
    <row r="39" spans="1:14" x14ac:dyDescent="0.3">
      <c r="A39" s="2">
        <v>38</v>
      </c>
      <c r="B39" t="s">
        <v>95</v>
      </c>
      <c r="C39" t="s">
        <v>19</v>
      </c>
      <c r="D39" t="s">
        <v>96</v>
      </c>
      <c r="E39" s="3">
        <v>37890</v>
      </c>
      <c r="F39">
        <v>17</v>
      </c>
      <c r="G39" t="s">
        <v>21</v>
      </c>
      <c r="H39" t="s">
        <v>11</v>
      </c>
      <c r="I39">
        <v>10</v>
      </c>
      <c r="J39" s="3">
        <v>365071</v>
      </c>
      <c r="K39">
        <v>0</v>
      </c>
      <c r="L39" s="3">
        <v>36507</v>
      </c>
      <c r="M39" s="4">
        <f t="shared" si="0"/>
        <v>0.96349960411718127</v>
      </c>
      <c r="N39" s="4">
        <f t="shared" si="1"/>
        <v>0</v>
      </c>
    </row>
    <row r="40" spans="1:14" x14ac:dyDescent="0.3">
      <c r="A40" s="2">
        <v>39</v>
      </c>
      <c r="B40" t="s">
        <v>97</v>
      </c>
      <c r="C40" t="s">
        <v>19</v>
      </c>
      <c r="D40" t="s">
        <v>98</v>
      </c>
      <c r="E40" s="3">
        <v>40853</v>
      </c>
      <c r="F40">
        <v>10</v>
      </c>
      <c r="G40" t="s">
        <v>21</v>
      </c>
      <c r="H40" t="s">
        <v>11</v>
      </c>
      <c r="I40">
        <v>11</v>
      </c>
      <c r="J40" s="3">
        <v>399644</v>
      </c>
      <c r="K40">
        <v>0</v>
      </c>
      <c r="L40" s="3">
        <v>36331</v>
      </c>
      <c r="M40" s="4">
        <f t="shared" si="0"/>
        <v>0.88931045455658086</v>
      </c>
      <c r="N40" s="4">
        <f t="shared" si="1"/>
        <v>0</v>
      </c>
    </row>
    <row r="41" spans="1:14" x14ac:dyDescent="0.3">
      <c r="A41" s="2">
        <v>40</v>
      </c>
      <c r="B41" t="s">
        <v>99</v>
      </c>
      <c r="C41" t="s">
        <v>8</v>
      </c>
      <c r="D41" t="s">
        <v>100</v>
      </c>
      <c r="E41" s="3">
        <v>43883</v>
      </c>
      <c r="F41">
        <v>17</v>
      </c>
      <c r="G41" t="s">
        <v>10</v>
      </c>
      <c r="H41" t="s">
        <v>11</v>
      </c>
      <c r="I41">
        <v>12</v>
      </c>
      <c r="J41" s="3">
        <v>435383</v>
      </c>
      <c r="K41">
        <v>0</v>
      </c>
      <c r="L41" s="3">
        <v>36282</v>
      </c>
      <c r="M41" s="4">
        <f t="shared" si="0"/>
        <v>0.82678941731422195</v>
      </c>
      <c r="N41" s="4">
        <f t="shared" si="1"/>
        <v>0</v>
      </c>
    </row>
    <row r="42" spans="1:14" x14ac:dyDescent="0.3">
      <c r="A42" s="2">
        <v>41</v>
      </c>
      <c r="B42" t="s">
        <v>101</v>
      </c>
      <c r="C42" t="s">
        <v>19</v>
      </c>
      <c r="D42" t="s">
        <v>102</v>
      </c>
      <c r="E42" s="3">
        <v>39571</v>
      </c>
      <c r="F42">
        <v>18</v>
      </c>
      <c r="G42" t="s">
        <v>21</v>
      </c>
      <c r="H42" t="s">
        <v>11</v>
      </c>
      <c r="I42">
        <v>12</v>
      </c>
      <c r="J42" s="3">
        <v>431367</v>
      </c>
      <c r="K42">
        <v>0</v>
      </c>
      <c r="L42" s="3">
        <v>35947</v>
      </c>
      <c r="M42" s="4">
        <f t="shared" si="0"/>
        <v>0.90841778069798584</v>
      </c>
      <c r="N42" s="4">
        <f t="shared" si="1"/>
        <v>0</v>
      </c>
    </row>
    <row r="43" spans="1:14" x14ac:dyDescent="0.3">
      <c r="A43" s="2">
        <v>42</v>
      </c>
      <c r="B43" t="s">
        <v>103</v>
      </c>
      <c r="C43" t="s">
        <v>28</v>
      </c>
      <c r="D43" t="s">
        <v>104</v>
      </c>
      <c r="E43" s="3">
        <v>50186</v>
      </c>
      <c r="F43">
        <v>6</v>
      </c>
      <c r="G43" t="s">
        <v>30</v>
      </c>
      <c r="H43" t="s">
        <v>11</v>
      </c>
      <c r="I43">
        <v>13</v>
      </c>
      <c r="J43" s="3">
        <v>455402</v>
      </c>
      <c r="K43">
        <v>0</v>
      </c>
      <c r="L43" s="3">
        <v>35031</v>
      </c>
      <c r="M43" s="4">
        <f t="shared" si="0"/>
        <v>0.69802335312636987</v>
      </c>
      <c r="N43" s="4">
        <f t="shared" si="1"/>
        <v>0</v>
      </c>
    </row>
    <row r="44" spans="1:14" x14ac:dyDescent="0.3">
      <c r="A44" s="2">
        <v>43</v>
      </c>
      <c r="B44" t="s">
        <v>105</v>
      </c>
      <c r="C44" t="s">
        <v>13</v>
      </c>
      <c r="D44" t="s">
        <v>106</v>
      </c>
      <c r="E44" s="3">
        <v>34700</v>
      </c>
      <c r="F44">
        <v>5</v>
      </c>
      <c r="G44" t="s">
        <v>15</v>
      </c>
      <c r="H44" t="s">
        <v>11</v>
      </c>
      <c r="I44">
        <v>11</v>
      </c>
      <c r="J44" s="3">
        <v>376100</v>
      </c>
      <c r="K44">
        <v>6</v>
      </c>
      <c r="L44" s="3">
        <v>34191</v>
      </c>
      <c r="M44" s="4">
        <f t="shared" si="0"/>
        <v>0.98533141210374642</v>
      </c>
      <c r="N44" s="4">
        <f t="shared" si="1"/>
        <v>0.54545454545454541</v>
      </c>
    </row>
    <row r="45" spans="1:14" x14ac:dyDescent="0.3">
      <c r="A45" s="2">
        <v>44</v>
      </c>
      <c r="B45" t="s">
        <v>107</v>
      </c>
      <c r="C45" t="s">
        <v>8</v>
      </c>
      <c r="D45" t="s">
        <v>108</v>
      </c>
      <c r="E45" s="3">
        <v>39313</v>
      </c>
      <c r="F45">
        <v>4</v>
      </c>
      <c r="G45" t="s">
        <v>10</v>
      </c>
      <c r="H45" t="s">
        <v>11</v>
      </c>
      <c r="I45">
        <v>12</v>
      </c>
      <c r="J45" s="3">
        <v>391382</v>
      </c>
      <c r="K45">
        <v>0</v>
      </c>
      <c r="L45" s="3">
        <v>32615</v>
      </c>
      <c r="M45" s="4">
        <f t="shared" si="0"/>
        <v>0.82962378856866681</v>
      </c>
      <c r="N45" s="4">
        <f t="shared" si="1"/>
        <v>0</v>
      </c>
    </row>
    <row r="46" spans="1:14" x14ac:dyDescent="0.3">
      <c r="A46" s="2">
        <v>45</v>
      </c>
      <c r="B46" t="s">
        <v>109</v>
      </c>
      <c r="C46" t="s">
        <v>23</v>
      </c>
      <c r="D46" t="s">
        <v>110</v>
      </c>
      <c r="E46" s="3">
        <v>47282</v>
      </c>
      <c r="F46">
        <v>12</v>
      </c>
      <c r="G46" t="s">
        <v>25</v>
      </c>
      <c r="H46" t="s">
        <v>11</v>
      </c>
      <c r="I46">
        <v>13</v>
      </c>
      <c r="J46" s="3">
        <v>420900</v>
      </c>
      <c r="K46">
        <v>0</v>
      </c>
      <c r="L46" s="3">
        <v>32377</v>
      </c>
      <c r="M46" s="4">
        <f t="shared" si="0"/>
        <v>0.68476375787826238</v>
      </c>
      <c r="N46" s="4">
        <f t="shared" si="1"/>
        <v>0</v>
      </c>
    </row>
    <row r="47" spans="1:14" x14ac:dyDescent="0.3">
      <c r="A47" s="2">
        <v>46</v>
      </c>
      <c r="B47" t="s">
        <v>111</v>
      </c>
      <c r="C47" t="s">
        <v>70</v>
      </c>
      <c r="D47" t="s">
        <v>112</v>
      </c>
      <c r="E47" s="3">
        <v>49000</v>
      </c>
      <c r="F47">
        <v>10</v>
      </c>
      <c r="G47" t="s">
        <v>15</v>
      </c>
      <c r="H47" t="s">
        <v>47</v>
      </c>
      <c r="I47">
        <v>11</v>
      </c>
      <c r="J47" s="3">
        <v>350500</v>
      </c>
      <c r="K47">
        <v>2</v>
      </c>
      <c r="L47" s="3">
        <v>31864</v>
      </c>
      <c r="M47" s="4">
        <f t="shared" si="0"/>
        <v>0.65028571428571424</v>
      </c>
      <c r="N47" s="4">
        <f t="shared" si="1"/>
        <v>0.18181818181818182</v>
      </c>
    </row>
    <row r="48" spans="1:14" x14ac:dyDescent="0.3">
      <c r="A48" s="2">
        <v>47</v>
      </c>
      <c r="B48" t="s">
        <v>113</v>
      </c>
      <c r="C48" t="s">
        <v>19</v>
      </c>
      <c r="D48" t="s">
        <v>114</v>
      </c>
      <c r="E48" s="3">
        <v>32273</v>
      </c>
      <c r="F48">
        <v>15</v>
      </c>
      <c r="G48" t="s">
        <v>21</v>
      </c>
      <c r="H48" t="s">
        <v>11</v>
      </c>
      <c r="I48">
        <v>11</v>
      </c>
      <c r="J48" s="3">
        <v>348645</v>
      </c>
      <c r="K48">
        <v>0</v>
      </c>
      <c r="L48" s="3">
        <v>31695</v>
      </c>
      <c r="M48" s="4">
        <f t="shared" si="0"/>
        <v>0.98209029219471389</v>
      </c>
      <c r="N48" s="4">
        <f t="shared" si="1"/>
        <v>0</v>
      </c>
    </row>
    <row r="49" spans="1:14" x14ac:dyDescent="0.3">
      <c r="A49" s="2">
        <v>48</v>
      </c>
      <c r="B49" t="s">
        <v>115</v>
      </c>
      <c r="C49" t="s">
        <v>19</v>
      </c>
      <c r="D49" t="s">
        <v>116</v>
      </c>
      <c r="E49" s="3">
        <v>31800</v>
      </c>
      <c r="F49">
        <v>8</v>
      </c>
      <c r="G49" t="s">
        <v>21</v>
      </c>
      <c r="H49" t="s">
        <v>11</v>
      </c>
      <c r="I49">
        <v>12</v>
      </c>
      <c r="J49" s="3">
        <v>378012</v>
      </c>
      <c r="K49">
        <v>0</v>
      </c>
      <c r="L49" s="3">
        <v>31501</v>
      </c>
      <c r="M49" s="4">
        <f t="shared" si="0"/>
        <v>0.99059748427672956</v>
      </c>
      <c r="N49" s="4">
        <f t="shared" si="1"/>
        <v>0</v>
      </c>
    </row>
    <row r="50" spans="1:14" x14ac:dyDescent="0.3">
      <c r="A50" s="2">
        <v>49</v>
      </c>
      <c r="B50" t="s">
        <v>117</v>
      </c>
      <c r="C50" t="s">
        <v>28</v>
      </c>
      <c r="D50" t="s">
        <v>118</v>
      </c>
      <c r="E50" s="3">
        <v>37463</v>
      </c>
      <c r="F50">
        <v>14</v>
      </c>
      <c r="G50" t="s">
        <v>30</v>
      </c>
      <c r="H50" t="s">
        <v>11</v>
      </c>
      <c r="I50">
        <v>12</v>
      </c>
      <c r="J50" s="3">
        <v>359677</v>
      </c>
      <c r="K50">
        <v>0</v>
      </c>
      <c r="L50" s="3">
        <v>29973</v>
      </c>
      <c r="M50" s="4">
        <f t="shared" si="0"/>
        <v>0.8000694018097857</v>
      </c>
      <c r="N50" s="4">
        <f t="shared" si="1"/>
        <v>0</v>
      </c>
    </row>
    <row r="51" spans="1:14" x14ac:dyDescent="0.3">
      <c r="A51" s="2">
        <v>50</v>
      </c>
      <c r="B51" t="s">
        <v>221</v>
      </c>
      <c r="C51" t="s">
        <v>70</v>
      </c>
      <c r="D51" t="s">
        <v>119</v>
      </c>
      <c r="E51" s="3">
        <v>50000</v>
      </c>
      <c r="F51">
        <v>13</v>
      </c>
      <c r="G51" t="s">
        <v>15</v>
      </c>
      <c r="H51" t="s">
        <v>47</v>
      </c>
      <c r="I51">
        <v>11</v>
      </c>
      <c r="J51" s="3">
        <v>327806</v>
      </c>
      <c r="K51">
        <v>0</v>
      </c>
      <c r="L51" s="3">
        <v>29801</v>
      </c>
      <c r="M51" s="4">
        <f t="shared" si="0"/>
        <v>0.59601999999999999</v>
      </c>
      <c r="N51" s="4">
        <f t="shared" si="1"/>
        <v>0</v>
      </c>
    </row>
    <row r="52" spans="1:14" x14ac:dyDescent="0.3">
      <c r="A52" s="2">
        <v>51</v>
      </c>
      <c r="B52" t="s">
        <v>222</v>
      </c>
      <c r="C52" t="s">
        <v>70</v>
      </c>
      <c r="D52" t="s">
        <v>120</v>
      </c>
      <c r="E52" s="3">
        <v>29546</v>
      </c>
      <c r="F52">
        <v>7</v>
      </c>
      <c r="G52" t="s">
        <v>15</v>
      </c>
      <c r="H52" t="s">
        <v>47</v>
      </c>
      <c r="I52">
        <v>11</v>
      </c>
      <c r="J52" s="3">
        <v>322307</v>
      </c>
      <c r="K52">
        <v>7</v>
      </c>
      <c r="L52" s="3">
        <v>29301</v>
      </c>
      <c r="M52" s="4">
        <f t="shared" si="0"/>
        <v>0.99170784539362355</v>
      </c>
      <c r="N52" s="4">
        <f t="shared" si="1"/>
        <v>0.63636363636363635</v>
      </c>
    </row>
    <row r="53" spans="1:14" x14ac:dyDescent="0.3">
      <c r="A53" s="2">
        <v>52</v>
      </c>
      <c r="B53" t="s">
        <v>121</v>
      </c>
      <c r="C53" t="s">
        <v>19</v>
      </c>
      <c r="D53" t="s">
        <v>122</v>
      </c>
      <c r="E53" s="3">
        <v>30445</v>
      </c>
      <c r="F53">
        <v>14</v>
      </c>
      <c r="G53" t="s">
        <v>21</v>
      </c>
      <c r="H53" t="s">
        <v>11</v>
      </c>
      <c r="I53">
        <v>12</v>
      </c>
      <c r="J53" s="3">
        <v>349576</v>
      </c>
      <c r="K53">
        <v>0</v>
      </c>
      <c r="L53" s="3">
        <v>29131</v>
      </c>
      <c r="M53" s="4">
        <f t="shared" si="0"/>
        <v>0.95684020364591882</v>
      </c>
      <c r="N53" s="4">
        <f t="shared" si="1"/>
        <v>0</v>
      </c>
    </row>
    <row r="54" spans="1:14" x14ac:dyDescent="0.3">
      <c r="A54" s="2">
        <v>53</v>
      </c>
      <c r="B54" t="s">
        <v>123</v>
      </c>
      <c r="C54" t="s">
        <v>19</v>
      </c>
      <c r="D54" t="s">
        <v>124</v>
      </c>
      <c r="E54" s="3">
        <v>32050</v>
      </c>
      <c r="F54">
        <v>13</v>
      </c>
      <c r="G54" t="s">
        <v>21</v>
      </c>
      <c r="H54" t="s">
        <v>11</v>
      </c>
      <c r="I54">
        <v>13</v>
      </c>
      <c r="J54" s="3">
        <v>377389</v>
      </c>
      <c r="K54">
        <v>0</v>
      </c>
      <c r="L54" s="3">
        <v>29030</v>
      </c>
      <c r="M54" s="4">
        <f t="shared" si="0"/>
        <v>0.90577223088923553</v>
      </c>
      <c r="N54" s="4">
        <f t="shared" si="1"/>
        <v>0</v>
      </c>
    </row>
    <row r="55" spans="1:14" x14ac:dyDescent="0.3">
      <c r="A55" s="2">
        <v>54</v>
      </c>
      <c r="B55" t="s">
        <v>125</v>
      </c>
      <c r="C55" t="s">
        <v>85</v>
      </c>
      <c r="D55" t="s">
        <v>126</v>
      </c>
      <c r="E55" s="3">
        <v>32702</v>
      </c>
      <c r="F55">
        <v>2</v>
      </c>
      <c r="G55" t="s">
        <v>21</v>
      </c>
      <c r="H55" t="s">
        <v>47</v>
      </c>
      <c r="I55">
        <v>11</v>
      </c>
      <c r="J55" s="3">
        <v>315359</v>
      </c>
      <c r="K55">
        <v>0</v>
      </c>
      <c r="L55" s="3">
        <v>28669</v>
      </c>
      <c r="M55" s="4">
        <f t="shared" si="0"/>
        <v>0.87667420952846919</v>
      </c>
      <c r="N55" s="4">
        <f t="shared" si="1"/>
        <v>0</v>
      </c>
    </row>
    <row r="56" spans="1:14" x14ac:dyDescent="0.3">
      <c r="A56" s="2">
        <v>55</v>
      </c>
      <c r="B56" t="s">
        <v>127</v>
      </c>
      <c r="C56" t="s">
        <v>13</v>
      </c>
      <c r="D56" t="s">
        <v>128</v>
      </c>
      <c r="E56" s="3">
        <v>30210</v>
      </c>
      <c r="F56">
        <v>9</v>
      </c>
      <c r="G56" t="s">
        <v>15</v>
      </c>
      <c r="H56" t="s">
        <v>11</v>
      </c>
      <c r="I56">
        <v>12</v>
      </c>
      <c r="J56" s="3">
        <v>336471</v>
      </c>
      <c r="K56">
        <v>4</v>
      </c>
      <c r="L56" s="3">
        <v>28039</v>
      </c>
      <c r="M56" s="4">
        <f t="shared" si="0"/>
        <v>0.9281363786825555</v>
      </c>
      <c r="N56" s="4">
        <f t="shared" si="1"/>
        <v>0.33333333333333331</v>
      </c>
    </row>
    <row r="57" spans="1:14" x14ac:dyDescent="0.3">
      <c r="A57" s="2">
        <v>56</v>
      </c>
      <c r="B57" t="s">
        <v>223</v>
      </c>
      <c r="C57" t="s">
        <v>13</v>
      </c>
      <c r="D57" t="s">
        <v>129</v>
      </c>
      <c r="E57" s="3">
        <v>33305</v>
      </c>
      <c r="F57">
        <v>7</v>
      </c>
      <c r="G57" t="s">
        <v>15</v>
      </c>
      <c r="H57" t="s">
        <v>11</v>
      </c>
      <c r="I57">
        <v>12</v>
      </c>
      <c r="J57" s="3">
        <v>333974</v>
      </c>
      <c r="K57">
        <v>1</v>
      </c>
      <c r="L57" s="3">
        <v>27831</v>
      </c>
      <c r="M57" s="4">
        <f t="shared" si="0"/>
        <v>0.83564029425011255</v>
      </c>
      <c r="N57" s="4">
        <f t="shared" si="1"/>
        <v>8.3333333333333329E-2</v>
      </c>
    </row>
    <row r="58" spans="1:14" x14ac:dyDescent="0.3">
      <c r="A58" s="2">
        <v>57</v>
      </c>
      <c r="B58" t="s">
        <v>130</v>
      </c>
      <c r="C58" t="s">
        <v>70</v>
      </c>
      <c r="D58" t="s">
        <v>131</v>
      </c>
      <c r="E58" s="3">
        <v>54600</v>
      </c>
      <c r="F58">
        <v>5</v>
      </c>
      <c r="G58" t="s">
        <v>15</v>
      </c>
      <c r="H58" t="s">
        <v>47</v>
      </c>
      <c r="I58">
        <v>11</v>
      </c>
      <c r="J58" s="3">
        <v>303842</v>
      </c>
      <c r="K58">
        <v>0</v>
      </c>
      <c r="L58" s="3">
        <v>27622</v>
      </c>
      <c r="M58" s="4">
        <f t="shared" si="0"/>
        <v>0.50589743589743585</v>
      </c>
      <c r="N58" s="4">
        <f t="shared" si="1"/>
        <v>0</v>
      </c>
    </row>
    <row r="59" spans="1:14" x14ac:dyDescent="0.3">
      <c r="A59" s="2">
        <v>58</v>
      </c>
      <c r="B59" t="s">
        <v>132</v>
      </c>
      <c r="C59" t="s">
        <v>28</v>
      </c>
      <c r="D59" t="s">
        <v>133</v>
      </c>
      <c r="E59" s="3">
        <v>29778</v>
      </c>
      <c r="F59">
        <v>5</v>
      </c>
      <c r="G59" t="s">
        <v>30</v>
      </c>
      <c r="H59" t="s">
        <v>11</v>
      </c>
      <c r="I59">
        <v>14</v>
      </c>
      <c r="J59" s="3">
        <v>386010</v>
      </c>
      <c r="K59">
        <v>0</v>
      </c>
      <c r="L59" s="3">
        <v>27572</v>
      </c>
      <c r="M59" s="4">
        <f t="shared" si="0"/>
        <v>0.92591846329505001</v>
      </c>
      <c r="N59" s="4">
        <f t="shared" si="1"/>
        <v>0</v>
      </c>
    </row>
    <row r="60" spans="1:14" x14ac:dyDescent="0.3">
      <c r="A60" s="2">
        <v>59</v>
      </c>
      <c r="B60" t="s">
        <v>134</v>
      </c>
      <c r="C60" t="s">
        <v>19</v>
      </c>
      <c r="D60" t="s">
        <v>135</v>
      </c>
      <c r="E60" s="3">
        <v>32384</v>
      </c>
      <c r="F60">
        <v>19</v>
      </c>
      <c r="G60" t="s">
        <v>21</v>
      </c>
      <c r="H60" t="s">
        <v>11</v>
      </c>
      <c r="I60">
        <v>10</v>
      </c>
      <c r="J60" s="3">
        <v>275459</v>
      </c>
      <c r="K60">
        <v>0</v>
      </c>
      <c r="L60" s="3">
        <v>27546</v>
      </c>
      <c r="M60" s="4">
        <f t="shared" si="0"/>
        <v>0.85060523715415015</v>
      </c>
      <c r="N60" s="4">
        <f t="shared" si="1"/>
        <v>0</v>
      </c>
    </row>
    <row r="61" spans="1:14" x14ac:dyDescent="0.3">
      <c r="A61" s="2">
        <v>60</v>
      </c>
      <c r="B61" t="s">
        <v>136</v>
      </c>
      <c r="C61" t="s">
        <v>13</v>
      </c>
      <c r="D61" t="s">
        <v>137</v>
      </c>
      <c r="E61" s="3">
        <v>30660</v>
      </c>
      <c r="F61">
        <v>13</v>
      </c>
      <c r="G61" t="s">
        <v>15</v>
      </c>
      <c r="H61" t="s">
        <v>11</v>
      </c>
      <c r="I61">
        <v>11</v>
      </c>
      <c r="J61" s="3">
        <v>297077</v>
      </c>
      <c r="K61">
        <v>2</v>
      </c>
      <c r="L61" s="3">
        <v>27007</v>
      </c>
      <c r="M61" s="4">
        <f t="shared" si="0"/>
        <v>0.88085453359425958</v>
      </c>
      <c r="N61" s="4">
        <f t="shared" si="1"/>
        <v>0.18181818181818182</v>
      </c>
    </row>
    <row r="62" spans="1:14" x14ac:dyDescent="0.3">
      <c r="A62" s="2">
        <v>61</v>
      </c>
      <c r="B62" t="s">
        <v>138</v>
      </c>
      <c r="C62" t="s">
        <v>139</v>
      </c>
      <c r="D62" t="s">
        <v>140</v>
      </c>
      <c r="E62" s="3">
        <v>33597</v>
      </c>
      <c r="F62">
        <v>6</v>
      </c>
      <c r="G62" t="s">
        <v>21</v>
      </c>
      <c r="H62" t="s">
        <v>141</v>
      </c>
      <c r="I62">
        <v>18</v>
      </c>
      <c r="J62" s="3">
        <v>483941</v>
      </c>
      <c r="K62">
        <v>0</v>
      </c>
      <c r="L62" s="3">
        <v>26886</v>
      </c>
      <c r="M62" s="4">
        <f t="shared" si="0"/>
        <v>0.80025002232342168</v>
      </c>
      <c r="N62" s="4">
        <f t="shared" si="1"/>
        <v>0</v>
      </c>
    </row>
    <row r="63" spans="1:14" x14ac:dyDescent="0.3">
      <c r="A63" s="2">
        <v>62</v>
      </c>
      <c r="B63" t="s">
        <v>142</v>
      </c>
      <c r="C63" t="s">
        <v>85</v>
      </c>
      <c r="D63" t="s">
        <v>143</v>
      </c>
      <c r="E63" s="3">
        <v>27244</v>
      </c>
      <c r="F63">
        <v>6</v>
      </c>
      <c r="G63" t="s">
        <v>21</v>
      </c>
      <c r="H63" t="s">
        <v>47</v>
      </c>
      <c r="I63">
        <v>11</v>
      </c>
      <c r="J63" s="3">
        <v>295453</v>
      </c>
      <c r="K63">
        <v>0</v>
      </c>
      <c r="L63" s="3">
        <v>26859</v>
      </c>
      <c r="M63" s="4">
        <f t="shared" si="0"/>
        <v>0.98586844809866392</v>
      </c>
      <c r="N63" s="4">
        <f t="shared" si="1"/>
        <v>0</v>
      </c>
    </row>
    <row r="64" spans="1:14" x14ac:dyDescent="0.3">
      <c r="A64" s="2">
        <v>63</v>
      </c>
      <c r="B64" t="s">
        <v>144</v>
      </c>
      <c r="C64" t="s">
        <v>13</v>
      </c>
      <c r="D64" t="s">
        <v>145</v>
      </c>
      <c r="E64" s="3">
        <v>30000</v>
      </c>
      <c r="F64">
        <v>8</v>
      </c>
      <c r="G64" t="s">
        <v>15</v>
      </c>
      <c r="H64" t="s">
        <v>11</v>
      </c>
      <c r="I64">
        <v>11</v>
      </c>
      <c r="J64" s="3">
        <v>292699</v>
      </c>
      <c r="K64">
        <v>1</v>
      </c>
      <c r="L64" s="3">
        <v>26609</v>
      </c>
      <c r="M64" s="4">
        <f t="shared" si="0"/>
        <v>0.88696666666666668</v>
      </c>
      <c r="N64" s="4">
        <f t="shared" si="1"/>
        <v>9.0909090909090912E-2</v>
      </c>
    </row>
    <row r="65" spans="1:14" x14ac:dyDescent="0.3">
      <c r="A65" s="2">
        <v>64</v>
      </c>
      <c r="B65" t="s">
        <v>146</v>
      </c>
      <c r="C65" t="s">
        <v>139</v>
      </c>
      <c r="D65" t="s">
        <v>147</v>
      </c>
      <c r="E65" s="3">
        <v>29673</v>
      </c>
      <c r="F65">
        <v>3</v>
      </c>
      <c r="G65" t="s">
        <v>21</v>
      </c>
      <c r="H65" t="s">
        <v>141</v>
      </c>
      <c r="I65">
        <v>18</v>
      </c>
      <c r="J65" s="3">
        <v>461243</v>
      </c>
      <c r="K65">
        <v>1</v>
      </c>
      <c r="L65" s="3">
        <v>25625</v>
      </c>
      <c r="M65" s="4">
        <f t="shared" si="0"/>
        <v>0.86357968523573614</v>
      </c>
      <c r="N65" s="4">
        <f t="shared" si="1"/>
        <v>5.5555555555555552E-2</v>
      </c>
    </row>
    <row r="66" spans="1:14" x14ac:dyDescent="0.3">
      <c r="A66" s="2">
        <v>65</v>
      </c>
      <c r="B66" t="s">
        <v>148</v>
      </c>
      <c r="C66" t="s">
        <v>13</v>
      </c>
      <c r="D66" t="s">
        <v>149</v>
      </c>
      <c r="E66" s="3">
        <v>26000</v>
      </c>
      <c r="F66">
        <v>18</v>
      </c>
      <c r="G66" t="s">
        <v>15</v>
      </c>
      <c r="H66" t="s">
        <v>11</v>
      </c>
      <c r="I66">
        <v>11</v>
      </c>
      <c r="J66" s="3">
        <v>278720</v>
      </c>
      <c r="K66">
        <v>3</v>
      </c>
      <c r="L66" s="3">
        <v>25338</v>
      </c>
      <c r="M66" s="4">
        <f t="shared" si="0"/>
        <v>0.97453846153846158</v>
      </c>
      <c r="N66" s="4">
        <f t="shared" si="1"/>
        <v>0.27272727272727271</v>
      </c>
    </row>
    <row r="67" spans="1:14" x14ac:dyDescent="0.3">
      <c r="A67" s="2">
        <v>66</v>
      </c>
      <c r="B67" t="s">
        <v>150</v>
      </c>
      <c r="C67" t="s">
        <v>28</v>
      </c>
      <c r="D67" t="s">
        <v>151</v>
      </c>
      <c r="E67" s="3">
        <v>29000</v>
      </c>
      <c r="F67">
        <v>16</v>
      </c>
      <c r="G67" t="s">
        <v>30</v>
      </c>
      <c r="H67" t="s">
        <v>11</v>
      </c>
      <c r="I67">
        <v>14</v>
      </c>
      <c r="J67" s="3">
        <v>353296</v>
      </c>
      <c r="K67">
        <v>0</v>
      </c>
      <c r="L67" s="3">
        <v>25235</v>
      </c>
      <c r="M67" s="4">
        <f t="shared" ref="M67:M101" si="2">L67/E67</f>
        <v>0.87017241379310339</v>
      </c>
      <c r="N67" s="4">
        <f t="shared" ref="N67:N101" si="3">K67/I67</f>
        <v>0</v>
      </c>
    </row>
    <row r="68" spans="1:14" x14ac:dyDescent="0.3">
      <c r="A68" s="2">
        <v>67</v>
      </c>
      <c r="B68" t="s">
        <v>152</v>
      </c>
      <c r="C68" t="s">
        <v>85</v>
      </c>
      <c r="D68" t="s">
        <v>153</v>
      </c>
      <c r="E68" s="3">
        <v>33746</v>
      </c>
      <c r="F68">
        <v>3</v>
      </c>
      <c r="G68" t="s">
        <v>21</v>
      </c>
      <c r="H68" t="s">
        <v>47</v>
      </c>
      <c r="I68">
        <v>14</v>
      </c>
      <c r="J68" s="3">
        <v>345486</v>
      </c>
      <c r="K68">
        <v>0</v>
      </c>
      <c r="L68" s="3">
        <v>24678</v>
      </c>
      <c r="M68" s="4">
        <f t="shared" si="2"/>
        <v>0.73128667101286082</v>
      </c>
      <c r="N68" s="4">
        <f t="shared" si="3"/>
        <v>0</v>
      </c>
    </row>
    <row r="69" spans="1:14" x14ac:dyDescent="0.3">
      <c r="A69" s="2">
        <v>68</v>
      </c>
      <c r="B69" t="s">
        <v>154</v>
      </c>
      <c r="C69" t="s">
        <v>70</v>
      </c>
      <c r="D69" t="s">
        <v>155</v>
      </c>
      <c r="E69" s="3">
        <v>29000</v>
      </c>
      <c r="F69">
        <v>14</v>
      </c>
      <c r="G69" t="s">
        <v>15</v>
      </c>
      <c r="H69" t="s">
        <v>47</v>
      </c>
      <c r="I69">
        <v>12</v>
      </c>
      <c r="J69" s="3">
        <v>296100</v>
      </c>
      <c r="K69">
        <v>2</v>
      </c>
      <c r="L69" s="3">
        <v>24675</v>
      </c>
      <c r="M69" s="4">
        <f t="shared" si="2"/>
        <v>0.85086206896551719</v>
      </c>
      <c r="N69" s="4">
        <f t="shared" si="3"/>
        <v>0.16666666666666666</v>
      </c>
    </row>
    <row r="70" spans="1:14" x14ac:dyDescent="0.3">
      <c r="A70" s="2">
        <v>69</v>
      </c>
      <c r="B70" t="s">
        <v>156</v>
      </c>
      <c r="C70" t="s">
        <v>23</v>
      </c>
      <c r="D70" t="s">
        <v>157</v>
      </c>
      <c r="E70" s="3">
        <v>31559</v>
      </c>
      <c r="F70">
        <v>15</v>
      </c>
      <c r="G70" t="s">
        <v>25</v>
      </c>
      <c r="H70" t="s">
        <v>11</v>
      </c>
      <c r="I70">
        <v>12</v>
      </c>
      <c r="J70" s="3">
        <v>296076</v>
      </c>
      <c r="K70">
        <v>0</v>
      </c>
      <c r="L70" s="3">
        <v>24673</v>
      </c>
      <c r="M70" s="4">
        <f t="shared" si="2"/>
        <v>0.7818055071453468</v>
      </c>
      <c r="N70" s="4">
        <f t="shared" si="3"/>
        <v>0</v>
      </c>
    </row>
    <row r="71" spans="1:14" x14ac:dyDescent="0.3">
      <c r="A71" s="2">
        <v>70</v>
      </c>
      <c r="B71" t="s">
        <v>158</v>
      </c>
      <c r="C71" t="s">
        <v>139</v>
      </c>
      <c r="D71" t="s">
        <v>159</v>
      </c>
      <c r="E71" s="3">
        <v>39859</v>
      </c>
      <c r="F71">
        <v>1</v>
      </c>
      <c r="G71" t="s">
        <v>21</v>
      </c>
      <c r="H71" t="s">
        <v>141</v>
      </c>
      <c r="I71">
        <v>18</v>
      </c>
      <c r="J71" s="3">
        <v>442082</v>
      </c>
      <c r="K71">
        <v>0</v>
      </c>
      <c r="L71" s="3">
        <v>24560</v>
      </c>
      <c r="M71" s="4">
        <f t="shared" si="2"/>
        <v>0.61617200632228608</v>
      </c>
      <c r="N71" s="4">
        <f t="shared" si="3"/>
        <v>0</v>
      </c>
    </row>
    <row r="72" spans="1:14" x14ac:dyDescent="0.3">
      <c r="A72" s="2">
        <v>71</v>
      </c>
      <c r="B72" t="s">
        <v>160</v>
      </c>
      <c r="C72" t="s">
        <v>161</v>
      </c>
      <c r="D72" t="s">
        <v>162</v>
      </c>
      <c r="E72" s="3">
        <v>58270</v>
      </c>
      <c r="F72">
        <v>3</v>
      </c>
      <c r="G72" t="s">
        <v>25</v>
      </c>
      <c r="H72" t="s">
        <v>47</v>
      </c>
      <c r="I72">
        <v>14</v>
      </c>
      <c r="J72" s="3">
        <v>337370</v>
      </c>
      <c r="K72">
        <v>0</v>
      </c>
      <c r="L72" s="3">
        <v>24098</v>
      </c>
      <c r="M72" s="4">
        <f t="shared" si="2"/>
        <v>0.41355757679766603</v>
      </c>
      <c r="N72" s="4">
        <f t="shared" si="3"/>
        <v>0</v>
      </c>
    </row>
    <row r="73" spans="1:14" x14ac:dyDescent="0.3">
      <c r="A73" s="2">
        <v>72</v>
      </c>
      <c r="B73" t="s">
        <v>163</v>
      </c>
      <c r="C73" t="s">
        <v>19</v>
      </c>
      <c r="D73" t="s">
        <v>164</v>
      </c>
      <c r="E73" s="3">
        <v>22384</v>
      </c>
      <c r="F73">
        <v>7</v>
      </c>
      <c r="G73" t="s">
        <v>21</v>
      </c>
      <c r="H73" t="s">
        <v>11</v>
      </c>
      <c r="I73">
        <v>13</v>
      </c>
      <c r="J73" s="3">
        <v>304980</v>
      </c>
      <c r="K73">
        <v>0</v>
      </c>
      <c r="L73" s="3">
        <v>23460</v>
      </c>
      <c r="M73" s="4">
        <f t="shared" si="2"/>
        <v>1.0480700500357398</v>
      </c>
      <c r="N73" s="4">
        <f t="shared" si="3"/>
        <v>0</v>
      </c>
    </row>
    <row r="74" spans="1:14" x14ac:dyDescent="0.3">
      <c r="A74" s="2">
        <v>73</v>
      </c>
      <c r="B74" t="s">
        <v>165</v>
      </c>
      <c r="C74" t="s">
        <v>224</v>
      </c>
      <c r="D74" t="s">
        <v>166</v>
      </c>
      <c r="E74" s="3">
        <v>32123</v>
      </c>
      <c r="F74">
        <v>6</v>
      </c>
      <c r="G74" t="s">
        <v>15</v>
      </c>
      <c r="H74" t="s">
        <v>141</v>
      </c>
      <c r="I74">
        <v>13</v>
      </c>
      <c r="J74" s="3">
        <v>298935</v>
      </c>
      <c r="K74">
        <v>1</v>
      </c>
      <c r="L74" s="3">
        <v>22995</v>
      </c>
      <c r="M74" s="4">
        <f t="shared" si="2"/>
        <v>0.71584223142296799</v>
      </c>
      <c r="N74" s="4">
        <f t="shared" si="3"/>
        <v>7.6923076923076927E-2</v>
      </c>
    </row>
    <row r="75" spans="1:14" x14ac:dyDescent="0.3">
      <c r="A75" s="2">
        <v>74</v>
      </c>
      <c r="B75" t="s">
        <v>167</v>
      </c>
      <c r="C75" t="s">
        <v>13</v>
      </c>
      <c r="D75" t="s">
        <v>168</v>
      </c>
      <c r="E75" s="3">
        <v>30150</v>
      </c>
      <c r="F75">
        <v>16</v>
      </c>
      <c r="G75" t="s">
        <v>15</v>
      </c>
      <c r="H75" t="s">
        <v>11</v>
      </c>
      <c r="I75">
        <v>12</v>
      </c>
      <c r="J75" s="3">
        <v>273306</v>
      </c>
      <c r="K75">
        <v>1</v>
      </c>
      <c r="L75" s="3">
        <v>22776</v>
      </c>
      <c r="M75" s="4">
        <f t="shared" si="2"/>
        <v>0.75542288557213932</v>
      </c>
      <c r="N75" s="4">
        <f t="shared" si="3"/>
        <v>8.3333333333333329E-2</v>
      </c>
    </row>
    <row r="76" spans="1:14" x14ac:dyDescent="0.3">
      <c r="A76" s="2">
        <v>75</v>
      </c>
      <c r="B76" t="s">
        <v>225</v>
      </c>
      <c r="C76" t="s">
        <v>13</v>
      </c>
      <c r="D76" t="s">
        <v>169</v>
      </c>
      <c r="E76" s="3">
        <v>22012</v>
      </c>
      <c r="F76">
        <v>3</v>
      </c>
      <c r="G76" t="s">
        <v>15</v>
      </c>
      <c r="H76" t="s">
        <v>11</v>
      </c>
      <c r="I76">
        <v>10</v>
      </c>
      <c r="J76" s="3">
        <v>218501</v>
      </c>
      <c r="K76">
        <v>7</v>
      </c>
      <c r="L76" s="3">
        <v>21850</v>
      </c>
      <c r="M76" s="4">
        <f t="shared" si="2"/>
        <v>0.99264037797564963</v>
      </c>
      <c r="N76" s="4">
        <f t="shared" si="3"/>
        <v>0.7</v>
      </c>
    </row>
    <row r="77" spans="1:14" x14ac:dyDescent="0.3">
      <c r="A77" s="2">
        <v>76</v>
      </c>
      <c r="B77" t="s">
        <v>170</v>
      </c>
      <c r="C77" t="s">
        <v>161</v>
      </c>
      <c r="D77" t="s">
        <v>171</v>
      </c>
      <c r="E77" s="3">
        <v>34901</v>
      </c>
      <c r="F77">
        <v>2</v>
      </c>
      <c r="G77" t="s">
        <v>25</v>
      </c>
      <c r="H77" t="s">
        <v>47</v>
      </c>
      <c r="I77">
        <v>14</v>
      </c>
      <c r="J77" s="3">
        <v>302621</v>
      </c>
      <c r="K77">
        <v>0</v>
      </c>
      <c r="L77" s="3">
        <v>21616</v>
      </c>
      <c r="M77" s="4">
        <f t="shared" si="2"/>
        <v>0.61935188103492733</v>
      </c>
      <c r="N77" s="4">
        <f t="shared" si="3"/>
        <v>0</v>
      </c>
    </row>
    <row r="78" spans="1:14" x14ac:dyDescent="0.3">
      <c r="A78" s="2">
        <v>77</v>
      </c>
      <c r="B78" t="s">
        <v>172</v>
      </c>
      <c r="C78" t="s">
        <v>28</v>
      </c>
      <c r="D78" t="s">
        <v>173</v>
      </c>
      <c r="E78" s="3">
        <v>36178</v>
      </c>
      <c r="F78">
        <v>7</v>
      </c>
      <c r="G78" t="s">
        <v>30</v>
      </c>
      <c r="H78" t="s">
        <v>11</v>
      </c>
      <c r="I78">
        <v>13</v>
      </c>
      <c r="J78" s="3">
        <v>279745</v>
      </c>
      <c r="K78">
        <v>0</v>
      </c>
      <c r="L78" s="3">
        <v>21519</v>
      </c>
      <c r="M78" s="4">
        <f t="shared" si="2"/>
        <v>0.59480899994471781</v>
      </c>
      <c r="N78" s="4">
        <f t="shared" si="3"/>
        <v>0</v>
      </c>
    </row>
    <row r="79" spans="1:14" x14ac:dyDescent="0.3">
      <c r="A79" s="2">
        <v>78</v>
      </c>
      <c r="B79" t="s">
        <v>226</v>
      </c>
      <c r="C79" t="s">
        <v>70</v>
      </c>
      <c r="D79" t="s">
        <v>174</v>
      </c>
      <c r="E79" s="3">
        <v>30098</v>
      </c>
      <c r="F79">
        <v>12</v>
      </c>
      <c r="G79" t="s">
        <v>15</v>
      </c>
      <c r="H79" t="s">
        <v>47</v>
      </c>
      <c r="I79">
        <v>11</v>
      </c>
      <c r="J79" s="3">
        <v>234706</v>
      </c>
      <c r="K79">
        <v>0</v>
      </c>
      <c r="L79" s="3">
        <v>21337</v>
      </c>
      <c r="M79" s="4">
        <f t="shared" si="2"/>
        <v>0.70891753604890695</v>
      </c>
      <c r="N79" s="4">
        <f t="shared" si="3"/>
        <v>0</v>
      </c>
    </row>
    <row r="80" spans="1:14" x14ac:dyDescent="0.3">
      <c r="A80" s="2">
        <v>79</v>
      </c>
      <c r="B80" t="s">
        <v>175</v>
      </c>
      <c r="C80" t="s">
        <v>23</v>
      </c>
      <c r="D80" t="s">
        <v>171</v>
      </c>
      <c r="E80" s="3">
        <v>36348</v>
      </c>
      <c r="F80">
        <v>20</v>
      </c>
      <c r="G80" t="s">
        <v>25</v>
      </c>
      <c r="H80" t="s">
        <v>11</v>
      </c>
      <c r="I80">
        <v>13</v>
      </c>
      <c r="J80" s="3">
        <v>272363</v>
      </c>
      <c r="K80">
        <v>0</v>
      </c>
      <c r="L80" s="3">
        <v>20951</v>
      </c>
      <c r="M80" s="4">
        <f t="shared" si="2"/>
        <v>0.57640035215142515</v>
      </c>
      <c r="N80" s="4">
        <f t="shared" si="3"/>
        <v>0</v>
      </c>
    </row>
    <row r="81" spans="1:14" x14ac:dyDescent="0.3">
      <c r="A81" s="2">
        <v>80</v>
      </c>
      <c r="B81" t="s">
        <v>176</v>
      </c>
      <c r="C81" t="s">
        <v>70</v>
      </c>
      <c r="D81" t="s">
        <v>177</v>
      </c>
      <c r="E81" s="3">
        <v>26515</v>
      </c>
      <c r="F81">
        <v>16</v>
      </c>
      <c r="G81" t="s">
        <v>15</v>
      </c>
      <c r="H81" t="s">
        <v>47</v>
      </c>
      <c r="I81">
        <v>11</v>
      </c>
      <c r="J81" s="3">
        <v>230069</v>
      </c>
      <c r="K81">
        <v>0</v>
      </c>
      <c r="L81" s="3">
        <v>20915</v>
      </c>
      <c r="M81" s="4">
        <f t="shared" si="2"/>
        <v>0.7887987931359608</v>
      </c>
      <c r="N81" s="4">
        <f t="shared" si="3"/>
        <v>0</v>
      </c>
    </row>
    <row r="82" spans="1:14" x14ac:dyDescent="0.3">
      <c r="A82" s="2">
        <v>81</v>
      </c>
      <c r="B82" t="s">
        <v>178</v>
      </c>
      <c r="C82" t="s">
        <v>28</v>
      </c>
      <c r="D82" t="s">
        <v>179</v>
      </c>
      <c r="E82" s="3">
        <v>33150</v>
      </c>
      <c r="F82">
        <v>12</v>
      </c>
      <c r="G82" t="s">
        <v>30</v>
      </c>
      <c r="H82" t="s">
        <v>11</v>
      </c>
      <c r="I82">
        <v>14</v>
      </c>
      <c r="J82" s="3">
        <v>291754</v>
      </c>
      <c r="K82">
        <v>0</v>
      </c>
      <c r="L82" s="3">
        <v>20840</v>
      </c>
      <c r="M82" s="4">
        <f t="shared" si="2"/>
        <v>0.628657616892911</v>
      </c>
      <c r="N82" s="4">
        <f t="shared" si="3"/>
        <v>0</v>
      </c>
    </row>
    <row r="83" spans="1:14" x14ac:dyDescent="0.3">
      <c r="A83" s="2">
        <v>82</v>
      </c>
      <c r="B83" t="s">
        <v>180</v>
      </c>
      <c r="C83" t="s">
        <v>23</v>
      </c>
      <c r="D83" t="s">
        <v>181</v>
      </c>
      <c r="E83" s="3">
        <v>25144</v>
      </c>
      <c r="F83">
        <v>10</v>
      </c>
      <c r="G83" t="s">
        <v>25</v>
      </c>
      <c r="H83" t="s">
        <v>11</v>
      </c>
      <c r="I83">
        <v>12</v>
      </c>
      <c r="J83" s="3">
        <v>249158</v>
      </c>
      <c r="K83">
        <v>0</v>
      </c>
      <c r="L83" s="3">
        <v>20763</v>
      </c>
      <c r="M83" s="4">
        <f t="shared" si="2"/>
        <v>0.82576360165447027</v>
      </c>
      <c r="N83" s="4">
        <f t="shared" si="3"/>
        <v>0</v>
      </c>
    </row>
    <row r="84" spans="1:14" x14ac:dyDescent="0.3">
      <c r="A84" s="2">
        <v>83</v>
      </c>
      <c r="B84" t="s">
        <v>182</v>
      </c>
      <c r="C84" t="s">
        <v>8</v>
      </c>
      <c r="D84" t="s">
        <v>183</v>
      </c>
      <c r="E84" s="3">
        <v>31388</v>
      </c>
      <c r="F84">
        <v>20</v>
      </c>
      <c r="G84" t="s">
        <v>10</v>
      </c>
      <c r="H84" t="s">
        <v>11</v>
      </c>
      <c r="I84">
        <v>12</v>
      </c>
      <c r="J84" s="3">
        <v>245093</v>
      </c>
      <c r="K84">
        <v>0</v>
      </c>
      <c r="L84" s="3">
        <v>20424</v>
      </c>
      <c r="M84" s="4">
        <f t="shared" si="2"/>
        <v>0.65069453294252577</v>
      </c>
      <c r="N84" s="4">
        <f t="shared" si="3"/>
        <v>0</v>
      </c>
    </row>
    <row r="85" spans="1:14" x14ac:dyDescent="0.3">
      <c r="A85" s="2">
        <v>84</v>
      </c>
      <c r="B85" t="s">
        <v>184</v>
      </c>
      <c r="C85" t="s">
        <v>8</v>
      </c>
      <c r="D85" t="s">
        <v>185</v>
      </c>
      <c r="E85" s="3">
        <v>27618</v>
      </c>
      <c r="F85">
        <v>14</v>
      </c>
      <c r="G85" t="s">
        <v>10</v>
      </c>
      <c r="H85" t="s">
        <v>11</v>
      </c>
      <c r="I85">
        <v>12</v>
      </c>
      <c r="J85" s="3">
        <v>244407</v>
      </c>
      <c r="K85">
        <v>0</v>
      </c>
      <c r="L85" s="3">
        <v>20367</v>
      </c>
      <c r="M85" s="4">
        <f t="shared" si="2"/>
        <v>0.73745383445578971</v>
      </c>
      <c r="N85" s="4">
        <f t="shared" si="3"/>
        <v>0</v>
      </c>
    </row>
    <row r="86" spans="1:14" x14ac:dyDescent="0.3">
      <c r="A86" s="2">
        <v>85</v>
      </c>
      <c r="B86" t="s">
        <v>186</v>
      </c>
      <c r="C86" t="s">
        <v>85</v>
      </c>
      <c r="D86" t="s">
        <v>187</v>
      </c>
      <c r="E86" s="3">
        <v>26850</v>
      </c>
      <c r="F86">
        <v>9</v>
      </c>
      <c r="G86" t="s">
        <v>21</v>
      </c>
      <c r="H86" t="s">
        <v>47</v>
      </c>
      <c r="I86">
        <v>13</v>
      </c>
      <c r="J86" s="3">
        <v>264528</v>
      </c>
      <c r="K86">
        <v>0</v>
      </c>
      <c r="L86" s="3">
        <v>20348</v>
      </c>
      <c r="M86" s="4">
        <f t="shared" si="2"/>
        <v>0.75783985102420859</v>
      </c>
      <c r="N86" s="4">
        <f t="shared" si="3"/>
        <v>0</v>
      </c>
    </row>
    <row r="87" spans="1:14" x14ac:dyDescent="0.3">
      <c r="A87" s="2">
        <v>86</v>
      </c>
      <c r="B87" t="s">
        <v>188</v>
      </c>
      <c r="C87" t="s">
        <v>23</v>
      </c>
      <c r="D87" t="s">
        <v>189</v>
      </c>
      <c r="E87" s="3">
        <v>36462</v>
      </c>
      <c r="F87">
        <v>8</v>
      </c>
      <c r="G87" t="s">
        <v>25</v>
      </c>
      <c r="H87" t="s">
        <v>11</v>
      </c>
      <c r="I87">
        <v>13</v>
      </c>
      <c r="J87" s="3">
        <v>260901</v>
      </c>
      <c r="K87">
        <v>0</v>
      </c>
      <c r="L87" s="3">
        <v>20069</v>
      </c>
      <c r="M87" s="4">
        <f t="shared" si="2"/>
        <v>0.55040864461631289</v>
      </c>
      <c r="N87" s="4">
        <f t="shared" si="3"/>
        <v>0</v>
      </c>
    </row>
    <row r="88" spans="1:14" x14ac:dyDescent="0.3">
      <c r="A88" s="2">
        <v>87</v>
      </c>
      <c r="B88" t="s">
        <v>190</v>
      </c>
      <c r="C88" t="s">
        <v>85</v>
      </c>
      <c r="D88" t="s">
        <v>191</v>
      </c>
      <c r="E88" s="3">
        <v>27000</v>
      </c>
      <c r="F88">
        <v>13</v>
      </c>
      <c r="G88" t="s">
        <v>21</v>
      </c>
      <c r="H88" t="s">
        <v>47</v>
      </c>
      <c r="I88">
        <v>11</v>
      </c>
      <c r="J88" s="3">
        <v>220318</v>
      </c>
      <c r="K88">
        <v>0</v>
      </c>
      <c r="L88" s="3">
        <v>20029</v>
      </c>
      <c r="M88" s="4">
        <f t="shared" si="2"/>
        <v>0.74181481481481482</v>
      </c>
      <c r="N88" s="4">
        <f t="shared" si="3"/>
        <v>0</v>
      </c>
    </row>
    <row r="89" spans="1:14" x14ac:dyDescent="0.3">
      <c r="A89" s="2">
        <v>88</v>
      </c>
      <c r="B89" t="s">
        <v>192</v>
      </c>
      <c r="C89" t="s">
        <v>193</v>
      </c>
      <c r="D89" t="s">
        <v>194</v>
      </c>
      <c r="E89" s="3">
        <v>32400</v>
      </c>
      <c r="F89">
        <v>1</v>
      </c>
      <c r="G89" t="s">
        <v>10</v>
      </c>
      <c r="H89" t="s">
        <v>47</v>
      </c>
      <c r="I89">
        <v>15</v>
      </c>
      <c r="J89" s="3">
        <v>296367</v>
      </c>
      <c r="K89">
        <v>0</v>
      </c>
      <c r="L89" s="3">
        <v>19758</v>
      </c>
      <c r="M89" s="4">
        <f t="shared" si="2"/>
        <v>0.60981481481481481</v>
      </c>
      <c r="N89" s="4">
        <f t="shared" si="3"/>
        <v>0</v>
      </c>
    </row>
    <row r="90" spans="1:14" x14ac:dyDescent="0.3">
      <c r="A90" s="2">
        <v>89</v>
      </c>
      <c r="B90" t="s">
        <v>195</v>
      </c>
      <c r="C90" t="s">
        <v>196</v>
      </c>
      <c r="D90" t="s">
        <v>197</v>
      </c>
      <c r="E90" s="3">
        <v>42115</v>
      </c>
      <c r="F90">
        <v>2</v>
      </c>
      <c r="G90" t="s">
        <v>30</v>
      </c>
      <c r="H90" t="s">
        <v>47</v>
      </c>
      <c r="I90">
        <v>13</v>
      </c>
      <c r="J90" s="3">
        <v>256729</v>
      </c>
      <c r="K90">
        <v>0</v>
      </c>
      <c r="L90" s="3">
        <v>19748</v>
      </c>
      <c r="M90" s="4">
        <f t="shared" si="2"/>
        <v>0.46890656535676123</v>
      </c>
      <c r="N90" s="4">
        <f t="shared" si="3"/>
        <v>0</v>
      </c>
    </row>
    <row r="91" spans="1:14" x14ac:dyDescent="0.3">
      <c r="A91" s="2">
        <v>90</v>
      </c>
      <c r="B91" t="s">
        <v>198</v>
      </c>
      <c r="C91" t="s">
        <v>8</v>
      </c>
      <c r="D91" t="s">
        <v>199</v>
      </c>
      <c r="E91" s="3">
        <v>40500</v>
      </c>
      <c r="F91">
        <v>13</v>
      </c>
      <c r="G91" t="s">
        <v>10</v>
      </c>
      <c r="H91" t="s">
        <v>11</v>
      </c>
      <c r="I91">
        <v>12</v>
      </c>
      <c r="J91" s="3">
        <v>236434</v>
      </c>
      <c r="K91">
        <v>0</v>
      </c>
      <c r="L91" s="3">
        <v>19703</v>
      </c>
      <c r="M91" s="4">
        <f t="shared" si="2"/>
        <v>0.48649382716049383</v>
      </c>
      <c r="N91" s="4">
        <f t="shared" si="3"/>
        <v>0</v>
      </c>
    </row>
    <row r="92" spans="1:14" x14ac:dyDescent="0.3">
      <c r="A92" s="2">
        <v>91</v>
      </c>
      <c r="B92" t="s">
        <v>200</v>
      </c>
      <c r="C92" t="s">
        <v>23</v>
      </c>
      <c r="D92" t="s">
        <v>201</v>
      </c>
      <c r="E92" s="3">
        <v>29739</v>
      </c>
      <c r="F92">
        <v>16</v>
      </c>
      <c r="G92" t="s">
        <v>25</v>
      </c>
      <c r="H92" t="s">
        <v>11</v>
      </c>
      <c r="I92">
        <v>13</v>
      </c>
      <c r="J92" s="3">
        <v>253888</v>
      </c>
      <c r="K92">
        <v>0</v>
      </c>
      <c r="L92" s="3">
        <v>19530</v>
      </c>
      <c r="M92" s="4">
        <f t="shared" si="2"/>
        <v>0.65671340663774846</v>
      </c>
      <c r="N92" s="4">
        <f t="shared" si="3"/>
        <v>0</v>
      </c>
    </row>
    <row r="93" spans="1:14" x14ac:dyDescent="0.3">
      <c r="A93" s="2">
        <v>92</v>
      </c>
      <c r="B93" t="s">
        <v>202</v>
      </c>
      <c r="C93" t="s">
        <v>8</v>
      </c>
      <c r="D93" t="s">
        <v>203</v>
      </c>
      <c r="E93" s="3">
        <v>23576</v>
      </c>
      <c r="F93">
        <v>8</v>
      </c>
      <c r="G93" t="s">
        <v>10</v>
      </c>
      <c r="H93" t="s">
        <v>11</v>
      </c>
      <c r="I93">
        <v>12</v>
      </c>
      <c r="J93" s="3">
        <v>233388</v>
      </c>
      <c r="K93">
        <v>0</v>
      </c>
      <c r="L93" s="3">
        <v>19449</v>
      </c>
      <c r="M93" s="4">
        <f t="shared" si="2"/>
        <v>0.82494910078045469</v>
      </c>
      <c r="N93" s="4">
        <f t="shared" si="3"/>
        <v>0</v>
      </c>
    </row>
    <row r="94" spans="1:14" x14ac:dyDescent="0.3">
      <c r="A94" s="2">
        <v>93</v>
      </c>
      <c r="B94" t="s">
        <v>204</v>
      </c>
      <c r="C94" t="s">
        <v>161</v>
      </c>
      <c r="D94" t="s">
        <v>205</v>
      </c>
      <c r="E94" s="3">
        <v>36365</v>
      </c>
      <c r="F94">
        <v>9</v>
      </c>
      <c r="G94" t="s">
        <v>25</v>
      </c>
      <c r="H94" t="s">
        <v>47</v>
      </c>
      <c r="I94">
        <v>14</v>
      </c>
      <c r="J94" s="3">
        <v>269076</v>
      </c>
      <c r="K94">
        <v>0</v>
      </c>
      <c r="L94" s="3">
        <v>19220</v>
      </c>
      <c r="M94" s="4">
        <f t="shared" si="2"/>
        <v>0.5285301801182456</v>
      </c>
      <c r="N94" s="4">
        <f t="shared" si="3"/>
        <v>0</v>
      </c>
    </row>
    <row r="95" spans="1:14" x14ac:dyDescent="0.3">
      <c r="A95" s="2">
        <v>94</v>
      </c>
      <c r="B95" t="s">
        <v>206</v>
      </c>
      <c r="C95" t="s">
        <v>85</v>
      </c>
      <c r="D95" t="s">
        <v>207</v>
      </c>
      <c r="E95" s="3">
        <v>21994</v>
      </c>
      <c r="F95">
        <v>1</v>
      </c>
      <c r="G95" t="s">
        <v>21</v>
      </c>
      <c r="H95" t="s">
        <v>47</v>
      </c>
      <c r="I95">
        <v>11</v>
      </c>
      <c r="J95" s="3">
        <v>206651</v>
      </c>
      <c r="K95">
        <v>0</v>
      </c>
      <c r="L95" s="3">
        <v>18786</v>
      </c>
      <c r="M95" s="4">
        <f t="shared" si="2"/>
        <v>0.85414203873783756</v>
      </c>
      <c r="N95" s="4">
        <f t="shared" si="3"/>
        <v>0</v>
      </c>
    </row>
    <row r="96" spans="1:14" x14ac:dyDescent="0.3">
      <c r="A96" s="2">
        <v>95</v>
      </c>
      <c r="B96" t="s">
        <v>208</v>
      </c>
      <c r="C96" t="s">
        <v>85</v>
      </c>
      <c r="D96" t="s">
        <v>209</v>
      </c>
      <c r="E96" s="3">
        <v>30089</v>
      </c>
      <c r="F96">
        <v>16</v>
      </c>
      <c r="G96" t="s">
        <v>21</v>
      </c>
      <c r="H96" t="s">
        <v>47</v>
      </c>
      <c r="I96">
        <v>13</v>
      </c>
      <c r="J96" s="3">
        <v>244004</v>
      </c>
      <c r="K96">
        <v>0</v>
      </c>
      <c r="L96" s="3">
        <v>18770</v>
      </c>
      <c r="M96" s="4">
        <f t="shared" si="2"/>
        <v>0.62381601249626106</v>
      </c>
      <c r="N96" s="4">
        <f t="shared" si="3"/>
        <v>0</v>
      </c>
    </row>
    <row r="97" spans="1:14" x14ac:dyDescent="0.3">
      <c r="A97" s="2">
        <v>96</v>
      </c>
      <c r="B97" t="s">
        <v>210</v>
      </c>
      <c r="C97" t="s">
        <v>23</v>
      </c>
      <c r="D97" t="s">
        <v>211</v>
      </c>
      <c r="E97" s="3">
        <v>19768</v>
      </c>
      <c r="F97">
        <v>6</v>
      </c>
      <c r="G97" t="s">
        <v>25</v>
      </c>
      <c r="H97" t="s">
        <v>11</v>
      </c>
      <c r="I97">
        <v>12</v>
      </c>
      <c r="J97" s="3">
        <v>224641</v>
      </c>
      <c r="K97">
        <v>0</v>
      </c>
      <c r="L97" s="3">
        <v>18720</v>
      </c>
      <c r="M97" s="4">
        <f t="shared" si="2"/>
        <v>0.94698502630513959</v>
      </c>
      <c r="N97" s="4">
        <f t="shared" si="3"/>
        <v>0</v>
      </c>
    </row>
    <row r="98" spans="1:14" x14ac:dyDescent="0.3">
      <c r="A98" s="2">
        <v>97</v>
      </c>
      <c r="B98" t="s">
        <v>212</v>
      </c>
      <c r="C98" t="s">
        <v>23</v>
      </c>
      <c r="D98" t="s">
        <v>213</v>
      </c>
      <c r="E98" s="3">
        <v>39211</v>
      </c>
      <c r="F98">
        <v>18</v>
      </c>
      <c r="G98" t="s">
        <v>25</v>
      </c>
      <c r="H98" t="s">
        <v>11</v>
      </c>
      <c r="I98">
        <v>13</v>
      </c>
      <c r="J98" s="3">
        <v>242903</v>
      </c>
      <c r="K98">
        <v>0</v>
      </c>
      <c r="L98" s="3">
        <v>18685</v>
      </c>
      <c r="M98" s="4">
        <f t="shared" si="2"/>
        <v>0.47652444467113819</v>
      </c>
      <c r="N98" s="4">
        <f t="shared" si="3"/>
        <v>0</v>
      </c>
    </row>
    <row r="99" spans="1:14" x14ac:dyDescent="0.3">
      <c r="A99" s="2">
        <v>98</v>
      </c>
      <c r="B99" t="s">
        <v>214</v>
      </c>
      <c r="C99" t="s">
        <v>196</v>
      </c>
      <c r="D99" t="s">
        <v>215</v>
      </c>
      <c r="E99" s="3">
        <v>42000</v>
      </c>
      <c r="F99">
        <v>13</v>
      </c>
      <c r="G99" t="s">
        <v>30</v>
      </c>
      <c r="H99" t="s">
        <v>47</v>
      </c>
      <c r="I99">
        <v>9</v>
      </c>
      <c r="J99" s="3">
        <v>167521</v>
      </c>
      <c r="K99">
        <v>0</v>
      </c>
      <c r="L99" s="3">
        <v>18613</v>
      </c>
      <c r="M99" s="4">
        <f t="shared" si="2"/>
        <v>0.44316666666666665</v>
      </c>
      <c r="N99" s="4">
        <f t="shared" si="3"/>
        <v>0</v>
      </c>
    </row>
    <row r="100" spans="1:14" x14ac:dyDescent="0.3">
      <c r="A100" s="2">
        <v>99</v>
      </c>
      <c r="B100" t="s">
        <v>216</v>
      </c>
      <c r="C100" t="s">
        <v>19</v>
      </c>
      <c r="D100" t="s">
        <v>217</v>
      </c>
      <c r="E100" s="3">
        <v>26047</v>
      </c>
      <c r="F100">
        <v>12</v>
      </c>
      <c r="G100" t="s">
        <v>21</v>
      </c>
      <c r="H100" t="s">
        <v>11</v>
      </c>
      <c r="I100">
        <v>12</v>
      </c>
      <c r="J100" s="3">
        <v>223144</v>
      </c>
      <c r="K100">
        <v>0</v>
      </c>
      <c r="L100" s="3">
        <v>18595</v>
      </c>
      <c r="M100" s="4">
        <f t="shared" si="2"/>
        <v>0.71390179291281142</v>
      </c>
      <c r="N100" s="4">
        <f t="shared" si="3"/>
        <v>0</v>
      </c>
    </row>
    <row r="101" spans="1:14" x14ac:dyDescent="0.3">
      <c r="A101" s="2">
        <v>100</v>
      </c>
      <c r="B101" t="s">
        <v>218</v>
      </c>
      <c r="C101" t="s">
        <v>70</v>
      </c>
      <c r="D101" t="s">
        <v>219</v>
      </c>
      <c r="E101" s="3">
        <v>23325</v>
      </c>
      <c r="F101">
        <v>15</v>
      </c>
      <c r="G101" t="s">
        <v>15</v>
      </c>
      <c r="H101" t="s">
        <v>47</v>
      </c>
      <c r="I101">
        <v>12</v>
      </c>
      <c r="J101" s="3">
        <v>222508</v>
      </c>
      <c r="K101">
        <v>0</v>
      </c>
      <c r="L101" s="3">
        <v>18542</v>
      </c>
      <c r="M101" s="4">
        <f t="shared" si="2"/>
        <v>0.79494105037513396</v>
      </c>
      <c r="N101" s="4">
        <f t="shared" si="3"/>
        <v>0</v>
      </c>
    </row>
    <row r="104" spans="1:14" x14ac:dyDescent="0.3">
      <c r="B104" s="8" t="s">
        <v>288</v>
      </c>
      <c r="C104" t="s">
        <v>291</v>
      </c>
      <c r="D104" t="s">
        <v>292</v>
      </c>
      <c r="E104" t="s">
        <v>293</v>
      </c>
    </row>
    <row r="105" spans="1:14" x14ac:dyDescent="0.3">
      <c r="B105" s="2" t="s">
        <v>10</v>
      </c>
      <c r="C105" s="10">
        <v>459395.23076923075</v>
      </c>
      <c r="D105" s="10">
        <v>38265.461538461539</v>
      </c>
      <c r="E105" s="7">
        <v>0.75373157593897355</v>
      </c>
    </row>
    <row r="106" spans="1:14" x14ac:dyDescent="0.3">
      <c r="B106" s="2" t="s">
        <v>15</v>
      </c>
      <c r="C106" s="10">
        <v>426883.86206896551</v>
      </c>
      <c r="D106" s="10">
        <v>37396.793103448275</v>
      </c>
      <c r="E106" s="7">
        <v>0.85668421010212736</v>
      </c>
    </row>
    <row r="107" spans="1:14" x14ac:dyDescent="0.3">
      <c r="B107" s="2" t="s">
        <v>25</v>
      </c>
      <c r="C107" s="10">
        <v>425582.5882352941</v>
      </c>
      <c r="D107" s="10">
        <v>33539.058823529413</v>
      </c>
      <c r="E107" s="7">
        <v>0.71076664781045251</v>
      </c>
    </row>
    <row r="108" spans="1:14" x14ac:dyDescent="0.3">
      <c r="B108" s="2" t="s">
        <v>30</v>
      </c>
      <c r="C108" s="10">
        <v>419261.33333333331</v>
      </c>
      <c r="D108" s="10">
        <v>32448.083333333332</v>
      </c>
      <c r="E108" s="7">
        <v>0.75183093194064565</v>
      </c>
    </row>
    <row r="109" spans="1:14" x14ac:dyDescent="0.3">
      <c r="B109" s="2" t="s">
        <v>21</v>
      </c>
      <c r="C109" s="10">
        <v>419203.5172413793</v>
      </c>
      <c r="D109" s="10">
        <v>33822.931034482761</v>
      </c>
      <c r="E109" s="7">
        <v>0.85657249857195827</v>
      </c>
    </row>
    <row r="110" spans="1:14" x14ac:dyDescent="0.3">
      <c r="B110" s="2" t="s">
        <v>289</v>
      </c>
      <c r="C110" s="10">
        <v>427747.12</v>
      </c>
      <c r="D110" s="10">
        <v>35223.64</v>
      </c>
      <c r="E110" s="7">
        <v>0.80587959234820583</v>
      </c>
    </row>
    <row r="113" spans="2:3" x14ac:dyDescent="0.3">
      <c r="B113" s="8" t="s">
        <v>288</v>
      </c>
      <c r="C113" t="s">
        <v>292</v>
      </c>
    </row>
    <row r="114" spans="2:3" x14ac:dyDescent="0.3">
      <c r="B114" s="2" t="s">
        <v>13</v>
      </c>
      <c r="C114" s="10">
        <v>42593.388888888891</v>
      </c>
    </row>
    <row r="115" spans="2:3" x14ac:dyDescent="0.3">
      <c r="B115" s="2" t="s">
        <v>8</v>
      </c>
      <c r="C115" s="10">
        <v>39807.75</v>
      </c>
    </row>
    <row r="116" spans="2:3" x14ac:dyDescent="0.3">
      <c r="B116" s="2" t="s">
        <v>19</v>
      </c>
      <c r="C116" s="10">
        <v>39313.222222222219</v>
      </c>
    </row>
    <row r="117" spans="2:3" x14ac:dyDescent="0.3">
      <c r="B117" s="2" t="s">
        <v>23</v>
      </c>
      <c r="C117" s="10">
        <v>36087.857142857145</v>
      </c>
    </row>
    <row r="118" spans="2:3" x14ac:dyDescent="0.3">
      <c r="B118" s="2" t="s">
        <v>28</v>
      </c>
      <c r="C118" s="10">
        <v>35101.599999999999</v>
      </c>
    </row>
    <row r="119" spans="2:3" x14ac:dyDescent="0.3">
      <c r="B119" s="2" t="s">
        <v>70</v>
      </c>
      <c r="C119" s="10">
        <v>29483.1</v>
      </c>
    </row>
    <row r="120" spans="2:3" x14ac:dyDescent="0.3">
      <c r="B120" s="2" t="s">
        <v>139</v>
      </c>
      <c r="C120" s="10">
        <v>25690.333333333332</v>
      </c>
    </row>
    <row r="121" spans="2:3" x14ac:dyDescent="0.3">
      <c r="B121" s="2" t="s">
        <v>85</v>
      </c>
      <c r="C121" s="10">
        <v>24519.5</v>
      </c>
    </row>
    <row r="122" spans="2:3" x14ac:dyDescent="0.3">
      <c r="B122" s="2" t="s">
        <v>224</v>
      </c>
      <c r="C122" s="10">
        <v>22995</v>
      </c>
    </row>
    <row r="123" spans="2:3" x14ac:dyDescent="0.3">
      <c r="B123" s="2" t="s">
        <v>161</v>
      </c>
      <c r="C123" s="10">
        <v>21644.666666666668</v>
      </c>
    </row>
    <row r="124" spans="2:3" x14ac:dyDescent="0.3">
      <c r="B124" s="2" t="s">
        <v>193</v>
      </c>
      <c r="C124" s="10">
        <v>19758</v>
      </c>
    </row>
    <row r="125" spans="2:3" x14ac:dyDescent="0.3">
      <c r="B125" s="2" t="s">
        <v>196</v>
      </c>
      <c r="C125" s="10">
        <v>19180.5</v>
      </c>
    </row>
    <row r="126" spans="2:3" x14ac:dyDescent="0.3">
      <c r="B126" s="2" t="s">
        <v>289</v>
      </c>
      <c r="C126" s="10">
        <v>35223.64</v>
      </c>
    </row>
    <row r="128" spans="2:3" x14ac:dyDescent="0.3">
      <c r="B128" s="8" t="s">
        <v>298</v>
      </c>
      <c r="C128" t="s">
        <v>299</v>
      </c>
    </row>
    <row r="130" spans="2:4" x14ac:dyDescent="0.3">
      <c r="B130" s="8" t="s">
        <v>288</v>
      </c>
      <c r="C130" t="s">
        <v>292</v>
      </c>
      <c r="D130" t="s">
        <v>293</v>
      </c>
    </row>
    <row r="131" spans="2:4" x14ac:dyDescent="0.3">
      <c r="B131" s="2">
        <v>1</v>
      </c>
      <c r="C131" s="10">
        <v>45690.125</v>
      </c>
      <c r="D131" s="11">
        <v>0.81817401051442795</v>
      </c>
    </row>
    <row r="132" spans="2:4" x14ac:dyDescent="0.3">
      <c r="B132" s="2">
        <v>2</v>
      </c>
      <c r="C132" s="10">
        <v>49785.555555555555</v>
      </c>
      <c r="D132" s="11">
        <v>0.82494648978928442</v>
      </c>
    </row>
    <row r="133" spans="2:4" x14ac:dyDescent="0.3">
      <c r="B133" s="2">
        <v>3</v>
      </c>
      <c r="C133" s="10">
        <v>38246.714285714283</v>
      </c>
      <c r="D133" s="11">
        <v>0.76759095590539617</v>
      </c>
    </row>
    <row r="134" spans="2:4" x14ac:dyDescent="0.3">
      <c r="B134" s="2">
        <v>4</v>
      </c>
      <c r="C134" s="10">
        <v>45733.599999999999</v>
      </c>
      <c r="D134" s="11">
        <v>0.88919593094361959</v>
      </c>
    </row>
    <row r="135" spans="2:4" x14ac:dyDescent="0.3">
      <c r="B135" s="2">
        <v>5</v>
      </c>
      <c r="C135" s="10">
        <v>41589.833333333336</v>
      </c>
      <c r="D135" s="11">
        <v>0.81838999847523797</v>
      </c>
    </row>
    <row r="136" spans="2:4" x14ac:dyDescent="0.3">
      <c r="B136" s="2">
        <v>6</v>
      </c>
      <c r="C136" s="10">
        <v>33374.375</v>
      </c>
      <c r="D136" s="11">
        <v>0.85192309318486159</v>
      </c>
    </row>
    <row r="137" spans="2:4" x14ac:dyDescent="0.3">
      <c r="B137" s="2">
        <v>7</v>
      </c>
      <c r="C137" s="10">
        <v>27909.4</v>
      </c>
      <c r="D137" s="11">
        <v>0.87442946953396494</v>
      </c>
    </row>
    <row r="138" spans="2:4" x14ac:dyDescent="0.3">
      <c r="B138" s="2">
        <v>8</v>
      </c>
      <c r="C138" s="10">
        <v>24407</v>
      </c>
      <c r="D138" s="11">
        <v>0.81323047408504101</v>
      </c>
    </row>
    <row r="139" spans="2:4" x14ac:dyDescent="0.3">
      <c r="B139" s="2">
        <v>9</v>
      </c>
      <c r="C139" s="10">
        <v>27715.5</v>
      </c>
      <c r="D139" s="11">
        <v>0.75655309760534517</v>
      </c>
    </row>
    <row r="140" spans="2:4" x14ac:dyDescent="0.3">
      <c r="B140" s="2">
        <v>10</v>
      </c>
      <c r="C140" s="10">
        <v>37101.4</v>
      </c>
      <c r="D140" s="11">
        <v>0.8161657811078975</v>
      </c>
    </row>
    <row r="141" spans="2:4" x14ac:dyDescent="0.3">
      <c r="B141" s="2">
        <v>11</v>
      </c>
      <c r="C141" s="10">
        <v>39121</v>
      </c>
      <c r="D141" s="11">
        <v>0.88432771669612331</v>
      </c>
    </row>
    <row r="142" spans="2:4" x14ac:dyDescent="0.3">
      <c r="B142" s="2">
        <v>12</v>
      </c>
      <c r="C142" s="10">
        <v>28557</v>
      </c>
      <c r="D142" s="11">
        <v>0.7457921407465784</v>
      </c>
    </row>
    <row r="143" spans="2:4" x14ac:dyDescent="0.3">
      <c r="B143" s="2">
        <v>13</v>
      </c>
      <c r="C143" s="10">
        <v>24030.5</v>
      </c>
      <c r="D143" s="11">
        <v>0.67568701218757843</v>
      </c>
    </row>
    <row r="144" spans="2:4" x14ac:dyDescent="0.3">
      <c r="B144" s="2">
        <v>14</v>
      </c>
      <c r="C144" s="10">
        <v>31011.200000000001</v>
      </c>
      <c r="D144" s="11">
        <v>0.80541056442958703</v>
      </c>
    </row>
    <row r="145" spans="2:4" x14ac:dyDescent="0.3">
      <c r="B145" s="2">
        <v>15</v>
      </c>
      <c r="C145" s="10">
        <v>30317.25</v>
      </c>
      <c r="D145" s="11">
        <v>0.83143694986035255</v>
      </c>
    </row>
    <row r="146" spans="2:4" x14ac:dyDescent="0.3">
      <c r="B146" s="2">
        <v>16</v>
      </c>
      <c r="C146" s="10">
        <v>26545</v>
      </c>
      <c r="D146" s="11">
        <v>0.75460458527253549</v>
      </c>
    </row>
    <row r="147" spans="2:4" x14ac:dyDescent="0.3">
      <c r="B147" s="2">
        <v>17</v>
      </c>
      <c r="C147" s="10">
        <v>44537.666666666664</v>
      </c>
      <c r="D147" s="11">
        <v>0.92235062684906788</v>
      </c>
    </row>
    <row r="148" spans="2:4" x14ac:dyDescent="0.3">
      <c r="B148" s="2">
        <v>18</v>
      </c>
      <c r="C148" s="10">
        <v>26656.666666666668</v>
      </c>
      <c r="D148" s="11">
        <v>0.78649356230252854</v>
      </c>
    </row>
    <row r="149" spans="2:4" x14ac:dyDescent="0.3">
      <c r="B149" s="2">
        <v>19</v>
      </c>
      <c r="C149" s="10">
        <v>33708</v>
      </c>
      <c r="D149" s="11">
        <v>0.83548780376226028</v>
      </c>
    </row>
    <row r="150" spans="2:4" x14ac:dyDescent="0.3">
      <c r="B150" s="2">
        <v>20</v>
      </c>
      <c r="C150" s="10">
        <v>20687.5</v>
      </c>
      <c r="D150" s="11">
        <v>0.61354744254697546</v>
      </c>
    </row>
    <row r="151" spans="2:4" x14ac:dyDescent="0.3">
      <c r="B151" s="2" t="s">
        <v>289</v>
      </c>
      <c r="C151" s="10">
        <v>35223.64</v>
      </c>
      <c r="D151" s="7">
        <v>0.80587959234820572</v>
      </c>
    </row>
  </sheetData>
  <conditionalFormatting sqref="N2:N101">
    <cfRule type="cellIs" dxfId="28" priority="5" operator="greaterThan">
      <formula>0</formula>
    </cfRule>
  </conditionalFormatting>
  <conditionalFormatting sqref="H1:H1048576">
    <cfRule type="containsText" dxfId="27" priority="4" operator="containsText" text="First Tier">
      <formula>NOT(ISERROR(SEARCH("First Tier",H1)))</formula>
    </cfRule>
    <cfRule type="containsText" dxfId="26" priority="3" operator="containsText" text="Second Tier">
      <formula>NOT(ISERROR(SEARCH("Second Tier",H1)))</formula>
    </cfRule>
    <cfRule type="containsText" dxfId="25" priority="2" operator="containsText" text="Third Tier">
      <formula>NOT(ISERROR(SEARCH("Third Tier",H1)))</formula>
    </cfRule>
  </conditionalFormatting>
  <conditionalFormatting pivot="1" sqref="D131:D150">
    <cfRule type="dataBar" priority="1">
      <dataBar>
        <cfvo type="min"/>
        <cfvo type="max"/>
        <color rgb="FF638EC6"/>
      </dataBar>
      <extLst>
        <ext xmlns:x14="http://schemas.microsoft.com/office/spreadsheetml/2009/9/main" uri="{B025F937-C7B1-47D3-B67F-A62EFF666E3E}">
          <x14:id>{75B16388-3A59-4060-A470-29AE43809F52}</x14:id>
        </ext>
      </extLst>
    </cfRule>
  </conditionalFormatting>
  <pageMargins left="0.7" right="0.7" top="0.75" bottom="0.75" header="0.3" footer="0.3"/>
  <pageSetup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75B16388-3A59-4060-A470-29AE43809F52}">
            <x14:dataBar minLength="0" maxLength="100" border="1" negativeBarBorderColorSameAsPositive="0">
              <x14:cfvo type="autoMin"/>
              <x14:cfvo type="autoMax"/>
              <x14:borderColor rgb="FF638EC6"/>
              <x14:negativeFillColor rgb="FFFF0000"/>
              <x14:negativeBorderColor rgb="FFFF0000"/>
              <x14:axisColor rgb="FF000000"/>
            </x14:dataBar>
          </x14:cfRule>
          <xm:sqref>D131:D150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F94B5-3411-445A-A16B-ADE71C3A09C4}">
  <dimension ref="A3:K67"/>
  <sheetViews>
    <sheetView zoomScale="90" zoomScaleNormal="90" workbookViewId="0">
      <selection activeCell="M62" sqref="M62"/>
    </sheetView>
  </sheetViews>
  <sheetFormatPr defaultRowHeight="14.4" x14ac:dyDescent="0.3"/>
  <cols>
    <col min="1" max="1" width="21.44140625" bestFit="1" customWidth="1"/>
    <col min="2" max="2" width="20.44140625" bestFit="1" customWidth="1"/>
    <col min="3" max="3" width="24.6640625" bestFit="1" customWidth="1"/>
    <col min="4" max="4" width="30.88671875" bestFit="1" customWidth="1"/>
    <col min="7" max="7" width="24.5546875" bestFit="1" customWidth="1"/>
    <col min="8" max="8" width="15.33203125" bestFit="1" customWidth="1"/>
    <col min="9" max="9" width="15" bestFit="1" customWidth="1"/>
    <col min="10" max="10" width="32.109375" bestFit="1" customWidth="1"/>
    <col min="11" max="11" width="30.109375" bestFit="1" customWidth="1"/>
  </cols>
  <sheetData>
    <row r="3" spans="1:4" x14ac:dyDescent="0.3">
      <c r="A3" s="8" t="s">
        <v>288</v>
      </c>
      <c r="B3" t="s">
        <v>295</v>
      </c>
      <c r="C3" t="s">
        <v>292</v>
      </c>
      <c r="D3" t="s">
        <v>293</v>
      </c>
    </row>
    <row r="4" spans="1:4" x14ac:dyDescent="0.3">
      <c r="A4" s="2" t="s">
        <v>229</v>
      </c>
      <c r="B4" s="10">
        <v>73019</v>
      </c>
      <c r="C4" s="10">
        <v>47116</v>
      </c>
      <c r="D4" s="7">
        <v>0.64500000000000002</v>
      </c>
    </row>
    <row r="5" spans="1:4" x14ac:dyDescent="0.3">
      <c r="A5" s="2" t="s">
        <v>247</v>
      </c>
      <c r="B5" s="10">
        <v>20738</v>
      </c>
      <c r="C5" s="10">
        <v>20738</v>
      </c>
      <c r="D5" s="7">
        <v>1</v>
      </c>
    </row>
    <row r="6" spans="1:4" x14ac:dyDescent="0.3">
      <c r="A6" s="2" t="s">
        <v>276</v>
      </c>
      <c r="B6" s="10">
        <v>20341</v>
      </c>
      <c r="C6" s="10">
        <v>16034</v>
      </c>
      <c r="D6" s="7">
        <v>0.78800000000000003</v>
      </c>
    </row>
    <row r="7" spans="1:4" x14ac:dyDescent="0.3">
      <c r="A7" s="2" t="s">
        <v>231</v>
      </c>
      <c r="B7" s="10">
        <v>75412</v>
      </c>
      <c r="C7" s="10">
        <v>35260</v>
      </c>
      <c r="D7" s="7">
        <v>0.46800000000000003</v>
      </c>
    </row>
    <row r="8" spans="1:4" x14ac:dyDescent="0.3">
      <c r="A8" s="2" t="s">
        <v>272</v>
      </c>
      <c r="B8" s="10">
        <v>24955</v>
      </c>
      <c r="C8" s="10">
        <v>15848</v>
      </c>
      <c r="D8" s="7">
        <v>0.63500000000000001</v>
      </c>
    </row>
    <row r="9" spans="1:4" x14ac:dyDescent="0.3">
      <c r="A9" s="2" t="s">
        <v>282</v>
      </c>
      <c r="B9" s="10">
        <v>18086</v>
      </c>
      <c r="C9" s="10">
        <v>14473</v>
      </c>
      <c r="D9" s="7">
        <v>0.8</v>
      </c>
    </row>
    <row r="10" spans="1:4" x14ac:dyDescent="0.3">
      <c r="A10" s="2" t="s">
        <v>253</v>
      </c>
      <c r="B10" s="10">
        <v>20011</v>
      </c>
      <c r="C10" s="10">
        <v>19237</v>
      </c>
      <c r="D10" s="7">
        <v>0.96099999999999997</v>
      </c>
    </row>
    <row r="11" spans="1:4" x14ac:dyDescent="0.3">
      <c r="A11" s="2" t="s">
        <v>270</v>
      </c>
      <c r="B11" s="10">
        <v>20000</v>
      </c>
      <c r="C11" s="10">
        <v>16256</v>
      </c>
      <c r="D11" s="7">
        <v>0.81299999999999994</v>
      </c>
    </row>
    <row r="12" spans="1:4" x14ac:dyDescent="0.3">
      <c r="A12" s="2" t="s">
        <v>243</v>
      </c>
      <c r="B12" s="10">
        <v>26000</v>
      </c>
      <c r="C12" s="10">
        <v>22487</v>
      </c>
      <c r="D12" s="7">
        <v>0.86499999999999999</v>
      </c>
    </row>
    <row r="13" spans="1:4" x14ac:dyDescent="0.3">
      <c r="A13" s="2" t="s">
        <v>264</v>
      </c>
      <c r="B13" s="10">
        <v>20500</v>
      </c>
      <c r="C13" s="10">
        <v>16469</v>
      </c>
      <c r="D13" s="7">
        <v>0.80300000000000005</v>
      </c>
    </row>
    <row r="14" spans="1:4" x14ac:dyDescent="0.3">
      <c r="A14" s="2" t="s">
        <v>266</v>
      </c>
      <c r="B14" s="10">
        <v>22039</v>
      </c>
      <c r="C14" s="10">
        <v>16426</v>
      </c>
      <c r="D14" s="7">
        <v>0.745</v>
      </c>
    </row>
    <row r="15" spans="1:4" x14ac:dyDescent="0.3">
      <c r="A15" s="2" t="s">
        <v>286</v>
      </c>
      <c r="B15" s="10">
        <v>18000</v>
      </c>
      <c r="C15" s="10">
        <v>12613</v>
      </c>
      <c r="D15" s="7">
        <v>0.70099999999999996</v>
      </c>
    </row>
    <row r="16" spans="1:4" x14ac:dyDescent="0.3">
      <c r="A16" s="2" t="s">
        <v>245</v>
      </c>
      <c r="B16" s="10">
        <v>22000</v>
      </c>
      <c r="C16" s="10">
        <v>22090</v>
      </c>
      <c r="D16" s="7">
        <v>1.004</v>
      </c>
    </row>
    <row r="17" spans="1:4" x14ac:dyDescent="0.3">
      <c r="A17" s="2" t="s">
        <v>241</v>
      </c>
      <c r="B17" s="10">
        <v>27000</v>
      </c>
      <c r="C17" s="10">
        <v>22841</v>
      </c>
      <c r="D17" s="7">
        <v>0.84599999999999997</v>
      </c>
    </row>
    <row r="18" spans="1:4" x14ac:dyDescent="0.3">
      <c r="A18" s="2" t="s">
        <v>255</v>
      </c>
      <c r="B18" s="10">
        <v>19600</v>
      </c>
      <c r="C18" s="10">
        <v>19555</v>
      </c>
      <c r="D18" s="7">
        <v>0.998</v>
      </c>
    </row>
    <row r="19" spans="1:4" x14ac:dyDescent="0.3">
      <c r="A19" s="2" t="s">
        <v>235</v>
      </c>
      <c r="B19" s="10">
        <v>30000</v>
      </c>
      <c r="C19" s="10">
        <v>27554</v>
      </c>
      <c r="D19" s="7">
        <v>0.91900000000000004</v>
      </c>
    </row>
    <row r="20" spans="1:4" x14ac:dyDescent="0.3">
      <c r="A20" s="2" t="s">
        <v>251</v>
      </c>
      <c r="B20" s="10">
        <v>20000</v>
      </c>
      <c r="C20" s="10">
        <v>20459</v>
      </c>
      <c r="D20" s="7">
        <v>1.0229999999999999</v>
      </c>
    </row>
    <row r="21" spans="1:4" x14ac:dyDescent="0.3">
      <c r="A21" s="2" t="s">
        <v>261</v>
      </c>
      <c r="B21" s="10">
        <v>30321</v>
      </c>
      <c r="C21" s="10">
        <v>17180</v>
      </c>
      <c r="D21" s="7">
        <v>0.56699999999999995</v>
      </c>
    </row>
    <row r="22" spans="1:4" x14ac:dyDescent="0.3">
      <c r="A22" s="2" t="s">
        <v>263</v>
      </c>
      <c r="B22" s="10">
        <v>25000</v>
      </c>
      <c r="C22" s="10">
        <v>17002</v>
      </c>
      <c r="D22" s="7">
        <v>0.68</v>
      </c>
    </row>
    <row r="23" spans="1:4" x14ac:dyDescent="0.3">
      <c r="A23" s="2" t="s">
        <v>284</v>
      </c>
      <c r="B23" s="10">
        <v>25500</v>
      </c>
      <c r="C23" s="10">
        <v>16242</v>
      </c>
      <c r="D23" s="7">
        <v>0.63700000000000001</v>
      </c>
    </row>
    <row r="24" spans="1:4" x14ac:dyDescent="0.3">
      <c r="A24" s="2" t="s">
        <v>259</v>
      </c>
      <c r="B24" s="10">
        <v>18500</v>
      </c>
      <c r="C24" s="10">
        <v>18126</v>
      </c>
      <c r="D24" s="7">
        <v>0.98</v>
      </c>
    </row>
    <row r="25" spans="1:4" x14ac:dyDescent="0.3">
      <c r="A25" s="2" t="s">
        <v>239</v>
      </c>
      <c r="B25" s="10">
        <v>25218</v>
      </c>
      <c r="C25" s="10">
        <v>23841</v>
      </c>
      <c r="D25" s="7">
        <v>0.94499999999999995</v>
      </c>
    </row>
    <row r="26" spans="1:4" x14ac:dyDescent="0.3">
      <c r="A26" s="2" t="s">
        <v>249</v>
      </c>
      <c r="B26" s="10">
        <v>20213</v>
      </c>
      <c r="C26" s="10">
        <v>20470</v>
      </c>
      <c r="D26" s="7">
        <v>1.0129999999999999</v>
      </c>
    </row>
    <row r="27" spans="1:4" x14ac:dyDescent="0.3">
      <c r="A27" s="2" t="s">
        <v>274</v>
      </c>
      <c r="B27" s="10">
        <v>18000</v>
      </c>
      <c r="C27" s="10">
        <v>15260</v>
      </c>
      <c r="D27" s="7">
        <v>0.84799999999999998</v>
      </c>
    </row>
    <row r="28" spans="1:4" x14ac:dyDescent="0.3">
      <c r="A28" s="2" t="s">
        <v>233</v>
      </c>
      <c r="B28" s="10">
        <v>37722</v>
      </c>
      <c r="C28" s="10">
        <v>31812</v>
      </c>
      <c r="D28" s="7">
        <v>0.84299999999999997</v>
      </c>
    </row>
    <row r="29" spans="1:4" x14ac:dyDescent="0.3">
      <c r="A29" s="2" t="s">
        <v>257</v>
      </c>
      <c r="B29" s="10">
        <v>21000</v>
      </c>
      <c r="C29" s="10">
        <v>18365</v>
      </c>
      <c r="D29" s="7">
        <v>0.875</v>
      </c>
    </row>
    <row r="30" spans="1:4" x14ac:dyDescent="0.3">
      <c r="A30" s="2" t="s">
        <v>237</v>
      </c>
      <c r="B30" s="10">
        <v>30991</v>
      </c>
      <c r="C30" s="10">
        <v>25423</v>
      </c>
      <c r="D30" s="7">
        <v>0.82</v>
      </c>
    </row>
    <row r="31" spans="1:4" x14ac:dyDescent="0.3">
      <c r="A31" s="2" t="s">
        <v>268</v>
      </c>
      <c r="B31" s="10">
        <v>22120</v>
      </c>
      <c r="C31" s="10">
        <v>16399</v>
      </c>
      <c r="D31" s="7">
        <v>0.74099999999999999</v>
      </c>
    </row>
    <row r="32" spans="1:4" x14ac:dyDescent="0.3">
      <c r="A32" s="2" t="s">
        <v>289</v>
      </c>
      <c r="B32" s="10">
        <v>752286</v>
      </c>
      <c r="C32" s="10">
        <v>20913.428571428572</v>
      </c>
      <c r="D32" s="7">
        <v>0.82010714285714281</v>
      </c>
    </row>
    <row r="36" spans="1:11" x14ac:dyDescent="0.3">
      <c r="A36" s="8" t="s">
        <v>288</v>
      </c>
      <c r="B36" t="s">
        <v>296</v>
      </c>
      <c r="C36" t="s">
        <v>290</v>
      </c>
    </row>
    <row r="37" spans="1:11" x14ac:dyDescent="0.3">
      <c r="A37" s="2" t="s">
        <v>245</v>
      </c>
      <c r="B37" s="9">
        <v>1</v>
      </c>
      <c r="C37" s="9">
        <v>22090</v>
      </c>
    </row>
    <row r="38" spans="1:11" x14ac:dyDescent="0.3">
      <c r="A38" s="2" t="s">
        <v>259</v>
      </c>
      <c r="B38" s="9">
        <v>2</v>
      </c>
      <c r="C38" s="9">
        <v>18126</v>
      </c>
      <c r="G38" s="8" t="s">
        <v>288</v>
      </c>
      <c r="H38" t="s">
        <v>297</v>
      </c>
      <c r="I38" t="s">
        <v>295</v>
      </c>
      <c r="J38" t="s">
        <v>293</v>
      </c>
      <c r="K38" t="s">
        <v>294</v>
      </c>
    </row>
    <row r="39" spans="1:11" x14ac:dyDescent="0.3">
      <c r="A39" s="2" t="s">
        <v>276</v>
      </c>
      <c r="B39" s="9">
        <v>3</v>
      </c>
      <c r="C39" s="9">
        <v>16034</v>
      </c>
      <c r="G39" s="2" t="s">
        <v>232</v>
      </c>
      <c r="H39" s="9">
        <v>17</v>
      </c>
      <c r="I39" s="10">
        <v>75412</v>
      </c>
      <c r="J39" s="7">
        <v>0.46800000000000003</v>
      </c>
      <c r="K39" s="7">
        <v>0</v>
      </c>
    </row>
    <row r="40" spans="1:11" x14ac:dyDescent="0.3">
      <c r="A40" s="2" t="s">
        <v>247</v>
      </c>
      <c r="B40" s="9">
        <v>4</v>
      </c>
      <c r="C40" s="9">
        <v>20738</v>
      </c>
      <c r="G40" s="2" t="s">
        <v>230</v>
      </c>
      <c r="H40" s="9">
        <v>17</v>
      </c>
      <c r="I40" s="10">
        <v>73019</v>
      </c>
      <c r="J40" s="7">
        <v>0.64500000000000002</v>
      </c>
      <c r="K40" s="7">
        <v>0</v>
      </c>
    </row>
    <row r="41" spans="1:11" x14ac:dyDescent="0.3">
      <c r="A41" s="2" t="s">
        <v>261</v>
      </c>
      <c r="B41" s="9">
        <v>5</v>
      </c>
      <c r="C41" s="9">
        <v>17180</v>
      </c>
      <c r="G41" s="2" t="s">
        <v>234</v>
      </c>
      <c r="H41" s="9">
        <v>17</v>
      </c>
      <c r="I41" s="10">
        <v>37722</v>
      </c>
      <c r="J41" s="7">
        <v>0.84299999999999997</v>
      </c>
      <c r="K41" s="7">
        <v>5.8823529411764705E-2</v>
      </c>
    </row>
    <row r="42" spans="1:11" x14ac:dyDescent="0.3">
      <c r="A42" s="2" t="s">
        <v>263</v>
      </c>
      <c r="B42" s="9">
        <v>6</v>
      </c>
      <c r="C42" s="9">
        <v>17002</v>
      </c>
      <c r="G42" s="2" t="s">
        <v>238</v>
      </c>
      <c r="H42" s="9">
        <v>17</v>
      </c>
      <c r="I42" s="10">
        <v>30991</v>
      </c>
      <c r="J42" s="7">
        <v>0.82</v>
      </c>
      <c r="K42" s="7">
        <v>0</v>
      </c>
    </row>
    <row r="43" spans="1:11" x14ac:dyDescent="0.3">
      <c r="A43" s="2" t="s">
        <v>264</v>
      </c>
      <c r="B43" s="9">
        <v>7</v>
      </c>
      <c r="C43" s="9">
        <v>16469</v>
      </c>
      <c r="G43" s="2" t="s">
        <v>262</v>
      </c>
      <c r="H43" s="9">
        <v>17</v>
      </c>
      <c r="I43" s="10">
        <v>30321</v>
      </c>
      <c r="J43" s="7">
        <v>0.56699999999999995</v>
      </c>
      <c r="K43" s="7">
        <v>0</v>
      </c>
    </row>
    <row r="44" spans="1:11" x14ac:dyDescent="0.3">
      <c r="A44" s="2" t="s">
        <v>241</v>
      </c>
      <c r="B44" s="9">
        <v>8</v>
      </c>
      <c r="C44" s="9">
        <v>22841</v>
      </c>
      <c r="G44" s="2" t="s">
        <v>236</v>
      </c>
      <c r="H44" s="9">
        <v>17</v>
      </c>
      <c r="I44" s="10">
        <v>30000</v>
      </c>
      <c r="J44" s="7">
        <v>0.91900000000000004</v>
      </c>
      <c r="K44" s="7">
        <v>0.17647058823529413</v>
      </c>
    </row>
    <row r="45" spans="1:11" x14ac:dyDescent="0.3">
      <c r="A45" s="2" t="s">
        <v>235</v>
      </c>
      <c r="B45" s="9">
        <v>9</v>
      </c>
      <c r="C45" s="9">
        <v>27554</v>
      </c>
      <c r="G45" s="2" t="s">
        <v>242</v>
      </c>
      <c r="H45" s="9">
        <v>17</v>
      </c>
      <c r="I45" s="10">
        <v>27000</v>
      </c>
      <c r="J45" s="7">
        <v>0.84599999999999997</v>
      </c>
      <c r="K45" s="7">
        <v>0</v>
      </c>
    </row>
    <row r="46" spans="1:11" x14ac:dyDescent="0.3">
      <c r="A46" s="2" t="s">
        <v>243</v>
      </c>
      <c r="B46" s="9">
        <v>10</v>
      </c>
      <c r="C46" s="9">
        <v>22487</v>
      </c>
      <c r="G46" s="2" t="s">
        <v>244</v>
      </c>
      <c r="H46" s="9">
        <v>17</v>
      </c>
      <c r="I46" s="10">
        <v>26000</v>
      </c>
      <c r="J46" s="7">
        <v>0.86499999999999999</v>
      </c>
      <c r="K46" s="7">
        <v>0</v>
      </c>
    </row>
    <row r="47" spans="1:11" x14ac:dyDescent="0.3">
      <c r="A47" s="2" t="s">
        <v>255</v>
      </c>
      <c r="B47" s="9">
        <v>11</v>
      </c>
      <c r="C47" s="9">
        <v>19555</v>
      </c>
      <c r="G47" s="2" t="s">
        <v>283</v>
      </c>
      <c r="H47" s="9">
        <v>15</v>
      </c>
      <c r="I47" s="10">
        <v>25500</v>
      </c>
      <c r="J47" s="7">
        <v>0.63700000000000001</v>
      </c>
      <c r="K47" s="7">
        <v>0</v>
      </c>
    </row>
    <row r="48" spans="1:11" x14ac:dyDescent="0.3">
      <c r="A48" s="2" t="s">
        <v>286</v>
      </c>
      <c r="B48" s="9">
        <v>12</v>
      </c>
      <c r="C48" s="9">
        <v>12613</v>
      </c>
      <c r="G48" s="2" t="s">
        <v>240</v>
      </c>
      <c r="H48" s="9">
        <v>17</v>
      </c>
      <c r="I48" s="10">
        <v>25218</v>
      </c>
      <c r="J48" s="7">
        <v>0.94499999999999995</v>
      </c>
      <c r="K48" s="7">
        <v>0.11764705882352941</v>
      </c>
    </row>
    <row r="49" spans="1:11" x14ac:dyDescent="0.3">
      <c r="A49" s="2" t="s">
        <v>284</v>
      </c>
      <c r="B49" s="9">
        <v>13</v>
      </c>
      <c r="C49" s="9">
        <v>16242</v>
      </c>
      <c r="G49" s="2" t="s">
        <v>66</v>
      </c>
      <c r="H49" s="9">
        <v>17</v>
      </c>
      <c r="I49" s="10">
        <v>25000</v>
      </c>
      <c r="J49" s="7">
        <v>0.68</v>
      </c>
      <c r="K49" s="7">
        <v>0</v>
      </c>
    </row>
    <row r="50" spans="1:11" x14ac:dyDescent="0.3">
      <c r="A50" s="2" t="s">
        <v>249</v>
      </c>
      <c r="B50" s="9">
        <v>14</v>
      </c>
      <c r="C50" s="9">
        <v>20470</v>
      </c>
      <c r="G50" s="2" t="s">
        <v>273</v>
      </c>
      <c r="H50" s="9">
        <v>17</v>
      </c>
      <c r="I50" s="10">
        <v>24955</v>
      </c>
      <c r="J50" s="7">
        <v>0.63500000000000001</v>
      </c>
      <c r="K50" s="7">
        <v>0.11764705882352941</v>
      </c>
    </row>
    <row r="51" spans="1:11" x14ac:dyDescent="0.3">
      <c r="A51" s="2" t="s">
        <v>239</v>
      </c>
      <c r="B51" s="9">
        <v>15</v>
      </c>
      <c r="C51" s="9">
        <v>23841</v>
      </c>
      <c r="G51" s="2" t="s">
        <v>269</v>
      </c>
      <c r="H51" s="9">
        <v>17</v>
      </c>
      <c r="I51" s="10">
        <v>22120</v>
      </c>
      <c r="J51" s="7">
        <v>0.74099999999999999</v>
      </c>
      <c r="K51" s="7">
        <v>0</v>
      </c>
    </row>
    <row r="52" spans="1:11" x14ac:dyDescent="0.3">
      <c r="A52" s="2" t="s">
        <v>253</v>
      </c>
      <c r="B52" s="9">
        <v>16</v>
      </c>
      <c r="C52" s="9">
        <v>19237</v>
      </c>
      <c r="G52" s="2" t="s">
        <v>267</v>
      </c>
      <c r="H52" s="9">
        <v>17</v>
      </c>
      <c r="I52" s="10">
        <v>22039</v>
      </c>
      <c r="J52" s="7">
        <v>0.745</v>
      </c>
      <c r="K52" s="7">
        <v>0</v>
      </c>
    </row>
    <row r="53" spans="1:11" x14ac:dyDescent="0.3">
      <c r="A53" s="2" t="s">
        <v>268</v>
      </c>
      <c r="B53" s="9">
        <v>17</v>
      </c>
      <c r="C53" s="9">
        <v>16399</v>
      </c>
      <c r="G53" s="2" t="s">
        <v>246</v>
      </c>
      <c r="H53" s="9">
        <v>16</v>
      </c>
      <c r="I53" s="10">
        <v>22000</v>
      </c>
      <c r="J53" s="7">
        <v>1.004</v>
      </c>
      <c r="K53" s="7">
        <v>0.75</v>
      </c>
    </row>
    <row r="54" spans="1:11" x14ac:dyDescent="0.3">
      <c r="A54" s="2" t="s">
        <v>282</v>
      </c>
      <c r="B54" s="9">
        <v>18</v>
      </c>
      <c r="C54" s="9">
        <v>14473</v>
      </c>
      <c r="G54" s="2" t="s">
        <v>258</v>
      </c>
      <c r="H54" s="9">
        <v>17</v>
      </c>
      <c r="I54" s="10">
        <v>21000</v>
      </c>
      <c r="J54" s="7">
        <v>0.875</v>
      </c>
      <c r="K54" s="7">
        <v>0</v>
      </c>
    </row>
    <row r="55" spans="1:11" x14ac:dyDescent="0.3">
      <c r="A55" s="2" t="s">
        <v>231</v>
      </c>
      <c r="B55" s="9">
        <v>19</v>
      </c>
      <c r="C55" s="9">
        <v>35260</v>
      </c>
      <c r="G55" s="2" t="s">
        <v>248</v>
      </c>
      <c r="H55" s="9">
        <v>17</v>
      </c>
      <c r="I55" s="10">
        <v>20738</v>
      </c>
      <c r="J55" s="7">
        <v>1</v>
      </c>
      <c r="K55" s="7">
        <v>0.82352941176470584</v>
      </c>
    </row>
    <row r="56" spans="1:11" x14ac:dyDescent="0.3">
      <c r="A56" s="2" t="s">
        <v>251</v>
      </c>
      <c r="B56" s="9">
        <v>20</v>
      </c>
      <c r="C56" s="9">
        <v>20459</v>
      </c>
      <c r="G56" s="2" t="s">
        <v>265</v>
      </c>
      <c r="H56" s="9">
        <v>17</v>
      </c>
      <c r="I56" s="10">
        <v>20500</v>
      </c>
      <c r="J56" s="7">
        <v>0.80300000000000005</v>
      </c>
      <c r="K56" s="7">
        <v>0</v>
      </c>
    </row>
    <row r="57" spans="1:11" x14ac:dyDescent="0.3">
      <c r="A57" s="2" t="s">
        <v>233</v>
      </c>
      <c r="B57" s="9">
        <v>21</v>
      </c>
      <c r="C57" s="9">
        <v>31812</v>
      </c>
      <c r="G57" s="2" t="s">
        <v>277</v>
      </c>
      <c r="H57" s="9">
        <v>16</v>
      </c>
      <c r="I57" s="10">
        <v>20341</v>
      </c>
      <c r="J57" s="7">
        <v>0.78800000000000003</v>
      </c>
      <c r="K57" s="7">
        <v>0</v>
      </c>
    </row>
    <row r="58" spans="1:11" x14ac:dyDescent="0.3">
      <c r="A58" s="2" t="s">
        <v>257</v>
      </c>
      <c r="B58" s="9">
        <v>22</v>
      </c>
      <c r="C58" s="9">
        <v>18365</v>
      </c>
      <c r="G58" s="2" t="s">
        <v>250</v>
      </c>
      <c r="H58" s="9">
        <v>17</v>
      </c>
      <c r="I58" s="10">
        <v>20213</v>
      </c>
      <c r="J58" s="7">
        <v>1.0129999999999999</v>
      </c>
      <c r="K58" s="7">
        <v>0.47058823529411764</v>
      </c>
    </row>
    <row r="59" spans="1:11" x14ac:dyDescent="0.3">
      <c r="A59" s="2" t="s">
        <v>229</v>
      </c>
      <c r="B59" s="9">
        <v>23</v>
      </c>
      <c r="C59" s="9">
        <v>47116</v>
      </c>
      <c r="G59" s="2" t="s">
        <v>254</v>
      </c>
      <c r="H59" s="9">
        <v>17</v>
      </c>
      <c r="I59" s="10">
        <v>20011</v>
      </c>
      <c r="J59" s="7">
        <v>0.96099999999999997</v>
      </c>
      <c r="K59" s="7">
        <v>0.35294117647058826</v>
      </c>
    </row>
    <row r="60" spans="1:11" x14ac:dyDescent="0.3">
      <c r="A60" s="2" t="s">
        <v>272</v>
      </c>
      <c r="B60" s="9">
        <v>24</v>
      </c>
      <c r="C60" s="9">
        <v>15848</v>
      </c>
      <c r="G60" s="2" t="s">
        <v>271</v>
      </c>
      <c r="H60" s="9">
        <v>17</v>
      </c>
      <c r="I60" s="10">
        <v>20000</v>
      </c>
      <c r="J60" s="7">
        <v>0.81299999999999994</v>
      </c>
      <c r="K60" s="7">
        <v>0</v>
      </c>
    </row>
    <row r="61" spans="1:11" x14ac:dyDescent="0.3">
      <c r="A61" s="2" t="s">
        <v>266</v>
      </c>
      <c r="B61" s="9">
        <v>25</v>
      </c>
      <c r="C61" s="9">
        <v>16426</v>
      </c>
      <c r="G61" s="2" t="s">
        <v>252</v>
      </c>
      <c r="H61" s="9">
        <v>16</v>
      </c>
      <c r="I61" s="10">
        <v>20000</v>
      </c>
      <c r="J61" s="7">
        <v>1.0229999999999999</v>
      </c>
      <c r="K61" s="7">
        <v>0.4375</v>
      </c>
    </row>
    <row r="62" spans="1:11" x14ac:dyDescent="0.3">
      <c r="A62" s="2" t="s">
        <v>274</v>
      </c>
      <c r="B62" s="9">
        <v>26</v>
      </c>
      <c r="C62" s="9">
        <v>15260</v>
      </c>
      <c r="G62" s="2" t="s">
        <v>256</v>
      </c>
      <c r="H62" s="9">
        <v>16</v>
      </c>
      <c r="I62" s="10">
        <v>19600</v>
      </c>
      <c r="J62" s="7">
        <v>0.998</v>
      </c>
      <c r="K62" s="7">
        <v>0.5</v>
      </c>
    </row>
    <row r="63" spans="1:11" x14ac:dyDescent="0.3">
      <c r="A63" s="2" t="s">
        <v>237</v>
      </c>
      <c r="B63" s="9">
        <v>27</v>
      </c>
      <c r="C63" s="9">
        <v>25423</v>
      </c>
      <c r="G63" s="2" t="s">
        <v>260</v>
      </c>
      <c r="H63" s="9">
        <v>17</v>
      </c>
      <c r="I63" s="10">
        <v>18500</v>
      </c>
      <c r="J63" s="7">
        <v>0.98</v>
      </c>
      <c r="K63" s="7">
        <v>0.47058823529411764</v>
      </c>
    </row>
    <row r="64" spans="1:11" x14ac:dyDescent="0.3">
      <c r="A64" s="2" t="s">
        <v>270</v>
      </c>
      <c r="B64" s="9">
        <v>28</v>
      </c>
      <c r="C64" s="9">
        <v>16256</v>
      </c>
      <c r="G64" s="2" t="s">
        <v>281</v>
      </c>
      <c r="H64" s="9">
        <v>17</v>
      </c>
      <c r="I64" s="10">
        <v>18086</v>
      </c>
      <c r="J64" s="7">
        <v>0.8</v>
      </c>
      <c r="K64" s="7">
        <v>5.8823529411764705E-2</v>
      </c>
    </row>
    <row r="65" spans="1:11" x14ac:dyDescent="0.3">
      <c r="A65" s="2" t="s">
        <v>289</v>
      </c>
      <c r="B65" s="9">
        <v>406</v>
      </c>
      <c r="C65" s="9">
        <v>585576</v>
      </c>
      <c r="G65" s="2" t="s">
        <v>275</v>
      </c>
      <c r="H65" s="9">
        <v>17</v>
      </c>
      <c r="I65" s="10">
        <v>18000</v>
      </c>
      <c r="J65" s="7">
        <v>0.84799999999999998</v>
      </c>
      <c r="K65" s="7">
        <v>5.8823529411764705E-2</v>
      </c>
    </row>
    <row r="66" spans="1:11" x14ac:dyDescent="0.3">
      <c r="G66" s="2" t="s">
        <v>285</v>
      </c>
      <c r="H66" s="9">
        <v>16</v>
      </c>
      <c r="I66" s="10">
        <v>18000</v>
      </c>
      <c r="J66" s="7">
        <v>0.70099999999999996</v>
      </c>
      <c r="K66" s="7">
        <v>0</v>
      </c>
    </row>
    <row r="67" spans="1:11" x14ac:dyDescent="0.3">
      <c r="G67" s="2" t="s">
        <v>289</v>
      </c>
      <c r="H67" s="9">
        <v>469</v>
      </c>
      <c r="I67" s="10">
        <v>752286</v>
      </c>
      <c r="J67" s="7">
        <v>0.82010714285714292</v>
      </c>
      <c r="K67" s="7">
        <v>0.15690651260504199</v>
      </c>
    </row>
  </sheetData>
  <conditionalFormatting pivot="1" sqref="D4:D31">
    <cfRule type="cellIs" dxfId="8" priority="7" operator="greaterThan">
      <formula>0.82</formula>
    </cfRule>
  </conditionalFormatting>
  <conditionalFormatting pivot="1" sqref="D4:D31">
    <cfRule type="cellIs" dxfId="7" priority="6" operator="lessThan">
      <formula>0.82</formula>
    </cfRule>
  </conditionalFormatting>
  <conditionalFormatting pivot="1" sqref="B37:B64">
    <cfRule type="top10" dxfId="6" priority="5" bottom="1" rank="14"/>
  </conditionalFormatting>
  <conditionalFormatting pivot="1" sqref="B37:B64">
    <cfRule type="top10" dxfId="5" priority="3" rank="14"/>
  </conditionalFormatting>
  <conditionalFormatting pivot="1" sqref="J39:J66">
    <cfRule type="dataBar" priority="2">
      <dataBar>
        <cfvo type="min"/>
        <cfvo type="max"/>
        <color rgb="FF638EC6"/>
      </dataBar>
      <extLst>
        <ext xmlns:x14="http://schemas.microsoft.com/office/spreadsheetml/2009/9/main" uri="{B025F937-C7B1-47D3-B67F-A62EFF666E3E}">
          <x14:id>{6102761A-C14B-4275-BFFA-51AA2D01BA7A}</x14:id>
        </ext>
      </extLst>
    </cfRule>
  </conditionalFormatting>
  <conditionalFormatting pivot="1" sqref="K39:K66">
    <cfRule type="cellIs" dxfId="0" priority="1" operator="greaterThan">
      <formula>0</formula>
    </cfRule>
  </conditionalFormatting>
  <pageMargins left="0.7" right="0.7" top="0.75" bottom="0.75" header="0.3" footer="0.3"/>
  <pageSetup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6102761A-C14B-4275-BFFA-51AA2D01BA7A}">
            <x14:dataBar minLength="0" maxLength="100" border="1" negativeBarBorderColorSameAsPositive="0">
              <x14:cfvo type="autoMin"/>
              <x14:cfvo type="autoMax"/>
              <x14:borderColor rgb="FF638EC6"/>
              <x14:negativeFillColor rgb="FFFF0000"/>
              <x14:negativeBorderColor rgb="FFFF0000"/>
              <x14:axisColor rgb="FF000000"/>
            </x14:dataBar>
          </x14:cfRule>
          <xm:sqref>J39:J66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9D997-247B-400F-A128-BACF64174151}">
  <dimension ref="A1:M29"/>
  <sheetViews>
    <sheetView workbookViewId="0">
      <selection sqref="A1:XFD1048576"/>
    </sheetView>
  </sheetViews>
  <sheetFormatPr defaultRowHeight="14.4" x14ac:dyDescent="0.3"/>
  <cols>
    <col min="1" max="1" width="5.109375" bestFit="1" customWidth="1"/>
    <col min="2" max="2" width="22.44140625" bestFit="1" customWidth="1"/>
    <col min="3" max="3" width="23.5546875" bestFit="1" customWidth="1"/>
    <col min="4" max="4" width="8.21875" bestFit="1" customWidth="1"/>
    <col min="5" max="5" width="14" bestFit="1" customWidth="1"/>
    <col min="6" max="6" width="7.77734375" bestFit="1" customWidth="1"/>
    <col min="7" max="7" width="7.109375" bestFit="1" customWidth="1"/>
    <col min="8" max="8" width="8.21875" bestFit="1" customWidth="1"/>
    <col min="9" max="9" width="17.6640625" bestFit="1" customWidth="1"/>
    <col min="10" max="10" width="16.109375" style="6" bestFit="1" customWidth="1"/>
    <col min="11" max="11" width="18.44140625" bestFit="1" customWidth="1"/>
    <col min="12" max="12" width="21.77734375" bestFit="1" customWidth="1"/>
    <col min="13" max="14" width="19.5546875" bestFit="1" customWidth="1"/>
  </cols>
  <sheetData>
    <row r="1" spans="1:13" x14ac:dyDescent="0.3">
      <c r="A1" s="2" t="s">
        <v>68</v>
      </c>
      <c r="B1" s="1" t="s">
        <v>67</v>
      </c>
      <c r="C1" s="1" t="s">
        <v>287</v>
      </c>
      <c r="D1" s="1" t="s">
        <v>69</v>
      </c>
      <c r="E1" s="1" t="s">
        <v>0</v>
      </c>
      <c r="F1" s="1" t="s">
        <v>1</v>
      </c>
      <c r="G1" s="1" t="s">
        <v>2</v>
      </c>
      <c r="H1" s="1" t="s">
        <v>3</v>
      </c>
      <c r="I1" s="1" t="s">
        <v>4</v>
      </c>
      <c r="J1" s="6" t="s">
        <v>5</v>
      </c>
      <c r="K1" s="1" t="s">
        <v>6</v>
      </c>
      <c r="L1" s="1" t="s">
        <v>227</v>
      </c>
      <c r="M1" s="1" t="s">
        <v>228</v>
      </c>
    </row>
    <row r="2" spans="1:13" x14ac:dyDescent="0.3">
      <c r="A2">
        <v>1</v>
      </c>
      <c r="B2" t="s">
        <v>229</v>
      </c>
      <c r="C2" t="s">
        <v>230</v>
      </c>
      <c r="D2" s="3">
        <v>73019</v>
      </c>
      <c r="E2">
        <v>23</v>
      </c>
      <c r="F2" t="s">
        <v>279</v>
      </c>
      <c r="G2" t="s">
        <v>278</v>
      </c>
      <c r="H2">
        <v>17</v>
      </c>
      <c r="I2" s="3">
        <v>800966</v>
      </c>
      <c r="J2" s="6">
        <v>0</v>
      </c>
      <c r="K2" s="3">
        <v>47116</v>
      </c>
      <c r="L2" s="5">
        <v>0.64500000000000002</v>
      </c>
      <c r="M2" s="4">
        <f>J2/H2</f>
        <v>0</v>
      </c>
    </row>
    <row r="3" spans="1:13" x14ac:dyDescent="0.3">
      <c r="A3">
        <v>2</v>
      </c>
      <c r="B3" t="s">
        <v>231</v>
      </c>
      <c r="C3" t="s">
        <v>232</v>
      </c>
      <c r="D3" s="3">
        <v>75412</v>
      </c>
      <c r="E3">
        <v>19</v>
      </c>
      <c r="F3" t="s">
        <v>279</v>
      </c>
      <c r="G3" t="s">
        <v>278</v>
      </c>
      <c r="H3">
        <v>17</v>
      </c>
      <c r="I3" s="3">
        <v>599428</v>
      </c>
      <c r="J3" s="6">
        <v>0</v>
      </c>
      <c r="K3" s="3">
        <v>35260</v>
      </c>
      <c r="L3" s="5">
        <v>0.46800000000000003</v>
      </c>
      <c r="M3" s="4">
        <f t="shared" ref="M3:M29" si="0">J3/H3</f>
        <v>0</v>
      </c>
    </row>
    <row r="4" spans="1:13" x14ac:dyDescent="0.3">
      <c r="A4">
        <v>3</v>
      </c>
      <c r="B4" t="s">
        <v>233</v>
      </c>
      <c r="C4" t="s">
        <v>234</v>
      </c>
      <c r="D4" s="3">
        <v>37722</v>
      </c>
      <c r="E4">
        <v>21</v>
      </c>
      <c r="F4" t="s">
        <v>279</v>
      </c>
      <c r="G4" t="s">
        <v>278</v>
      </c>
      <c r="H4">
        <v>17</v>
      </c>
      <c r="I4" s="3">
        <v>540799</v>
      </c>
      <c r="J4" s="6">
        <v>1</v>
      </c>
      <c r="K4" s="3">
        <v>31812</v>
      </c>
      <c r="L4" s="5">
        <v>0.84299999999999997</v>
      </c>
      <c r="M4" s="4">
        <f t="shared" si="0"/>
        <v>5.8823529411764705E-2</v>
      </c>
    </row>
    <row r="5" spans="1:13" x14ac:dyDescent="0.3">
      <c r="A5">
        <v>4</v>
      </c>
      <c r="B5" t="s">
        <v>235</v>
      </c>
      <c r="C5" t="s">
        <v>236</v>
      </c>
      <c r="D5" s="3">
        <v>30000</v>
      </c>
      <c r="E5">
        <v>9</v>
      </c>
      <c r="F5" t="s">
        <v>279</v>
      </c>
      <c r="G5" t="s">
        <v>278</v>
      </c>
      <c r="H5">
        <v>17</v>
      </c>
      <c r="I5" s="3">
        <v>468419</v>
      </c>
      <c r="J5" s="6">
        <v>3</v>
      </c>
      <c r="K5" s="3">
        <v>27554</v>
      </c>
      <c r="L5" s="5">
        <v>0.91900000000000004</v>
      </c>
      <c r="M5" s="4">
        <f t="shared" si="0"/>
        <v>0.17647058823529413</v>
      </c>
    </row>
    <row r="6" spans="1:13" x14ac:dyDescent="0.3">
      <c r="A6">
        <v>5</v>
      </c>
      <c r="B6" t="s">
        <v>237</v>
      </c>
      <c r="C6" t="s">
        <v>238</v>
      </c>
      <c r="D6" s="3">
        <v>30991</v>
      </c>
      <c r="E6">
        <v>27</v>
      </c>
      <c r="F6" t="s">
        <v>280</v>
      </c>
      <c r="G6" t="s">
        <v>278</v>
      </c>
      <c r="H6">
        <v>17</v>
      </c>
      <c r="I6" s="3">
        <v>432190</v>
      </c>
      <c r="J6" s="6">
        <v>0</v>
      </c>
      <c r="K6" s="3">
        <v>25423</v>
      </c>
      <c r="L6" s="5">
        <v>0.82</v>
      </c>
      <c r="M6" s="4">
        <f t="shared" si="0"/>
        <v>0</v>
      </c>
    </row>
    <row r="7" spans="1:13" x14ac:dyDescent="0.3">
      <c r="A7">
        <v>6</v>
      </c>
      <c r="B7" t="s">
        <v>239</v>
      </c>
      <c r="C7" t="s">
        <v>240</v>
      </c>
      <c r="D7" s="3">
        <v>25218</v>
      </c>
      <c r="E7">
        <v>15</v>
      </c>
      <c r="F7" t="s">
        <v>279</v>
      </c>
      <c r="G7" t="s">
        <v>278</v>
      </c>
      <c r="H7">
        <v>17</v>
      </c>
      <c r="I7" s="3">
        <v>405305</v>
      </c>
      <c r="J7" s="6">
        <v>2</v>
      </c>
      <c r="K7" s="3">
        <v>23841</v>
      </c>
      <c r="L7" s="5">
        <v>0.94499999999999995</v>
      </c>
      <c r="M7" s="4">
        <f t="shared" si="0"/>
        <v>0.11764705882352941</v>
      </c>
    </row>
    <row r="8" spans="1:13" x14ac:dyDescent="0.3">
      <c r="A8">
        <v>7</v>
      </c>
      <c r="B8" t="s">
        <v>241</v>
      </c>
      <c r="C8" t="s">
        <v>242</v>
      </c>
      <c r="D8" s="3">
        <v>27000</v>
      </c>
      <c r="E8">
        <v>8</v>
      </c>
      <c r="F8" t="s">
        <v>279</v>
      </c>
      <c r="G8" t="s">
        <v>278</v>
      </c>
      <c r="H8">
        <v>17</v>
      </c>
      <c r="I8" s="3">
        <v>388301</v>
      </c>
      <c r="J8" s="6">
        <v>0</v>
      </c>
      <c r="K8" s="3">
        <v>22841</v>
      </c>
      <c r="L8" s="5">
        <v>0.84599999999999997</v>
      </c>
      <c r="M8" s="4">
        <f t="shared" si="0"/>
        <v>0</v>
      </c>
    </row>
    <row r="9" spans="1:13" x14ac:dyDescent="0.3">
      <c r="A9">
        <v>8</v>
      </c>
      <c r="B9" t="s">
        <v>243</v>
      </c>
      <c r="C9" t="s">
        <v>244</v>
      </c>
      <c r="D9" s="3">
        <v>26000</v>
      </c>
      <c r="E9">
        <v>10</v>
      </c>
      <c r="F9" t="s">
        <v>279</v>
      </c>
      <c r="G9" t="s">
        <v>278</v>
      </c>
      <c r="H9">
        <v>17</v>
      </c>
      <c r="I9" s="3">
        <v>382274</v>
      </c>
      <c r="J9" s="6">
        <v>0</v>
      </c>
      <c r="K9" s="3">
        <v>22487</v>
      </c>
      <c r="L9" s="5">
        <v>0.86499999999999999</v>
      </c>
      <c r="M9" s="4">
        <f t="shared" si="0"/>
        <v>0</v>
      </c>
    </row>
    <row r="10" spans="1:13" x14ac:dyDescent="0.3">
      <c r="A10">
        <v>9</v>
      </c>
      <c r="B10" t="s">
        <v>245</v>
      </c>
      <c r="C10" t="s">
        <v>246</v>
      </c>
      <c r="D10" s="3">
        <v>22000</v>
      </c>
      <c r="E10">
        <v>1</v>
      </c>
      <c r="F10" t="s">
        <v>279</v>
      </c>
      <c r="G10" t="s">
        <v>278</v>
      </c>
      <c r="H10">
        <v>16</v>
      </c>
      <c r="I10" s="3">
        <v>353441</v>
      </c>
      <c r="J10" s="6">
        <v>12</v>
      </c>
      <c r="K10" s="3">
        <v>22090</v>
      </c>
      <c r="L10" s="5">
        <v>1.004</v>
      </c>
      <c r="M10" s="4">
        <f t="shared" si="0"/>
        <v>0.75</v>
      </c>
    </row>
    <row r="11" spans="1:13" x14ac:dyDescent="0.3">
      <c r="A11">
        <v>10</v>
      </c>
      <c r="B11" t="s">
        <v>247</v>
      </c>
      <c r="C11" t="s">
        <v>248</v>
      </c>
      <c r="D11" s="3">
        <v>20738</v>
      </c>
      <c r="E11">
        <v>4</v>
      </c>
      <c r="F11" t="s">
        <v>279</v>
      </c>
      <c r="G11" t="s">
        <v>278</v>
      </c>
      <c r="H11">
        <v>17</v>
      </c>
      <c r="I11" s="3">
        <v>352546</v>
      </c>
      <c r="J11" s="6">
        <v>14</v>
      </c>
      <c r="K11" s="3">
        <v>20738</v>
      </c>
      <c r="L11" s="5">
        <v>1</v>
      </c>
      <c r="M11" s="4">
        <f t="shared" si="0"/>
        <v>0.82352941176470584</v>
      </c>
    </row>
    <row r="12" spans="1:13" x14ac:dyDescent="0.3">
      <c r="A12">
        <v>11</v>
      </c>
      <c r="B12" t="s">
        <v>249</v>
      </c>
      <c r="C12" t="s">
        <v>250</v>
      </c>
      <c r="D12" s="3">
        <v>20213</v>
      </c>
      <c r="E12">
        <v>14</v>
      </c>
      <c r="F12" t="s">
        <v>279</v>
      </c>
      <c r="G12" t="s">
        <v>278</v>
      </c>
      <c r="H12">
        <v>17</v>
      </c>
      <c r="I12" s="3">
        <v>347991</v>
      </c>
      <c r="J12" s="6">
        <v>8</v>
      </c>
      <c r="K12" s="3">
        <v>20470</v>
      </c>
      <c r="L12" s="5">
        <v>1.0129999999999999</v>
      </c>
      <c r="M12" s="4">
        <f t="shared" si="0"/>
        <v>0.47058823529411764</v>
      </c>
    </row>
    <row r="13" spans="1:13" x14ac:dyDescent="0.3">
      <c r="A13">
        <v>12</v>
      </c>
      <c r="B13" t="s">
        <v>251</v>
      </c>
      <c r="C13" t="s">
        <v>252</v>
      </c>
      <c r="D13" s="3">
        <v>20000</v>
      </c>
      <c r="E13">
        <v>20</v>
      </c>
      <c r="F13" t="s">
        <v>279</v>
      </c>
      <c r="G13" t="s">
        <v>278</v>
      </c>
      <c r="H13">
        <v>16</v>
      </c>
      <c r="I13" s="3">
        <v>327341</v>
      </c>
      <c r="J13" s="6">
        <v>7</v>
      </c>
      <c r="K13" s="3">
        <v>20459</v>
      </c>
      <c r="L13" s="5">
        <v>1.0229999999999999</v>
      </c>
      <c r="M13" s="4">
        <f t="shared" si="0"/>
        <v>0.4375</v>
      </c>
    </row>
    <row r="14" spans="1:13" x14ac:dyDescent="0.3">
      <c r="A14">
        <v>13</v>
      </c>
      <c r="B14" t="s">
        <v>253</v>
      </c>
      <c r="C14" t="s">
        <v>254</v>
      </c>
      <c r="D14" s="3">
        <v>20011</v>
      </c>
      <c r="E14">
        <v>16</v>
      </c>
      <c r="F14" t="s">
        <v>279</v>
      </c>
      <c r="G14" t="s">
        <v>278</v>
      </c>
      <c r="H14">
        <v>17</v>
      </c>
      <c r="I14" s="3">
        <v>327027</v>
      </c>
      <c r="J14" s="6">
        <v>6</v>
      </c>
      <c r="K14" s="3">
        <v>19237</v>
      </c>
      <c r="L14" s="5">
        <v>0.96099999999999997</v>
      </c>
      <c r="M14" s="4">
        <f t="shared" si="0"/>
        <v>0.35294117647058826</v>
      </c>
    </row>
    <row r="15" spans="1:13" x14ac:dyDescent="0.3">
      <c r="A15">
        <v>14</v>
      </c>
      <c r="B15" t="s">
        <v>255</v>
      </c>
      <c r="C15" t="s">
        <v>256</v>
      </c>
      <c r="D15" s="3">
        <v>19600</v>
      </c>
      <c r="E15">
        <v>11</v>
      </c>
      <c r="F15" t="s">
        <v>279</v>
      </c>
      <c r="G15" t="s">
        <v>278</v>
      </c>
      <c r="H15">
        <v>16</v>
      </c>
      <c r="I15" s="3">
        <v>312879</v>
      </c>
      <c r="J15" s="6">
        <v>8</v>
      </c>
      <c r="K15" s="3">
        <v>19555</v>
      </c>
      <c r="L15" s="5">
        <v>0.998</v>
      </c>
      <c r="M15" s="4">
        <f t="shared" si="0"/>
        <v>0.5</v>
      </c>
    </row>
    <row r="16" spans="1:13" x14ac:dyDescent="0.3">
      <c r="A16">
        <v>15</v>
      </c>
      <c r="B16" t="s">
        <v>257</v>
      </c>
      <c r="C16" t="s">
        <v>258</v>
      </c>
      <c r="D16" s="3">
        <v>21000</v>
      </c>
      <c r="E16">
        <v>22</v>
      </c>
      <c r="F16" t="s">
        <v>279</v>
      </c>
      <c r="G16" t="s">
        <v>278</v>
      </c>
      <c r="H16">
        <v>17</v>
      </c>
      <c r="I16" s="3">
        <v>312199</v>
      </c>
      <c r="J16" s="6">
        <v>0</v>
      </c>
      <c r="K16" s="3">
        <v>18365</v>
      </c>
      <c r="L16" s="5">
        <v>0.875</v>
      </c>
      <c r="M16" s="4">
        <f t="shared" si="0"/>
        <v>0</v>
      </c>
    </row>
    <row r="17" spans="1:13" x14ac:dyDescent="0.3">
      <c r="A17">
        <v>16</v>
      </c>
      <c r="B17" t="s">
        <v>259</v>
      </c>
      <c r="C17" t="s">
        <v>260</v>
      </c>
      <c r="D17" s="3">
        <v>18500</v>
      </c>
      <c r="E17">
        <v>2</v>
      </c>
      <c r="F17" t="s">
        <v>279</v>
      </c>
      <c r="G17" t="s">
        <v>278</v>
      </c>
      <c r="H17">
        <v>17</v>
      </c>
      <c r="I17" s="3">
        <v>308146</v>
      </c>
      <c r="J17" s="6">
        <v>8</v>
      </c>
      <c r="K17" s="3">
        <v>18126</v>
      </c>
      <c r="L17" s="5">
        <v>0.98</v>
      </c>
      <c r="M17" s="4">
        <f t="shared" si="0"/>
        <v>0.47058823529411764</v>
      </c>
    </row>
    <row r="18" spans="1:13" x14ac:dyDescent="0.3">
      <c r="A18">
        <v>17</v>
      </c>
      <c r="B18" t="s">
        <v>261</v>
      </c>
      <c r="C18" t="s">
        <v>262</v>
      </c>
      <c r="D18" s="3">
        <v>30321</v>
      </c>
      <c r="E18">
        <v>5</v>
      </c>
      <c r="F18" t="s">
        <v>279</v>
      </c>
      <c r="G18" t="s">
        <v>278</v>
      </c>
      <c r="H18">
        <v>17</v>
      </c>
      <c r="I18" s="3">
        <v>292057</v>
      </c>
      <c r="J18" s="6">
        <v>0</v>
      </c>
      <c r="K18" s="3">
        <v>17180</v>
      </c>
      <c r="L18" s="5">
        <v>0.56699999999999995</v>
      </c>
      <c r="M18" s="4">
        <f t="shared" si="0"/>
        <v>0</v>
      </c>
    </row>
    <row r="19" spans="1:13" x14ac:dyDescent="0.3">
      <c r="A19">
        <v>18</v>
      </c>
      <c r="B19" t="s">
        <v>263</v>
      </c>
      <c r="C19" t="s">
        <v>66</v>
      </c>
      <c r="D19" s="3">
        <v>25000</v>
      </c>
      <c r="E19">
        <v>6</v>
      </c>
      <c r="F19" t="s">
        <v>279</v>
      </c>
      <c r="G19" t="s">
        <v>278</v>
      </c>
      <c r="H19">
        <v>17</v>
      </c>
      <c r="I19" s="3">
        <v>289035</v>
      </c>
      <c r="J19" s="6">
        <v>0</v>
      </c>
      <c r="K19" s="3">
        <v>17002</v>
      </c>
      <c r="L19" s="5">
        <v>0.68</v>
      </c>
      <c r="M19" s="4">
        <f t="shared" si="0"/>
        <v>0</v>
      </c>
    </row>
    <row r="20" spans="1:13" x14ac:dyDescent="0.3">
      <c r="A20">
        <v>19</v>
      </c>
      <c r="B20" t="s">
        <v>264</v>
      </c>
      <c r="C20" t="s">
        <v>265</v>
      </c>
      <c r="D20" s="3">
        <v>20500</v>
      </c>
      <c r="E20">
        <v>7</v>
      </c>
      <c r="F20" t="s">
        <v>279</v>
      </c>
      <c r="G20" t="s">
        <v>278</v>
      </c>
      <c r="H20">
        <v>17</v>
      </c>
      <c r="I20" s="3">
        <v>279965</v>
      </c>
      <c r="J20" s="6">
        <v>0</v>
      </c>
      <c r="K20" s="3">
        <v>16469</v>
      </c>
      <c r="L20" s="5">
        <v>0.80300000000000005</v>
      </c>
      <c r="M20" s="4">
        <f t="shared" si="0"/>
        <v>0</v>
      </c>
    </row>
    <row r="21" spans="1:13" x14ac:dyDescent="0.3">
      <c r="A21">
        <v>20</v>
      </c>
      <c r="B21" t="s">
        <v>266</v>
      </c>
      <c r="C21" t="s">
        <v>267</v>
      </c>
      <c r="D21" s="3">
        <v>22039</v>
      </c>
      <c r="E21">
        <v>25</v>
      </c>
      <c r="F21" t="s">
        <v>279</v>
      </c>
      <c r="G21" t="s">
        <v>278</v>
      </c>
      <c r="H21">
        <v>17</v>
      </c>
      <c r="I21" s="3">
        <v>279240</v>
      </c>
      <c r="J21" s="6">
        <v>0</v>
      </c>
      <c r="K21" s="3">
        <v>16426</v>
      </c>
      <c r="L21" s="5">
        <v>0.745</v>
      </c>
      <c r="M21" s="4">
        <f t="shared" si="0"/>
        <v>0</v>
      </c>
    </row>
    <row r="22" spans="1:13" x14ac:dyDescent="0.3">
      <c r="A22">
        <v>21</v>
      </c>
      <c r="B22" t="s">
        <v>268</v>
      </c>
      <c r="C22" t="s">
        <v>269</v>
      </c>
      <c r="D22" s="3">
        <v>22120</v>
      </c>
      <c r="E22">
        <v>17</v>
      </c>
      <c r="F22" t="s">
        <v>280</v>
      </c>
      <c r="G22" t="s">
        <v>278</v>
      </c>
      <c r="H22">
        <v>17</v>
      </c>
      <c r="I22" s="3">
        <v>278790</v>
      </c>
      <c r="J22" s="6">
        <v>0</v>
      </c>
      <c r="K22" s="3">
        <v>16399</v>
      </c>
      <c r="L22" s="5">
        <v>0.74099999999999999</v>
      </c>
      <c r="M22" s="4">
        <f t="shared" si="0"/>
        <v>0</v>
      </c>
    </row>
    <row r="23" spans="1:13" x14ac:dyDescent="0.3">
      <c r="A23">
        <v>22</v>
      </c>
      <c r="B23" t="s">
        <v>270</v>
      </c>
      <c r="C23" t="s">
        <v>271</v>
      </c>
      <c r="D23" s="3">
        <v>20000</v>
      </c>
      <c r="E23">
        <v>28</v>
      </c>
      <c r="F23" t="s">
        <v>279</v>
      </c>
      <c r="G23" t="s">
        <v>278</v>
      </c>
      <c r="H23">
        <v>17</v>
      </c>
      <c r="I23" s="3">
        <v>276355</v>
      </c>
      <c r="J23" s="6">
        <v>0</v>
      </c>
      <c r="K23" s="3">
        <v>16256</v>
      </c>
      <c r="L23" s="5">
        <v>0.81299999999999994</v>
      </c>
      <c r="M23" s="4">
        <f t="shared" si="0"/>
        <v>0</v>
      </c>
    </row>
    <row r="24" spans="1:13" x14ac:dyDescent="0.3">
      <c r="A24">
        <v>23</v>
      </c>
      <c r="B24" t="s">
        <v>272</v>
      </c>
      <c r="C24" t="s">
        <v>273</v>
      </c>
      <c r="D24" s="3">
        <v>24955</v>
      </c>
      <c r="E24">
        <v>24</v>
      </c>
      <c r="F24" t="s">
        <v>279</v>
      </c>
      <c r="G24" t="s">
        <v>278</v>
      </c>
      <c r="H24">
        <v>17</v>
      </c>
      <c r="I24" s="3">
        <v>269410</v>
      </c>
      <c r="J24" s="6">
        <v>2</v>
      </c>
      <c r="K24" s="3">
        <v>15848</v>
      </c>
      <c r="L24" s="5">
        <v>0.63500000000000001</v>
      </c>
      <c r="M24" s="4">
        <f t="shared" si="0"/>
        <v>0.11764705882352941</v>
      </c>
    </row>
    <row r="25" spans="1:13" x14ac:dyDescent="0.3">
      <c r="A25">
        <v>24</v>
      </c>
      <c r="B25" t="s">
        <v>274</v>
      </c>
      <c r="C25" t="s">
        <v>275</v>
      </c>
      <c r="D25" s="3">
        <v>18000</v>
      </c>
      <c r="E25">
        <v>26</v>
      </c>
      <c r="F25" t="s">
        <v>279</v>
      </c>
      <c r="G25" t="s">
        <v>278</v>
      </c>
      <c r="H25">
        <v>17</v>
      </c>
      <c r="I25" s="3">
        <v>259416</v>
      </c>
      <c r="J25" s="6">
        <v>1</v>
      </c>
      <c r="K25" s="3">
        <v>15260</v>
      </c>
      <c r="L25" s="5">
        <v>0.84799999999999998</v>
      </c>
      <c r="M25" s="4">
        <f t="shared" si="0"/>
        <v>5.8823529411764705E-2</v>
      </c>
    </row>
    <row r="26" spans="1:13" x14ac:dyDescent="0.3">
      <c r="A26">
        <v>25</v>
      </c>
      <c r="B26" t="s">
        <v>276</v>
      </c>
      <c r="C26" t="s">
        <v>277</v>
      </c>
      <c r="D26" s="3">
        <v>20341</v>
      </c>
      <c r="E26">
        <v>3</v>
      </c>
      <c r="F26" t="s">
        <v>280</v>
      </c>
      <c r="G26" t="s">
        <v>278</v>
      </c>
      <c r="H26">
        <v>16</v>
      </c>
      <c r="I26" s="3">
        <v>256536</v>
      </c>
      <c r="J26" s="6">
        <v>0</v>
      </c>
      <c r="K26" s="3">
        <v>16034</v>
      </c>
      <c r="L26" s="5">
        <v>0.78800000000000003</v>
      </c>
      <c r="M26" s="4">
        <f t="shared" si="0"/>
        <v>0</v>
      </c>
    </row>
    <row r="27" spans="1:13" x14ac:dyDescent="0.3">
      <c r="A27">
        <v>26</v>
      </c>
      <c r="B27" t="s">
        <v>282</v>
      </c>
      <c r="C27" t="s">
        <v>281</v>
      </c>
      <c r="D27" s="3">
        <v>18086</v>
      </c>
      <c r="E27">
        <v>18</v>
      </c>
      <c r="F27" t="s">
        <v>279</v>
      </c>
      <c r="G27" t="s">
        <v>278</v>
      </c>
      <c r="H27">
        <v>17</v>
      </c>
      <c r="I27" s="3">
        <v>246049</v>
      </c>
      <c r="J27" s="6">
        <v>1</v>
      </c>
      <c r="K27" s="3">
        <v>14473</v>
      </c>
      <c r="L27" s="7">
        <v>0.8</v>
      </c>
      <c r="M27" s="4">
        <f t="shared" si="0"/>
        <v>5.8823529411764705E-2</v>
      </c>
    </row>
    <row r="28" spans="1:13" x14ac:dyDescent="0.3">
      <c r="A28">
        <v>27</v>
      </c>
      <c r="B28" t="s">
        <v>284</v>
      </c>
      <c r="C28" t="s">
        <v>283</v>
      </c>
      <c r="D28" s="3">
        <v>25500</v>
      </c>
      <c r="E28">
        <v>13</v>
      </c>
      <c r="F28" t="s">
        <v>279</v>
      </c>
      <c r="G28" t="s">
        <v>278</v>
      </c>
      <c r="H28">
        <v>15</v>
      </c>
      <c r="I28" s="3">
        <v>243631</v>
      </c>
      <c r="J28" s="6">
        <v>0</v>
      </c>
      <c r="K28" s="3">
        <v>16242</v>
      </c>
      <c r="L28" s="5">
        <v>0.63700000000000001</v>
      </c>
      <c r="M28" s="4">
        <f t="shared" si="0"/>
        <v>0</v>
      </c>
    </row>
    <row r="29" spans="1:13" x14ac:dyDescent="0.3">
      <c r="A29">
        <v>28</v>
      </c>
      <c r="B29" t="s">
        <v>286</v>
      </c>
      <c r="C29" t="s">
        <v>285</v>
      </c>
      <c r="D29" s="3">
        <v>18000</v>
      </c>
      <c r="E29">
        <v>12</v>
      </c>
      <c r="F29" t="s">
        <v>279</v>
      </c>
      <c r="G29" t="s">
        <v>278</v>
      </c>
      <c r="H29">
        <v>16</v>
      </c>
      <c r="I29" s="3">
        <v>201807</v>
      </c>
      <c r="J29" s="6">
        <v>0</v>
      </c>
      <c r="K29" s="3">
        <v>12613</v>
      </c>
      <c r="L29" s="5">
        <v>0.70099999999999996</v>
      </c>
      <c r="M29" s="4">
        <f t="shared" si="0"/>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Euro Top 5 Leagues 2022-23</vt:lpstr>
      <vt:lpstr>MLS PivotTable</vt:lpstr>
      <vt:lpstr>2022 MLS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Bailey Manning</dc:creator>
  <cp:lastModifiedBy>Bailey Manning</cp:lastModifiedBy>
  <dcterms:created xsi:type="dcterms:W3CDTF">2023-03-08T23:49:35Z</dcterms:created>
  <dcterms:modified xsi:type="dcterms:W3CDTF">2023-03-15T20:12:41Z</dcterms:modified>
</cp:coreProperties>
</file>