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2435" firstSheet="4" activeTab="4"/>
  </bookViews>
  <sheets>
    <sheet name="Планирование производства" sheetId="1" r:id="rId1"/>
    <sheet name="задача о распиле" sheetId="3" r:id="rId2"/>
    <sheet name="сбалансированная ТЗ" sheetId="4" r:id="rId3"/>
    <sheet name="несбалансированная ТЗ" sheetId="6" r:id="rId4"/>
    <sheet name="дом.задание Зад1" sheetId="5" r:id="rId5"/>
    <sheet name="задача о диете" sheetId="2" r:id="rId6"/>
    <sheet name="несбалансированная ТЗ (2)" sheetId="7" r:id="rId7"/>
    <sheet name="дом.задание зад2" sheetId="8" r:id="rId8"/>
  </sheets>
  <definedNames>
    <definedName name="solver_adj" localSheetId="4" hidden="1">'дом.задание Зад1'!$A$2:$D$2</definedName>
    <definedName name="solver_adj" localSheetId="7" hidden="1">'дом.задание зад2'!$B$9:$E$11</definedName>
    <definedName name="solver_adj" localSheetId="5" hidden="1">'задача о диете'!$A$2:$B$2</definedName>
    <definedName name="solver_adj" localSheetId="1" hidden="1">'задача о распиле'!$A$2:$D$2</definedName>
    <definedName name="solver_adj" localSheetId="3" hidden="1">'несбалансированная ТЗ'!$B$10:$F$13</definedName>
    <definedName name="solver_adj" localSheetId="6" hidden="1">'несбалансированная ТЗ (2)'!$B$11:$E$15</definedName>
    <definedName name="solver_adj" localSheetId="0" hidden="1">'Планирование производства'!$A$2:$B$2</definedName>
    <definedName name="solver_adj" localSheetId="2" hidden="1">'сбалансированная ТЗ'!$B$10:$E$13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6" hidden="1">0.0001</definedName>
    <definedName name="solver_cvg" localSheetId="0" hidden="1">0.0001</definedName>
    <definedName name="solver_cvg" localSheetId="2" hidden="1">0.0001</definedName>
    <definedName name="solver_drv" localSheetId="4" hidden="1">2</definedName>
    <definedName name="solver_drv" localSheetId="7" hidden="1">2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6" hidden="1">1</definedName>
    <definedName name="solver_drv" localSheetId="0" hidden="1">1</definedName>
    <definedName name="solver_drv" localSheetId="2" hidden="1">1</definedName>
    <definedName name="solver_eng" localSheetId="4" hidden="1">2</definedName>
    <definedName name="solver_eng" localSheetId="7" hidden="1">2</definedName>
    <definedName name="solver_eng" localSheetId="5" hidden="1">2</definedName>
    <definedName name="solver_eng" localSheetId="1" hidden="1">2</definedName>
    <definedName name="solver_eng" localSheetId="3" hidden="1">2</definedName>
    <definedName name="solver_eng" localSheetId="6" hidden="1">2</definedName>
    <definedName name="solver_eng" localSheetId="0" hidden="1">2</definedName>
    <definedName name="solver_eng" localSheetId="2" hidden="1">2</definedName>
    <definedName name="solver_est" localSheetId="4" hidden="1">1</definedName>
    <definedName name="solver_est" localSheetId="7" hidden="1">1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6" hidden="1">1</definedName>
    <definedName name="solver_est" localSheetId="0" hidden="1">1</definedName>
    <definedName name="solver_est" localSheetId="2" hidden="1">1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1" hidden="1">2147483647</definedName>
    <definedName name="solver_itr" localSheetId="3" hidden="1">2147483647</definedName>
    <definedName name="solver_itr" localSheetId="6" hidden="1">2147483647</definedName>
    <definedName name="solver_itr" localSheetId="0" hidden="1">2147483647</definedName>
    <definedName name="solver_itr" localSheetId="2" hidden="1">2147483647</definedName>
    <definedName name="solver_lhs1" localSheetId="4" hidden="1">'дом.задание Зад1'!$A$2:$D$2</definedName>
    <definedName name="solver_lhs1" localSheetId="7" hidden="1">'дом.задание зад2'!$B$12:$E$12</definedName>
    <definedName name="solver_lhs1" localSheetId="5" hidden="1">'задача о диете'!$D$8:$D$10</definedName>
    <definedName name="solver_lhs1" localSheetId="1" hidden="1">'задача о распиле'!$F$8:$F$10</definedName>
    <definedName name="solver_lhs1" localSheetId="3" hidden="1">'несбалансированная ТЗ'!$B$10:$E$13</definedName>
    <definedName name="solver_lhs1" localSheetId="6" hidden="1">'несбалансированная ТЗ (2)'!$B$11:$E$15</definedName>
    <definedName name="solver_lhs1" localSheetId="0" hidden="1">'Планирование производства'!$D$8:$D$11</definedName>
    <definedName name="solver_lhs1" localSheetId="2" hidden="1">'сбалансированная ТЗ'!$B$10:$E$13</definedName>
    <definedName name="solver_lhs2" localSheetId="4" hidden="1">'дом.задание Зад1'!$F$8:$F$12</definedName>
    <definedName name="solver_lhs2" localSheetId="7" hidden="1">'дом.задание зад2'!$B$9:$E$11</definedName>
    <definedName name="solver_lhs2" localSheetId="3" hidden="1">'несбалансированная ТЗ'!$B$14:$F$14</definedName>
    <definedName name="solver_lhs2" localSheetId="6" hidden="1">'несбалансированная ТЗ (2)'!$B$16:$E$16</definedName>
    <definedName name="solver_lhs2" localSheetId="2" hidden="1">'сбалансированная ТЗ'!$B$14:$E$14</definedName>
    <definedName name="solver_lhs3" localSheetId="4" hidden="1">'дом.задание Зад1'!$A$8:$D$8</definedName>
    <definedName name="solver_lhs3" localSheetId="7" hidden="1">'дом.задание зад2'!$F$9:$F$11</definedName>
    <definedName name="solver_lhs3" localSheetId="3" hidden="1">'несбалансированная ТЗ'!$G$10:$G$13</definedName>
    <definedName name="solver_lhs3" localSheetId="6" hidden="1">'несбалансированная ТЗ (2)'!$F$11:$F$15</definedName>
    <definedName name="solver_lhs3" localSheetId="2" hidden="1">'сбалансированная ТЗ'!$F$10:$F$13</definedName>
    <definedName name="solver_lhs4" localSheetId="4" hidden="1">'дом.задание Зад1'!$A$9:$D$9</definedName>
    <definedName name="solver_lhs4" localSheetId="6" hidden="1">'несбалансированная ТЗ (2)'!$F$11:$F$15</definedName>
    <definedName name="solver_lhs5" localSheetId="4" hidden="1">'дом.задание Зад1'!$A$9:$D$9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6" hidden="1">2147483647</definedName>
    <definedName name="solver_mip" localSheetId="0" hidden="1">2147483647</definedName>
    <definedName name="solver_mip" localSheetId="2" hidden="1">2147483647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1" hidden="1">30</definedName>
    <definedName name="solver_mni" localSheetId="3" hidden="1">30</definedName>
    <definedName name="solver_mni" localSheetId="6" hidden="1">30</definedName>
    <definedName name="solver_mni" localSheetId="0" hidden="1">30</definedName>
    <definedName name="solver_mni" localSheetId="2" hidden="1">30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1" hidden="1">0.075</definedName>
    <definedName name="solver_mrt" localSheetId="3" hidden="1">0.075</definedName>
    <definedName name="solver_mrt" localSheetId="6" hidden="1">0.075</definedName>
    <definedName name="solver_mrt" localSheetId="0" hidden="1">0.075</definedName>
    <definedName name="solver_mrt" localSheetId="2" hidden="1">0.075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1" hidden="1">2</definedName>
    <definedName name="solver_msl" localSheetId="3" hidden="1">2</definedName>
    <definedName name="solver_msl" localSheetId="6" hidden="1">2</definedName>
    <definedName name="solver_msl" localSheetId="0" hidden="1">2</definedName>
    <definedName name="solver_msl" localSheetId="2" hidden="1">2</definedName>
    <definedName name="solver_neg" localSheetId="4" hidden="1">1</definedName>
    <definedName name="solver_neg" localSheetId="7" hidden="1">1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eg" localSheetId="0" hidden="1">1</definedName>
    <definedName name="solver_neg" localSheetId="2" hidden="1">1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1" hidden="1">2147483647</definedName>
    <definedName name="solver_nod" localSheetId="3" hidden="1">2147483647</definedName>
    <definedName name="solver_nod" localSheetId="6" hidden="1">2147483647</definedName>
    <definedName name="solver_nod" localSheetId="0" hidden="1">2147483647</definedName>
    <definedName name="solver_nod" localSheetId="2" hidden="1">2147483647</definedName>
    <definedName name="solver_num" localSheetId="4" hidden="1">2</definedName>
    <definedName name="solver_num" localSheetId="7" hidden="1">3</definedName>
    <definedName name="solver_num" localSheetId="5" hidden="1">1</definedName>
    <definedName name="solver_num" localSheetId="1" hidden="1">1</definedName>
    <definedName name="solver_num" localSheetId="3" hidden="1">3</definedName>
    <definedName name="solver_num" localSheetId="6" hidden="1">3</definedName>
    <definedName name="solver_num" localSheetId="0" hidden="1">1</definedName>
    <definedName name="solver_num" localSheetId="2" hidden="1">3</definedName>
    <definedName name="solver_nwt" localSheetId="4" hidden="1">1</definedName>
    <definedName name="solver_nwt" localSheetId="7" hidden="1">1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6" hidden="1">1</definedName>
    <definedName name="solver_nwt" localSheetId="0" hidden="1">1</definedName>
    <definedName name="solver_nwt" localSheetId="2" hidden="1">1</definedName>
    <definedName name="solver_opt" localSheetId="4" hidden="1">'дом.задание Зад1'!$A$15</definedName>
    <definedName name="solver_opt" localSheetId="7" hidden="1">'дом.задание зад2'!$D$20</definedName>
    <definedName name="solver_opt" localSheetId="5" hidden="1">'задача о диете'!$A$13</definedName>
    <definedName name="solver_opt" localSheetId="1" hidden="1">'задача о распиле'!$A$13</definedName>
    <definedName name="solver_opt" localSheetId="3" hidden="1">'несбалансированная ТЗ'!$D$22</definedName>
    <definedName name="solver_opt" localSheetId="6" hidden="1">'несбалансированная ТЗ (2)'!$D$24</definedName>
    <definedName name="solver_opt" localSheetId="0" hidden="1">'Планирование производства'!$A$13</definedName>
    <definedName name="solver_opt" localSheetId="2" hidden="1">'сбалансированная ТЗ'!$D$22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6" hidden="1">0.000001</definedName>
    <definedName name="solver_pre" localSheetId="0" hidden="1">0.000001</definedName>
    <definedName name="solver_pre" localSheetId="2" hidden="1">0.000001</definedName>
    <definedName name="solver_rbv" localSheetId="4" hidden="1">2</definedName>
    <definedName name="solver_rbv" localSheetId="7" hidden="1">2</definedName>
    <definedName name="solver_rbv" localSheetId="5" hidden="1">1</definedName>
    <definedName name="solver_rbv" localSheetId="1" hidden="1">1</definedName>
    <definedName name="solver_rbv" localSheetId="3" hidden="1">1</definedName>
    <definedName name="solver_rbv" localSheetId="6" hidden="1">1</definedName>
    <definedName name="solver_rbv" localSheetId="0" hidden="1">1</definedName>
    <definedName name="solver_rbv" localSheetId="2" hidden="1">1</definedName>
    <definedName name="solver_rel1" localSheetId="4" hidden="1">3</definedName>
    <definedName name="solver_rel1" localSheetId="7" hidden="1">2</definedName>
    <definedName name="solver_rel1" localSheetId="5" hidden="1">3</definedName>
    <definedName name="solver_rel1" localSheetId="1" hidden="1">2</definedName>
    <definedName name="solver_rel1" localSheetId="3" hidden="1">3</definedName>
    <definedName name="solver_rel1" localSheetId="6" hidden="1">3</definedName>
    <definedName name="solver_rel1" localSheetId="0" hidden="1">1</definedName>
    <definedName name="solver_rel1" localSheetId="2" hidden="1">3</definedName>
    <definedName name="solver_rel2" localSheetId="4" hidden="1">1</definedName>
    <definedName name="solver_rel2" localSheetId="7" hidden="1">3</definedName>
    <definedName name="solver_rel2" localSheetId="3" hidden="1">2</definedName>
    <definedName name="solver_rel2" localSheetId="6" hidden="1">2</definedName>
    <definedName name="solver_rel2" localSheetId="2" hidden="1">2</definedName>
    <definedName name="solver_rel3" localSheetId="4" hidden="1">1</definedName>
    <definedName name="solver_rel3" localSheetId="7" hidden="1">2</definedName>
    <definedName name="solver_rel3" localSheetId="3" hidden="1">2</definedName>
    <definedName name="solver_rel3" localSheetId="6" hidden="1">2</definedName>
    <definedName name="solver_rel3" localSheetId="2" hidden="1">2</definedName>
    <definedName name="solver_rel4" localSheetId="4" hidden="1">1</definedName>
    <definedName name="solver_rel4" localSheetId="6" hidden="1">2</definedName>
    <definedName name="solver_rel5" localSheetId="4" hidden="1">1</definedName>
    <definedName name="solver_rhs1" localSheetId="4" hidden="1">0</definedName>
    <definedName name="solver_rhs1" localSheetId="7" hidden="1">'дом.задание зад2'!$B$13:$E$13</definedName>
    <definedName name="solver_rhs1" localSheetId="5" hidden="1">'задача о диете'!$F$8:$F$10</definedName>
    <definedName name="solver_rhs1" localSheetId="1" hidden="1">'задача о распиле'!$H$8:$H$10</definedName>
    <definedName name="solver_rhs1" localSheetId="3" hidden="1">0</definedName>
    <definedName name="solver_rhs1" localSheetId="6" hidden="1">0</definedName>
    <definedName name="solver_rhs1" localSheetId="0" hidden="1">'Планирование производства'!$F$8:$F$11</definedName>
    <definedName name="solver_rhs1" localSheetId="2" hidden="1">0</definedName>
    <definedName name="solver_rhs2" localSheetId="4" hidden="1">'дом.задание Зад1'!$H$8:$H$12</definedName>
    <definedName name="solver_rhs2" localSheetId="7" hidden="1">0</definedName>
    <definedName name="solver_rhs2" localSheetId="3" hidden="1">'несбалансированная ТЗ'!$B$15:$F$15</definedName>
    <definedName name="solver_rhs2" localSheetId="6" hidden="1">'несбалансированная ТЗ (2)'!$B$17:$E$17</definedName>
    <definedName name="solver_rhs2" localSheetId="2" hidden="1">'сбалансированная ТЗ'!$B$15:$E$15</definedName>
    <definedName name="solver_rhs3" localSheetId="4" hidden="1">'дом.задание Зад1'!$H$8</definedName>
    <definedName name="solver_rhs3" localSheetId="7" hidden="1">'дом.задание зад2'!$G$9:$G$11</definedName>
    <definedName name="solver_rhs3" localSheetId="3" hidden="1">'несбалансированная ТЗ'!$H$10:$H$13</definedName>
    <definedName name="solver_rhs3" localSheetId="6" hidden="1">'несбалансированная ТЗ (2)'!$G$11:$G$15</definedName>
    <definedName name="solver_rhs3" localSheetId="2" hidden="1">'сбалансированная ТЗ'!$G$10:$G$13</definedName>
    <definedName name="solver_rhs4" localSheetId="4" hidden="1">'дом.задание Зад1'!$H$9</definedName>
    <definedName name="solver_rhs4" localSheetId="6" hidden="1">'несбалансированная ТЗ (2)'!$G$11:$G$15</definedName>
    <definedName name="solver_rhs5" localSheetId="4" hidden="1">'дом.задание Зад1'!$H$9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1" hidden="1">2</definedName>
    <definedName name="solver_rlx" localSheetId="3" hidden="1">2</definedName>
    <definedName name="solver_rlx" localSheetId="6" hidden="1">2</definedName>
    <definedName name="solver_rlx" localSheetId="0" hidden="1">2</definedName>
    <definedName name="solver_rlx" localSheetId="2" hidden="1">2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1" hidden="1">0</definedName>
    <definedName name="solver_rsd" localSheetId="3" hidden="1">0</definedName>
    <definedName name="solver_rsd" localSheetId="6" hidden="1">0</definedName>
    <definedName name="solver_rsd" localSheetId="0" hidden="1">0</definedName>
    <definedName name="solver_rsd" localSheetId="2" hidden="1">0</definedName>
    <definedName name="solver_scl" localSheetId="4" hidden="1">2</definedName>
    <definedName name="solver_scl" localSheetId="7" hidden="1">2</definedName>
    <definedName name="solver_scl" localSheetId="5" hidden="1">1</definedName>
    <definedName name="solver_scl" localSheetId="1" hidden="1">1</definedName>
    <definedName name="solver_scl" localSheetId="3" hidden="1">1</definedName>
    <definedName name="solver_scl" localSheetId="6" hidden="1">1</definedName>
    <definedName name="solver_scl" localSheetId="0" hidden="1">1</definedName>
    <definedName name="solver_scl" localSheetId="2" hidden="1">1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6" hidden="1">2</definedName>
    <definedName name="solver_sho" localSheetId="0" hidden="1">2</definedName>
    <definedName name="solver_sho" localSheetId="2" hidden="1">2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1" hidden="1">100</definedName>
    <definedName name="solver_ssz" localSheetId="3" hidden="1">100</definedName>
    <definedName name="solver_ssz" localSheetId="6" hidden="1">100</definedName>
    <definedName name="solver_ssz" localSheetId="0" hidden="1">100</definedName>
    <definedName name="solver_ssz" localSheetId="2" hidden="1">100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1" hidden="1">2147483647</definedName>
    <definedName name="solver_tim" localSheetId="3" hidden="1">2147483647</definedName>
    <definedName name="solver_tim" localSheetId="6" hidden="1">2147483647</definedName>
    <definedName name="solver_tim" localSheetId="0" hidden="1">2147483647</definedName>
    <definedName name="solver_tim" localSheetId="2" hidden="1">2147483647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1" hidden="1">0.01</definedName>
    <definedName name="solver_tol" localSheetId="3" hidden="1">0.01</definedName>
    <definedName name="solver_tol" localSheetId="6" hidden="1">0.01</definedName>
    <definedName name="solver_tol" localSheetId="0" hidden="1">0.01</definedName>
    <definedName name="solver_tol" localSheetId="2" hidden="1">0.01</definedName>
    <definedName name="solver_typ" localSheetId="4" hidden="1">1</definedName>
    <definedName name="solver_typ" localSheetId="7" hidden="1">2</definedName>
    <definedName name="solver_typ" localSheetId="5" hidden="1">2</definedName>
    <definedName name="solver_typ" localSheetId="1" hidden="1">1</definedName>
    <definedName name="solver_typ" localSheetId="3" hidden="1">2</definedName>
    <definedName name="solver_typ" localSheetId="6" hidden="1">2</definedName>
    <definedName name="solver_typ" localSheetId="0" hidden="1">1</definedName>
    <definedName name="solver_typ" localSheetId="2" hidden="1">2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al" localSheetId="0" hidden="1">0</definedName>
    <definedName name="solver_val" localSheetId="2" hidden="1">0</definedName>
    <definedName name="solver_ver" localSheetId="4" hidden="1">3</definedName>
    <definedName name="solver_ver" localSheetId="7" hidden="1">3</definedName>
    <definedName name="solver_ver" localSheetId="5" hidden="1">3</definedName>
    <definedName name="solver_ver" localSheetId="1" hidden="1">3</definedName>
    <definedName name="solver_ver" localSheetId="3" hidden="1">3</definedName>
    <definedName name="solver_ver" localSheetId="6" hidden="1">3</definedName>
    <definedName name="solver_ver" localSheetId="0" hidden="1">3</definedName>
    <definedName name="solver_ver" localSheetId="2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8" l="1"/>
  <c r="C16" i="8"/>
  <c r="C15" i="8"/>
  <c r="C12" i="8"/>
  <c r="D12" i="8"/>
  <c r="E12" i="8"/>
  <c r="B12" i="8"/>
  <c r="F10" i="8"/>
  <c r="F11" i="8"/>
  <c r="F9" i="8"/>
  <c r="A15" i="5" l="1"/>
  <c r="F9" i="5"/>
  <c r="F10" i="5"/>
  <c r="F11" i="5"/>
  <c r="F12" i="5"/>
  <c r="F8" i="5"/>
  <c r="C19" i="7" l="1"/>
  <c r="C20" i="7"/>
  <c r="D24" i="7"/>
  <c r="F12" i="7"/>
  <c r="F13" i="7"/>
  <c r="F14" i="7"/>
  <c r="F15" i="7"/>
  <c r="C16" i="7"/>
  <c r="D16" i="7"/>
  <c r="E16" i="7"/>
  <c r="B16" i="7"/>
  <c r="F11" i="7"/>
  <c r="F15" i="6"/>
  <c r="D17" i="6"/>
  <c r="D18" i="6"/>
  <c r="C14" i="6"/>
  <c r="D14" i="6"/>
  <c r="E14" i="6"/>
  <c r="F14" i="6"/>
  <c r="B14" i="6"/>
  <c r="G11" i="6"/>
  <c r="G12" i="6"/>
  <c r="G13" i="6"/>
  <c r="G10" i="6"/>
  <c r="D22" i="6"/>
  <c r="D22" i="4"/>
  <c r="C18" i="4"/>
  <c r="C17" i="4"/>
  <c r="F11" i="4"/>
  <c r="F12" i="4"/>
  <c r="F13" i="4"/>
  <c r="F10" i="4"/>
  <c r="C14" i="4"/>
  <c r="D14" i="4"/>
  <c r="E14" i="4"/>
  <c r="B14" i="4"/>
  <c r="A13" i="3"/>
  <c r="F9" i="3"/>
  <c r="F10" i="3"/>
  <c r="F8" i="3"/>
  <c r="D10" i="3"/>
  <c r="D9" i="3"/>
  <c r="A13" i="2"/>
  <c r="D9" i="2"/>
  <c r="D10" i="2"/>
  <c r="D8" i="2"/>
  <c r="A13" i="1"/>
  <c r="D9" i="1"/>
  <c r="D10" i="1"/>
  <c r="D11" i="1"/>
  <c r="D8" i="1"/>
</calcChain>
</file>

<file path=xl/sharedStrings.xml><?xml version="1.0" encoding="utf-8"?>
<sst xmlns="http://schemas.openxmlformats.org/spreadsheetml/2006/main" count="131" uniqueCount="43">
  <si>
    <t>x</t>
  </si>
  <si>
    <t>c</t>
  </si>
  <si>
    <t>A</t>
  </si>
  <si>
    <t>Ax</t>
  </si>
  <si>
    <t>B</t>
  </si>
  <si>
    <t>F</t>
  </si>
  <si>
    <t>матрицы себестоимости перевозок</t>
  </si>
  <si>
    <t>стройка1</t>
  </si>
  <si>
    <t>строка2</t>
  </si>
  <si>
    <t>строка3</t>
  </si>
  <si>
    <t>строка4</t>
  </si>
  <si>
    <t>карьер1</t>
  </si>
  <si>
    <t>карьер2</t>
  </si>
  <si>
    <t>карьер3</t>
  </si>
  <si>
    <t>карьер4</t>
  </si>
  <si>
    <t>матрица перевозок</t>
  </si>
  <si>
    <t>стройка2</t>
  </si>
  <si>
    <t>стройка3</t>
  </si>
  <si>
    <t>стройка4</t>
  </si>
  <si>
    <t>доставлено</t>
  </si>
  <si>
    <t>вывезено</t>
  </si>
  <si>
    <t>производительность карьера</t>
  </si>
  <si>
    <t>потр-ть</t>
  </si>
  <si>
    <t>сум-ные потр</t>
  </si>
  <si>
    <t>сум.запас</t>
  </si>
  <si>
    <t>сл-но ТЗ сбалансирована</t>
  </si>
  <si>
    <t>целевая функция F(x)=</t>
  </si>
  <si>
    <t>стройка5</t>
  </si>
  <si>
    <t>потребность стройки5=131-101=30</t>
  </si>
  <si>
    <t>карьер5</t>
  </si>
  <si>
    <t>матрица себестоимости продукции</t>
  </si>
  <si>
    <t>B1</t>
  </si>
  <si>
    <t>B2</t>
  </si>
  <si>
    <t>B3</t>
  </si>
  <si>
    <t>B4</t>
  </si>
  <si>
    <t>A1</t>
  </si>
  <si>
    <t>A2</t>
  </si>
  <si>
    <t>A3</t>
  </si>
  <si>
    <t>запасы</t>
  </si>
  <si>
    <t>сум-ные потребности</t>
  </si>
  <si>
    <t>сум-ный запас</t>
  </si>
  <si>
    <t>следов-но ТЗ сбалансирована</t>
  </si>
  <si>
    <t>целевая функция F(x)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</si>
</sst>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6</v>
      </c>
      <c r="B2">
        <v>4</v>
      </c>
    </row>
    <row r="4" spans="1:6" x14ac:dyDescent="0.25">
      <c r="A4" t="s">
        <v>1</v>
      </c>
    </row>
    <row r="5" spans="1:6" x14ac:dyDescent="0.25">
      <c r="A5">
        <v>2</v>
      </c>
      <c r="B5">
        <v>3</v>
      </c>
    </row>
    <row r="7" spans="1:6" x14ac:dyDescent="0.25">
      <c r="A7" t="s">
        <v>2</v>
      </c>
      <c r="D7" t="s">
        <v>3</v>
      </c>
      <c r="F7" t="s">
        <v>4</v>
      </c>
    </row>
    <row r="8" spans="1:6" x14ac:dyDescent="0.25">
      <c r="A8">
        <v>1</v>
      </c>
      <c r="B8">
        <v>3</v>
      </c>
      <c r="D8">
        <f>SUMPRODUCT(A8:B8,A$2:B$2)</f>
        <v>18</v>
      </c>
      <c r="F8">
        <v>18</v>
      </c>
    </row>
    <row r="9" spans="1:6" x14ac:dyDescent="0.25">
      <c r="A9">
        <v>2</v>
      </c>
      <c r="B9">
        <v>1</v>
      </c>
      <c r="D9">
        <f t="shared" ref="D9:D11" si="0">SUMPRODUCT(A9:B9,A$2:B$2)</f>
        <v>16</v>
      </c>
      <c r="F9">
        <v>16</v>
      </c>
    </row>
    <row r="10" spans="1:6" x14ac:dyDescent="0.25">
      <c r="A10">
        <v>0</v>
      </c>
      <c r="B10">
        <v>1</v>
      </c>
      <c r="D10">
        <f t="shared" si="0"/>
        <v>4</v>
      </c>
      <c r="F10">
        <v>5</v>
      </c>
    </row>
    <row r="11" spans="1:6" x14ac:dyDescent="0.25">
      <c r="A11">
        <v>3</v>
      </c>
      <c r="B11">
        <v>0</v>
      </c>
      <c r="D11">
        <f t="shared" si="0"/>
        <v>18</v>
      </c>
      <c r="F11">
        <v>21</v>
      </c>
    </row>
    <row r="12" spans="1:6" x14ac:dyDescent="0.25">
      <c r="A12" t="s">
        <v>5</v>
      </c>
    </row>
    <row r="13" spans="1:6" x14ac:dyDescent="0.25">
      <c r="A13">
        <f>SUMPRODUCT(A5:B5,A$2:B$2)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>
        <v>20.000000000000011</v>
      </c>
      <c r="B2">
        <v>0</v>
      </c>
      <c r="C2">
        <v>25.000000000000011</v>
      </c>
      <c r="D2">
        <v>149.99999999999997</v>
      </c>
    </row>
    <row r="4" spans="1:8" x14ac:dyDescent="0.25">
      <c r="A4" t="s">
        <v>1</v>
      </c>
    </row>
    <row r="5" spans="1:8" x14ac:dyDescent="0.25">
      <c r="A5">
        <v>0</v>
      </c>
      <c r="B5">
        <v>0</v>
      </c>
      <c r="C5">
        <v>0</v>
      </c>
      <c r="D5" s="1">
        <v>0.33333333333333331</v>
      </c>
    </row>
    <row r="7" spans="1:8" x14ac:dyDescent="0.25">
      <c r="A7" t="s">
        <v>2</v>
      </c>
      <c r="F7" t="s">
        <v>3</v>
      </c>
      <c r="H7" t="s">
        <v>4</v>
      </c>
    </row>
    <row r="8" spans="1:8" x14ac:dyDescent="0.25">
      <c r="A8">
        <v>1</v>
      </c>
      <c r="B8">
        <v>1</v>
      </c>
      <c r="C8">
        <v>1</v>
      </c>
      <c r="D8">
        <v>1</v>
      </c>
      <c r="F8">
        <f>SUMPRODUCT(A8:D8,A$2:D$2)</f>
        <v>195</v>
      </c>
      <c r="H8">
        <v>195</v>
      </c>
    </row>
    <row r="9" spans="1:8" x14ac:dyDescent="0.25">
      <c r="A9">
        <v>5</v>
      </c>
      <c r="B9">
        <v>2</v>
      </c>
      <c r="C9">
        <v>0</v>
      </c>
      <c r="D9">
        <f>-2/3</f>
        <v>-0.66666666666666663</v>
      </c>
      <c r="F9">
        <f t="shared" ref="F9:F10" si="0">SUMPRODUCT(A9:D9,A$2:D$2)</f>
        <v>8.5265128291212022E-14</v>
      </c>
      <c r="H9">
        <v>0</v>
      </c>
    </row>
    <row r="10" spans="1:8" x14ac:dyDescent="0.25">
      <c r="A10">
        <v>0</v>
      </c>
      <c r="B10">
        <v>1</v>
      </c>
      <c r="C10">
        <v>2</v>
      </c>
      <c r="D10">
        <f>-1/3</f>
        <v>-0.33333333333333331</v>
      </c>
      <c r="F10">
        <f t="shared" si="0"/>
        <v>3.5527136788005009E-14</v>
      </c>
      <c r="H10">
        <v>0</v>
      </c>
    </row>
    <row r="12" spans="1:8" x14ac:dyDescent="0.25">
      <c r="A12" t="s">
        <v>5</v>
      </c>
    </row>
    <row r="13" spans="1:8" x14ac:dyDescent="0.25">
      <c r="A13">
        <f>SUMPRODUCT(A5:D5,A2:D2)</f>
        <v>49.999999999999986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5" x14ac:dyDescent="0.25"/>
  <cols>
    <col min="7" max="7" width="27.140625" customWidth="1"/>
  </cols>
  <sheetData>
    <row r="1" spans="1:7" x14ac:dyDescent="0.25">
      <c r="A1" t="s">
        <v>6</v>
      </c>
    </row>
    <row r="3" spans="1:7" x14ac:dyDescent="0.25">
      <c r="B3" t="s">
        <v>7</v>
      </c>
      <c r="C3" t="s">
        <v>8</v>
      </c>
      <c r="D3" t="s">
        <v>9</v>
      </c>
      <c r="E3" t="s">
        <v>10</v>
      </c>
    </row>
    <row r="4" spans="1:7" x14ac:dyDescent="0.25">
      <c r="A4" t="s">
        <v>11</v>
      </c>
      <c r="B4">
        <v>70</v>
      </c>
      <c r="C4">
        <v>38</v>
      </c>
      <c r="D4">
        <v>24</v>
      </c>
      <c r="E4">
        <v>92</v>
      </c>
    </row>
    <row r="5" spans="1:7" x14ac:dyDescent="0.25">
      <c r="A5" t="s">
        <v>12</v>
      </c>
      <c r="B5">
        <v>58</v>
      </c>
      <c r="C5">
        <v>18</v>
      </c>
      <c r="D5">
        <v>56</v>
      </c>
      <c r="E5">
        <v>72</v>
      </c>
    </row>
    <row r="6" spans="1:7" x14ac:dyDescent="0.25">
      <c r="A6" t="s">
        <v>13</v>
      </c>
      <c r="B6">
        <v>19</v>
      </c>
      <c r="C6">
        <v>10</v>
      </c>
      <c r="D6">
        <v>100</v>
      </c>
      <c r="E6">
        <v>30</v>
      </c>
    </row>
    <row r="7" spans="1:7" x14ac:dyDescent="0.25">
      <c r="A7" t="s">
        <v>14</v>
      </c>
      <c r="B7">
        <v>3</v>
      </c>
      <c r="C7">
        <v>36</v>
      </c>
      <c r="D7">
        <v>121</v>
      </c>
      <c r="E7">
        <v>8</v>
      </c>
    </row>
    <row r="8" spans="1:7" x14ac:dyDescent="0.25">
      <c r="A8" t="s">
        <v>15</v>
      </c>
    </row>
    <row r="9" spans="1:7" x14ac:dyDescent="0.25">
      <c r="B9" t="s">
        <v>7</v>
      </c>
      <c r="C9" t="s">
        <v>16</v>
      </c>
      <c r="D9" t="s">
        <v>17</v>
      </c>
      <c r="E9" t="s">
        <v>18</v>
      </c>
      <c r="F9" t="s">
        <v>20</v>
      </c>
      <c r="G9" t="s">
        <v>21</v>
      </c>
    </row>
    <row r="10" spans="1:7" x14ac:dyDescent="0.25">
      <c r="A10" t="s">
        <v>11</v>
      </c>
      <c r="B10">
        <v>0</v>
      </c>
      <c r="C10">
        <v>0</v>
      </c>
      <c r="D10">
        <v>14</v>
      </c>
      <c r="E10">
        <v>0</v>
      </c>
      <c r="F10">
        <f>SUM(B10:E10)</f>
        <v>14</v>
      </c>
      <c r="G10">
        <v>14</v>
      </c>
    </row>
    <row r="11" spans="1:7" x14ac:dyDescent="0.25">
      <c r="A11" t="s">
        <v>12</v>
      </c>
      <c r="B11">
        <v>0</v>
      </c>
      <c r="C11">
        <v>19</v>
      </c>
      <c r="D11">
        <v>1</v>
      </c>
      <c r="E11">
        <v>0</v>
      </c>
      <c r="F11">
        <f t="shared" ref="F11:F13" si="0">SUM(B11:E11)</f>
        <v>20</v>
      </c>
      <c r="G11">
        <v>20</v>
      </c>
    </row>
    <row r="12" spans="1:7" x14ac:dyDescent="0.25">
      <c r="A12" t="s">
        <v>13</v>
      </c>
      <c r="B12">
        <v>23</v>
      </c>
      <c r="C12">
        <v>3</v>
      </c>
      <c r="D12">
        <v>0</v>
      </c>
      <c r="E12">
        <v>0</v>
      </c>
      <c r="F12">
        <f t="shared" si="0"/>
        <v>26</v>
      </c>
      <c r="G12">
        <v>26</v>
      </c>
    </row>
    <row r="13" spans="1:7" x14ac:dyDescent="0.25">
      <c r="A13" t="s">
        <v>14</v>
      </c>
      <c r="B13">
        <v>7</v>
      </c>
      <c r="C13">
        <v>0</v>
      </c>
      <c r="D13">
        <v>0</v>
      </c>
      <c r="E13">
        <v>34</v>
      </c>
      <c r="F13">
        <f t="shared" si="0"/>
        <v>41</v>
      </c>
      <c r="G13">
        <v>41</v>
      </c>
    </row>
    <row r="14" spans="1:7" x14ac:dyDescent="0.25">
      <c r="A14" t="s">
        <v>19</v>
      </c>
      <c r="B14">
        <f>SUM(B10:B13)</f>
        <v>30</v>
      </c>
      <c r="C14">
        <f t="shared" ref="C14:E14" si="1">SUM(C10:C13)</f>
        <v>22</v>
      </c>
      <c r="D14">
        <f t="shared" si="1"/>
        <v>15</v>
      </c>
      <c r="E14">
        <f t="shared" si="1"/>
        <v>34</v>
      </c>
    </row>
    <row r="15" spans="1:7" x14ac:dyDescent="0.25">
      <c r="A15" t="s">
        <v>22</v>
      </c>
      <c r="B15">
        <v>30</v>
      </c>
      <c r="C15">
        <v>22</v>
      </c>
      <c r="D15">
        <v>15</v>
      </c>
      <c r="E15">
        <v>34</v>
      </c>
    </row>
    <row r="17" spans="1:4" x14ac:dyDescent="0.25">
      <c r="A17" t="s">
        <v>23</v>
      </c>
      <c r="C17">
        <f>SUM(B15:E15)</f>
        <v>101</v>
      </c>
    </row>
    <row r="18" spans="1:4" x14ac:dyDescent="0.25">
      <c r="A18" t="s">
        <v>24</v>
      </c>
      <c r="C18">
        <f>SUM(G10:G13)</f>
        <v>101</v>
      </c>
    </row>
    <row r="19" spans="1:4" x14ac:dyDescent="0.25">
      <c r="A19" t="s">
        <v>25</v>
      </c>
    </row>
    <row r="22" spans="1:4" x14ac:dyDescent="0.25">
      <c r="A22" t="s">
        <v>26</v>
      </c>
      <c r="D22">
        <f>SUMPRODUCT(B10:E13,B4:E7)</f>
        <v>1494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2" sqref="D22"/>
    </sheetView>
  </sheetViews>
  <sheetFormatPr defaultRowHeight="15" x14ac:dyDescent="0.25"/>
  <cols>
    <col min="8" max="8" width="27.140625" customWidth="1"/>
  </cols>
  <sheetData>
    <row r="1" spans="1:8" x14ac:dyDescent="0.25">
      <c r="A1" t="s">
        <v>6</v>
      </c>
    </row>
    <row r="3" spans="1:8" x14ac:dyDescent="0.25">
      <c r="B3" t="s">
        <v>7</v>
      </c>
      <c r="C3" t="s">
        <v>8</v>
      </c>
      <c r="D3" t="s">
        <v>9</v>
      </c>
      <c r="E3" t="s">
        <v>10</v>
      </c>
      <c r="F3" t="s">
        <v>27</v>
      </c>
    </row>
    <row r="4" spans="1:8" x14ac:dyDescent="0.25">
      <c r="A4" t="s">
        <v>11</v>
      </c>
      <c r="B4">
        <v>70</v>
      </c>
      <c r="C4">
        <v>38</v>
      </c>
      <c r="D4">
        <v>24</v>
      </c>
      <c r="E4">
        <v>92</v>
      </c>
      <c r="F4">
        <v>0</v>
      </c>
    </row>
    <row r="5" spans="1:8" x14ac:dyDescent="0.25">
      <c r="A5" t="s">
        <v>12</v>
      </c>
      <c r="B5">
        <v>58</v>
      </c>
      <c r="C5">
        <v>18</v>
      </c>
      <c r="D5">
        <v>56</v>
      </c>
      <c r="E5">
        <v>72</v>
      </c>
      <c r="F5">
        <v>0</v>
      </c>
    </row>
    <row r="6" spans="1:8" x14ac:dyDescent="0.25">
      <c r="A6" t="s">
        <v>13</v>
      </c>
      <c r="B6">
        <v>19</v>
      </c>
      <c r="C6">
        <v>10</v>
      </c>
      <c r="D6">
        <v>100</v>
      </c>
      <c r="E6">
        <v>30</v>
      </c>
      <c r="F6">
        <v>0</v>
      </c>
    </row>
    <row r="7" spans="1:8" x14ac:dyDescent="0.25">
      <c r="A7" t="s">
        <v>14</v>
      </c>
      <c r="B7">
        <v>3</v>
      </c>
      <c r="C7">
        <v>36</v>
      </c>
      <c r="D7">
        <v>121</v>
      </c>
      <c r="E7">
        <v>8</v>
      </c>
      <c r="F7">
        <v>0</v>
      </c>
    </row>
    <row r="8" spans="1:8" x14ac:dyDescent="0.25">
      <c r="A8" t="s">
        <v>15</v>
      </c>
    </row>
    <row r="9" spans="1:8" x14ac:dyDescent="0.25">
      <c r="B9" t="s">
        <v>7</v>
      </c>
      <c r="C9" t="s">
        <v>16</v>
      </c>
      <c r="D9" t="s">
        <v>17</v>
      </c>
      <c r="E9" t="s">
        <v>18</v>
      </c>
      <c r="F9" t="s">
        <v>27</v>
      </c>
      <c r="G9" t="s">
        <v>20</v>
      </c>
      <c r="H9" t="s">
        <v>21</v>
      </c>
    </row>
    <row r="10" spans="1:8" x14ac:dyDescent="0.25">
      <c r="A10" t="s">
        <v>11</v>
      </c>
      <c r="B10">
        <v>0</v>
      </c>
      <c r="C10">
        <v>0</v>
      </c>
      <c r="D10">
        <v>15</v>
      </c>
      <c r="E10">
        <v>0</v>
      </c>
      <c r="F10">
        <v>29</v>
      </c>
      <c r="G10">
        <f>SUM(B10:F10)</f>
        <v>44</v>
      </c>
      <c r="H10">
        <v>44</v>
      </c>
    </row>
    <row r="11" spans="1:8" x14ac:dyDescent="0.25">
      <c r="A11" t="s">
        <v>12</v>
      </c>
      <c r="B11">
        <v>0</v>
      </c>
      <c r="C11">
        <v>19</v>
      </c>
      <c r="D11">
        <v>0</v>
      </c>
      <c r="E11">
        <v>0</v>
      </c>
      <c r="F11">
        <v>1</v>
      </c>
      <c r="G11">
        <f t="shared" ref="G11:G13" si="0">SUM(B11:F11)</f>
        <v>20</v>
      </c>
      <c r="H11">
        <v>20</v>
      </c>
    </row>
    <row r="12" spans="1:8" x14ac:dyDescent="0.25">
      <c r="A12" t="s">
        <v>13</v>
      </c>
      <c r="B12">
        <v>23</v>
      </c>
      <c r="C12">
        <v>3</v>
      </c>
      <c r="D12">
        <v>0</v>
      </c>
      <c r="E12">
        <v>0</v>
      </c>
      <c r="F12">
        <v>0</v>
      </c>
      <c r="G12">
        <f t="shared" si="0"/>
        <v>26</v>
      </c>
      <c r="H12">
        <v>26</v>
      </c>
    </row>
    <row r="13" spans="1:8" x14ac:dyDescent="0.25">
      <c r="A13" t="s">
        <v>14</v>
      </c>
      <c r="B13">
        <v>7</v>
      </c>
      <c r="C13">
        <v>0</v>
      </c>
      <c r="D13">
        <v>0</v>
      </c>
      <c r="E13">
        <v>34</v>
      </c>
      <c r="F13">
        <v>0</v>
      </c>
      <c r="G13">
        <f t="shared" si="0"/>
        <v>41</v>
      </c>
      <c r="H13">
        <v>41</v>
      </c>
    </row>
    <row r="14" spans="1:8" x14ac:dyDescent="0.25">
      <c r="A14" t="s">
        <v>19</v>
      </c>
      <c r="B14">
        <f>SUM(B10:B13)</f>
        <v>30</v>
      </c>
      <c r="C14">
        <f t="shared" ref="C14:F14" si="1">SUM(C10:C13)</f>
        <v>22</v>
      </c>
      <c r="D14">
        <f t="shared" si="1"/>
        <v>15</v>
      </c>
      <c r="E14">
        <f t="shared" si="1"/>
        <v>34</v>
      </c>
      <c r="F14">
        <f t="shared" si="1"/>
        <v>30</v>
      </c>
    </row>
    <row r="15" spans="1:8" x14ac:dyDescent="0.25">
      <c r="A15" t="s">
        <v>22</v>
      </c>
      <c r="B15">
        <v>30</v>
      </c>
      <c r="C15">
        <v>22</v>
      </c>
      <c r="D15">
        <v>15</v>
      </c>
      <c r="E15">
        <v>34</v>
      </c>
      <c r="F15">
        <f>D18-D17</f>
        <v>30</v>
      </c>
    </row>
    <row r="17" spans="1:4" x14ac:dyDescent="0.25">
      <c r="A17" t="s">
        <v>23</v>
      </c>
      <c r="D17">
        <f>SUM(B15:E15)</f>
        <v>101</v>
      </c>
    </row>
    <row r="18" spans="1:4" x14ac:dyDescent="0.25">
      <c r="A18" t="s">
        <v>24</v>
      </c>
      <c r="D18">
        <f>SUM(H10:H13)</f>
        <v>131</v>
      </c>
    </row>
    <row r="19" spans="1:4" x14ac:dyDescent="0.25">
      <c r="A19" t="s">
        <v>25</v>
      </c>
    </row>
    <row r="20" spans="1:4" x14ac:dyDescent="0.25">
      <c r="A20" t="s">
        <v>28</v>
      </c>
    </row>
    <row r="22" spans="1:4" x14ac:dyDescent="0.25">
      <c r="A22" t="s">
        <v>26</v>
      </c>
      <c r="D22">
        <f>SUMPRODUCT(B10:E13,B4:E7)</f>
        <v>1462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5" sqref="A15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s="1">
        <v>0</v>
      </c>
      <c r="B2" s="1">
        <v>16.965742251223489</v>
      </c>
      <c r="C2" s="1">
        <v>56.280587275693328</v>
      </c>
      <c r="D2" s="1">
        <v>0</v>
      </c>
    </row>
    <row r="4" spans="1:8" x14ac:dyDescent="0.25">
      <c r="A4" t="s">
        <v>1</v>
      </c>
    </row>
    <row r="5" spans="1:8" x14ac:dyDescent="0.25">
      <c r="A5">
        <v>22</v>
      </c>
      <c r="B5">
        <v>27</v>
      </c>
      <c r="C5">
        <v>39</v>
      </c>
      <c r="D5">
        <v>21</v>
      </c>
    </row>
    <row r="7" spans="1:8" x14ac:dyDescent="0.25">
      <c r="A7" t="s">
        <v>2</v>
      </c>
      <c r="F7" t="s">
        <v>3</v>
      </c>
      <c r="H7" t="s">
        <v>4</v>
      </c>
    </row>
    <row r="8" spans="1:8" x14ac:dyDescent="0.25">
      <c r="A8" s="1">
        <v>3.6</v>
      </c>
      <c r="B8" s="1">
        <v>1.4</v>
      </c>
      <c r="C8" s="1">
        <v>3.3</v>
      </c>
      <c r="D8" s="1">
        <v>0.5</v>
      </c>
      <c r="F8" s="1">
        <f>SUMPRODUCT(A8:D8,A$2:D$2)</f>
        <v>209.47797716150086</v>
      </c>
      <c r="H8" s="1">
        <v>450</v>
      </c>
    </row>
    <row r="9" spans="1:8" x14ac:dyDescent="0.25">
      <c r="A9" s="1">
        <v>2.2000000000000002</v>
      </c>
      <c r="B9" s="1">
        <v>0.8</v>
      </c>
      <c r="C9" s="1">
        <v>2.1</v>
      </c>
      <c r="D9" s="1">
        <v>3.5</v>
      </c>
      <c r="F9" s="1">
        <f t="shared" ref="F9:F12" si="0">SUMPRODUCT(A9:D9,A$2:D$2)</f>
        <v>131.76182707993479</v>
      </c>
      <c r="H9" s="1">
        <v>350</v>
      </c>
    </row>
    <row r="10" spans="1:8" x14ac:dyDescent="0.25">
      <c r="A10" s="1">
        <v>1.9</v>
      </c>
      <c r="B10" s="1">
        <v>0.4</v>
      </c>
      <c r="C10" s="1">
        <v>2.9</v>
      </c>
      <c r="D10" s="1">
        <v>1.2</v>
      </c>
      <c r="F10" s="1">
        <f t="shared" si="0"/>
        <v>170.00000000000003</v>
      </c>
      <c r="H10" s="1">
        <v>170</v>
      </c>
    </row>
    <row r="11" spans="1:8" x14ac:dyDescent="0.25">
      <c r="A11" s="1">
        <v>2.2000000000000002</v>
      </c>
      <c r="B11" s="1">
        <v>0.9</v>
      </c>
      <c r="C11" s="1">
        <v>3.1</v>
      </c>
      <c r="D11" s="1">
        <v>2.1</v>
      </c>
      <c r="F11" s="1">
        <f t="shared" si="0"/>
        <v>189.73898858075046</v>
      </c>
      <c r="H11" s="1">
        <v>200</v>
      </c>
    </row>
    <row r="12" spans="1:8" x14ac:dyDescent="0.25">
      <c r="A12" s="1">
        <v>5.7</v>
      </c>
      <c r="B12" s="1">
        <v>4.5999999999999996</v>
      </c>
      <c r="C12" s="1">
        <v>2.7</v>
      </c>
      <c r="D12" s="1">
        <v>3.6</v>
      </c>
      <c r="F12" s="1">
        <f t="shared" si="0"/>
        <v>230.00000000000003</v>
      </c>
      <c r="H12" s="1">
        <v>230</v>
      </c>
    </row>
    <row r="14" spans="1:8" x14ac:dyDescent="0.25">
      <c r="A14" t="s">
        <v>5</v>
      </c>
    </row>
    <row r="15" spans="1:8" x14ac:dyDescent="0.25">
      <c r="A15" s="1">
        <f>SUMPRODUCT(A5:D5,A2:D2)</f>
        <v>2653.0179445350741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3" sqref="A13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1.9999999999999996</v>
      </c>
      <c r="B2">
        <v>3</v>
      </c>
    </row>
    <row r="4" spans="1:6" x14ac:dyDescent="0.25">
      <c r="A4" t="s">
        <v>1</v>
      </c>
    </row>
    <row r="5" spans="1:6" x14ac:dyDescent="0.25">
      <c r="A5">
        <v>4</v>
      </c>
      <c r="B5">
        <v>6</v>
      </c>
    </row>
    <row r="7" spans="1:6" x14ac:dyDescent="0.25">
      <c r="A7" t="s">
        <v>2</v>
      </c>
      <c r="D7" t="s">
        <v>3</v>
      </c>
      <c r="F7" t="s">
        <v>4</v>
      </c>
    </row>
    <row r="8" spans="1:6" x14ac:dyDescent="0.25">
      <c r="A8">
        <v>3</v>
      </c>
      <c r="B8">
        <v>1</v>
      </c>
      <c r="D8">
        <f>SUMPRODUCT(A8:B8,A$2:B$2)</f>
        <v>8.9999999999999982</v>
      </c>
      <c r="F8">
        <v>9</v>
      </c>
    </row>
    <row r="9" spans="1:6" x14ac:dyDescent="0.25">
      <c r="A9">
        <v>1</v>
      </c>
      <c r="B9">
        <v>2</v>
      </c>
      <c r="D9">
        <f t="shared" ref="D9:D10" si="0">SUMPRODUCT(A9:B9,A$2:B$2)</f>
        <v>8</v>
      </c>
      <c r="F9">
        <v>8</v>
      </c>
    </row>
    <row r="10" spans="1:6" x14ac:dyDescent="0.25">
      <c r="A10">
        <v>1</v>
      </c>
      <c r="B10">
        <v>6</v>
      </c>
      <c r="D10">
        <f t="shared" si="0"/>
        <v>20</v>
      </c>
      <c r="F10">
        <v>12</v>
      </c>
    </row>
    <row r="12" spans="1:6" x14ac:dyDescent="0.25">
      <c r="A12" t="s">
        <v>5</v>
      </c>
    </row>
    <row r="13" spans="1:6" x14ac:dyDescent="0.25">
      <c r="A13">
        <f>SUMPRODUCT(A5:B5,A2:B2)</f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M39" sqref="M39"/>
    </sheetView>
  </sheetViews>
  <sheetFormatPr defaultRowHeight="15" x14ac:dyDescent="0.25"/>
  <cols>
    <col min="7" max="7" width="27.140625" customWidth="1"/>
  </cols>
  <sheetData>
    <row r="1" spans="1:7" x14ac:dyDescent="0.25">
      <c r="A1" t="s">
        <v>6</v>
      </c>
    </row>
    <row r="3" spans="1:7" x14ac:dyDescent="0.25">
      <c r="B3" t="s">
        <v>7</v>
      </c>
      <c r="C3" t="s">
        <v>8</v>
      </c>
      <c r="D3" t="s">
        <v>9</v>
      </c>
      <c r="E3" t="s">
        <v>10</v>
      </c>
    </row>
    <row r="4" spans="1:7" x14ac:dyDescent="0.25">
      <c r="A4" t="s">
        <v>11</v>
      </c>
      <c r="B4">
        <v>70</v>
      </c>
      <c r="C4">
        <v>38</v>
      </c>
      <c r="D4">
        <v>24</v>
      </c>
      <c r="E4">
        <v>92</v>
      </c>
    </row>
    <row r="5" spans="1:7" x14ac:dyDescent="0.25">
      <c r="A5" t="s">
        <v>12</v>
      </c>
      <c r="B5">
        <v>58</v>
      </c>
      <c r="C5">
        <v>18</v>
      </c>
      <c r="D5">
        <v>56</v>
      </c>
      <c r="E5">
        <v>72</v>
      </c>
    </row>
    <row r="6" spans="1:7" x14ac:dyDescent="0.25">
      <c r="A6" t="s">
        <v>13</v>
      </c>
      <c r="B6">
        <v>19</v>
      </c>
      <c r="C6">
        <v>10</v>
      </c>
      <c r="D6">
        <v>100</v>
      </c>
      <c r="E6">
        <v>30</v>
      </c>
    </row>
    <row r="7" spans="1:7" x14ac:dyDescent="0.25">
      <c r="A7" t="s">
        <v>14</v>
      </c>
      <c r="B7">
        <v>3</v>
      </c>
      <c r="C7">
        <v>36</v>
      </c>
      <c r="D7">
        <v>121</v>
      </c>
      <c r="E7">
        <v>8</v>
      </c>
    </row>
    <row r="8" spans="1:7" x14ac:dyDescent="0.25">
      <c r="A8" t="s">
        <v>29</v>
      </c>
      <c r="B8">
        <v>0</v>
      </c>
      <c r="C8">
        <v>0</v>
      </c>
      <c r="D8">
        <v>0</v>
      </c>
      <c r="E8">
        <v>0</v>
      </c>
    </row>
    <row r="9" spans="1:7" x14ac:dyDescent="0.25">
      <c r="A9" t="s">
        <v>15</v>
      </c>
    </row>
    <row r="10" spans="1:7" x14ac:dyDescent="0.25">
      <c r="B10" t="s">
        <v>7</v>
      </c>
      <c r="C10" t="s">
        <v>16</v>
      </c>
      <c r="D10" t="s">
        <v>17</v>
      </c>
      <c r="E10" t="s">
        <v>18</v>
      </c>
      <c r="F10" t="s">
        <v>20</v>
      </c>
      <c r="G10" t="s">
        <v>21</v>
      </c>
    </row>
    <row r="11" spans="1:7" x14ac:dyDescent="0.25">
      <c r="A11" t="s">
        <v>11</v>
      </c>
      <c r="B11">
        <v>0</v>
      </c>
      <c r="C11">
        <v>0</v>
      </c>
      <c r="D11">
        <v>14</v>
      </c>
      <c r="E11">
        <v>0</v>
      </c>
      <c r="F11">
        <f>SUM(B11:E11)</f>
        <v>14</v>
      </c>
      <c r="G11">
        <v>14</v>
      </c>
    </row>
    <row r="12" spans="1:7" x14ac:dyDescent="0.25">
      <c r="A12" t="s">
        <v>12</v>
      </c>
      <c r="B12">
        <v>0</v>
      </c>
      <c r="C12">
        <v>20</v>
      </c>
      <c r="D12">
        <v>0</v>
      </c>
      <c r="E12">
        <v>0</v>
      </c>
      <c r="F12">
        <f t="shared" ref="F12:F15" si="0">SUM(B12:E12)</f>
        <v>20</v>
      </c>
      <c r="G12">
        <v>20</v>
      </c>
    </row>
    <row r="13" spans="1:7" x14ac:dyDescent="0.25">
      <c r="A13" t="s">
        <v>13</v>
      </c>
      <c r="B13">
        <v>24</v>
      </c>
      <c r="C13">
        <v>2</v>
      </c>
      <c r="D13">
        <v>0</v>
      </c>
      <c r="E13">
        <v>0</v>
      </c>
      <c r="F13">
        <f t="shared" si="0"/>
        <v>26</v>
      </c>
      <c r="G13">
        <v>26</v>
      </c>
    </row>
    <row r="14" spans="1:7" x14ac:dyDescent="0.25">
      <c r="A14" t="s">
        <v>14</v>
      </c>
      <c r="B14">
        <v>36</v>
      </c>
      <c r="C14">
        <v>0</v>
      </c>
      <c r="D14">
        <v>0</v>
      </c>
      <c r="E14">
        <v>5</v>
      </c>
      <c r="F14">
        <f t="shared" si="0"/>
        <v>41</v>
      </c>
      <c r="G14">
        <v>41</v>
      </c>
    </row>
    <row r="15" spans="1:7" x14ac:dyDescent="0.25">
      <c r="A15" t="s">
        <v>29</v>
      </c>
      <c r="B15">
        <v>0</v>
      </c>
      <c r="C15">
        <v>0</v>
      </c>
      <c r="D15">
        <v>1</v>
      </c>
      <c r="E15">
        <v>29</v>
      </c>
      <c r="F15">
        <f t="shared" si="0"/>
        <v>30</v>
      </c>
      <c r="G15">
        <v>30</v>
      </c>
    </row>
    <row r="16" spans="1:7" x14ac:dyDescent="0.25">
      <c r="A16" t="s">
        <v>19</v>
      </c>
      <c r="B16">
        <f>SUM(B11:B15)</f>
        <v>60</v>
      </c>
      <c r="C16">
        <f t="shared" ref="C16:E16" si="1">SUM(C11:C15)</f>
        <v>22</v>
      </c>
      <c r="D16">
        <f t="shared" si="1"/>
        <v>15</v>
      </c>
      <c r="E16">
        <f t="shared" si="1"/>
        <v>34</v>
      </c>
    </row>
    <row r="17" spans="1:5" x14ac:dyDescent="0.25">
      <c r="A17" t="s">
        <v>22</v>
      </c>
      <c r="B17">
        <v>60</v>
      </c>
      <c r="C17">
        <v>22</v>
      </c>
      <c r="D17">
        <v>15</v>
      </c>
      <c r="E17">
        <v>34</v>
      </c>
    </row>
    <row r="19" spans="1:5" x14ac:dyDescent="0.25">
      <c r="A19" t="s">
        <v>23</v>
      </c>
      <c r="C19">
        <f>SUM(B17:E17)</f>
        <v>131</v>
      </c>
    </row>
    <row r="20" spans="1:5" x14ac:dyDescent="0.25">
      <c r="A20" t="s">
        <v>24</v>
      </c>
      <c r="C20">
        <f>G11+G12+G13+G14</f>
        <v>101</v>
      </c>
    </row>
    <row r="21" spans="1:5" x14ac:dyDescent="0.25">
      <c r="A21" t="s">
        <v>25</v>
      </c>
    </row>
    <row r="24" spans="1:5" x14ac:dyDescent="0.25">
      <c r="A24" t="s">
        <v>26</v>
      </c>
      <c r="D24">
        <f>SUMPRODUCT(B11:E15,B4:E8)</f>
        <v>1320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5" sqref="E25"/>
    </sheetView>
  </sheetViews>
  <sheetFormatPr defaultRowHeight="15" x14ac:dyDescent="0.25"/>
  <cols>
    <col min="1" max="1" width="12.140625" customWidth="1"/>
    <col min="6" max="6" width="9.85546875" customWidth="1"/>
  </cols>
  <sheetData>
    <row r="1" spans="1:7" x14ac:dyDescent="0.25">
      <c r="A1" t="s">
        <v>30</v>
      </c>
    </row>
    <row r="3" spans="1:7" x14ac:dyDescent="0.25">
      <c r="B3" t="s">
        <v>31</v>
      </c>
      <c r="C3" t="s">
        <v>32</v>
      </c>
      <c r="D3" t="s">
        <v>33</v>
      </c>
      <c r="E3" t="s">
        <v>34</v>
      </c>
    </row>
    <row r="4" spans="1:7" x14ac:dyDescent="0.25">
      <c r="A4" t="s">
        <v>35</v>
      </c>
      <c r="B4">
        <v>20</v>
      </c>
      <c r="C4">
        <v>35</v>
      </c>
      <c r="D4">
        <v>25</v>
      </c>
      <c r="E4">
        <v>40</v>
      </c>
    </row>
    <row r="5" spans="1:7" x14ac:dyDescent="0.25">
      <c r="A5" t="s">
        <v>36</v>
      </c>
      <c r="B5">
        <v>15</v>
      </c>
      <c r="C5">
        <v>30</v>
      </c>
      <c r="D5">
        <v>15</v>
      </c>
      <c r="E5">
        <v>20</v>
      </c>
    </row>
    <row r="6" spans="1:7" x14ac:dyDescent="0.25">
      <c r="A6" t="s">
        <v>37</v>
      </c>
      <c r="B6">
        <v>20</v>
      </c>
      <c r="C6">
        <v>35</v>
      </c>
      <c r="D6">
        <v>25</v>
      </c>
      <c r="E6">
        <v>45</v>
      </c>
    </row>
    <row r="7" spans="1:7" x14ac:dyDescent="0.25">
      <c r="A7" t="s">
        <v>15</v>
      </c>
    </row>
    <row r="8" spans="1:7" x14ac:dyDescent="0.25">
      <c r="B8" t="s">
        <v>31</v>
      </c>
      <c r="C8" t="s">
        <v>32</v>
      </c>
      <c r="D8" t="s">
        <v>33</v>
      </c>
      <c r="E8" t="s">
        <v>34</v>
      </c>
      <c r="F8" t="s">
        <v>20</v>
      </c>
      <c r="G8" t="s">
        <v>38</v>
      </c>
    </row>
    <row r="9" spans="1:7" x14ac:dyDescent="0.25">
      <c r="A9" t="s">
        <v>35</v>
      </c>
      <c r="B9">
        <v>300</v>
      </c>
      <c r="C9">
        <v>0</v>
      </c>
      <c r="D9">
        <v>0</v>
      </c>
      <c r="E9">
        <v>0</v>
      </c>
      <c r="F9">
        <f>SUM(B9:E9)</f>
        <v>300</v>
      </c>
      <c r="G9">
        <v>300</v>
      </c>
    </row>
    <row r="10" spans="1:7" x14ac:dyDescent="0.25">
      <c r="A10" t="s">
        <v>36</v>
      </c>
      <c r="B10">
        <v>0</v>
      </c>
      <c r="C10">
        <v>0</v>
      </c>
      <c r="D10">
        <v>100</v>
      </c>
      <c r="E10">
        <v>400</v>
      </c>
      <c r="F10">
        <f t="shared" ref="F10:F11" si="0">SUM(B10:E10)</f>
        <v>500</v>
      </c>
      <c r="G10">
        <v>500</v>
      </c>
    </row>
    <row r="11" spans="1:7" x14ac:dyDescent="0.25">
      <c r="A11" t="s">
        <v>37</v>
      </c>
      <c r="B11">
        <v>100</v>
      </c>
      <c r="C11">
        <v>200</v>
      </c>
      <c r="D11">
        <v>150</v>
      </c>
      <c r="E11">
        <v>0</v>
      </c>
      <c r="F11">
        <f t="shared" si="0"/>
        <v>450</v>
      </c>
      <c r="G11">
        <v>450</v>
      </c>
    </row>
    <row r="12" spans="1:7" x14ac:dyDescent="0.25">
      <c r="A12" t="s">
        <v>19</v>
      </c>
      <c r="B12">
        <f>SUM(B9:B11)</f>
        <v>400</v>
      </c>
      <c r="C12">
        <f t="shared" ref="C12:E12" si="1">SUM(C9:C11)</f>
        <v>200</v>
      </c>
      <c r="D12">
        <f t="shared" si="1"/>
        <v>250</v>
      </c>
      <c r="E12">
        <f t="shared" si="1"/>
        <v>400</v>
      </c>
    </row>
    <row r="13" spans="1:7" x14ac:dyDescent="0.25">
      <c r="A13" t="s">
        <v>22</v>
      </c>
      <c r="B13">
        <v>400</v>
      </c>
      <c r="C13">
        <v>200</v>
      </c>
      <c r="D13">
        <v>250</v>
      </c>
      <c r="E13">
        <v>400</v>
      </c>
    </row>
    <row r="15" spans="1:7" x14ac:dyDescent="0.25">
      <c r="A15" t="s">
        <v>39</v>
      </c>
      <c r="C15">
        <f>SUM(B13:E13)</f>
        <v>1250</v>
      </c>
    </row>
    <row r="16" spans="1:7" x14ac:dyDescent="0.25">
      <c r="A16" t="s">
        <v>40</v>
      </c>
      <c r="C16">
        <f>SUM(G9:G11)</f>
        <v>1250</v>
      </c>
    </row>
    <row r="17" spans="1:4" x14ac:dyDescent="0.25">
      <c r="A17" t="s">
        <v>41</v>
      </c>
    </row>
    <row r="20" spans="1:4" x14ac:dyDescent="0.25">
      <c r="A20" t="s">
        <v>42</v>
      </c>
      <c r="D20">
        <f>SUMPRODUCT(B9:E11,B4:E6)</f>
        <v>28250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Планирование производства</vt:lpstr>
      <vt:lpstr>задача о распиле</vt:lpstr>
      <vt:lpstr>сбалансированная ТЗ</vt:lpstr>
      <vt:lpstr>несбалансированная ТЗ</vt:lpstr>
      <vt:lpstr>дом.задание Зад1</vt:lpstr>
      <vt:lpstr>задача о диете</vt:lpstr>
      <vt:lpstr>несбалансированная ТЗ (2)</vt:lpstr>
      <vt:lpstr>дом.задание зад2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Вовка</cp:lastModifiedBy>
  <dcterms:created xsi:type="dcterms:W3CDTF">2017-09-21T04:11:21Z</dcterms:created>
  <dcterms:modified xsi:type="dcterms:W3CDTF">2017-09-27T10:56:09Z</dcterms:modified>
</cp:coreProperties>
</file>