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8840" yWindow="690" windowWidth="19320" windowHeight="1366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8" i="1" l="1"/>
  <c r="E48" i="1" l="1"/>
  <c r="E49" i="1"/>
  <c r="E26" i="1"/>
  <c r="E22" i="1"/>
  <c r="E51" i="1"/>
  <c r="E47" i="1"/>
  <c r="E50" i="1"/>
  <c r="E46" i="1"/>
  <c r="E7" i="1"/>
  <c r="E9" i="1"/>
  <c r="E11" i="1"/>
  <c r="E13" i="1"/>
  <c r="E14" i="1"/>
  <c r="E15" i="1"/>
  <c r="E16" i="1"/>
  <c r="E17" i="1"/>
  <c r="E18" i="1"/>
  <c r="E23" i="1"/>
  <c r="E24" i="1"/>
  <c r="E30" i="1"/>
  <c r="E31" i="1"/>
  <c r="E32" i="1"/>
  <c r="E35" i="1"/>
  <c r="E36" i="1"/>
  <c r="E38" i="1"/>
  <c r="E40" i="1"/>
  <c r="E41" i="1"/>
  <c r="E4" i="1"/>
  <c r="E33" i="1" l="1"/>
  <c r="E52" i="1"/>
  <c r="E27" i="1"/>
  <c r="E43" i="1"/>
  <c r="E54" i="1" l="1"/>
</calcChain>
</file>

<file path=xl/sharedStrings.xml><?xml version="1.0" encoding="utf-8"?>
<sst xmlns="http://schemas.openxmlformats.org/spreadsheetml/2006/main" count="77" uniqueCount="70">
  <si>
    <t>quantity</t>
  </si>
  <si>
    <t>aluminum plate 24"x48"</t>
  </si>
  <si>
    <t>80/20 Inc T-Slot 40mm x 80mm Aluminum Extrusion 40 Series 40-4080 x 750mm</t>
  </si>
  <si>
    <t>8mm flat head hex screws for frame</t>
  </si>
  <si>
    <t xml:space="preserve">double walled polycarbonate sheet </t>
  </si>
  <si>
    <t>20mm series extrusion for top enclosure</t>
  </si>
  <si>
    <t>20mm series 3 sided couplings</t>
  </si>
  <si>
    <t>hinges</t>
  </si>
  <si>
    <t>mic6 16"x16"x 1/4" for bed</t>
  </si>
  <si>
    <t>Hot end assembly</t>
  </si>
  <si>
    <t>1/8"x 4x6" aluminum sheet metal for hot end frame</t>
  </si>
  <si>
    <t>triangle labs double geared extruder</t>
  </si>
  <si>
    <t>slice engineering hot end</t>
  </si>
  <si>
    <t>Garolite sheet 24" x 24" x 1/4" sheet for electronics mount 8525K134</t>
  </si>
  <si>
    <t>linear motion</t>
  </si>
  <si>
    <t>TEN-HIGH linear rail, 1pcs CNC Parts MR12 MGW12 Miniature Linear Guide Rail Way Slide 500mm</t>
  </si>
  <si>
    <t>TEN-HIGH Linear Rail, 2pcs CNC Parts MR12 MGN12 Miniature Linear Guide Rail Way Slide 400mm</t>
  </si>
  <si>
    <t>SFU1204 500mm Ballscrew kit</t>
  </si>
  <si>
    <t>subtotal</t>
  </si>
  <si>
    <t>Electronics</t>
  </si>
  <si>
    <t>wire</t>
  </si>
  <si>
    <t>connectors</t>
  </si>
  <si>
    <t>ceramic fiber blanket insulation for bed</t>
  </si>
  <si>
    <t>16" PEI sheet .065"</t>
  </si>
  <si>
    <t xml:space="preserve">Frame and print bed </t>
  </si>
  <si>
    <t>subtotal:</t>
  </si>
  <si>
    <t>Total build cost</t>
  </si>
  <si>
    <t>24v power supply</t>
  </si>
  <si>
    <t>SSR for mains voltage heated bed</t>
  </si>
  <si>
    <t>lexan 1/4" x 24x24</t>
  </si>
  <si>
    <t>acylic 1/4" x 24x24</t>
  </si>
  <si>
    <t>mgn12 linear rail for carriage</t>
  </si>
  <si>
    <t>paneldu i5  7" touch screen</t>
  </si>
  <si>
    <t>Duet 2 32 bit motion control board clone</t>
  </si>
  <si>
    <t>Reference Source</t>
  </si>
  <si>
    <t>Online metals</t>
  </si>
  <si>
    <t>0.375" Aluminum Plate 6061-T651  (Most common )</t>
  </si>
  <si>
    <t>Component</t>
  </si>
  <si>
    <t>Purchase item</t>
  </si>
  <si>
    <t>Top an bottom plate</t>
  </si>
  <si>
    <t>Mark's price</t>
  </si>
  <si>
    <t>Howard Metals</t>
  </si>
  <si>
    <t>mic6 16"x16"x 3/8" for bed frame</t>
  </si>
  <si>
    <t>Print bed</t>
  </si>
  <si>
    <t>16 x 16 x.375 cast Aluminum plate</t>
  </si>
  <si>
    <t>Frame vertical corners</t>
  </si>
  <si>
    <t>Z-Axis ball screw</t>
  </si>
  <si>
    <t>SFU1204 500mm Ballscrew kit + Set BK/BF10 Kit + 1204 Ballscrew RM1204 L500mm Ball Screw with Ball Nuts + Screw Nut Housing for CNC Machine</t>
  </si>
  <si>
    <t>Amazon.com</t>
  </si>
  <si>
    <t>Quote request sent to Howard Metals 11/28</t>
  </si>
  <si>
    <t>Price(each)</t>
  </si>
  <si>
    <t>ebay</t>
  </si>
  <si>
    <t>56.89 for whole piece</t>
  </si>
  <si>
    <r>
      <t>80/20 Inc TSlot 40mm x 80mm Aluminum Extrusion 40 Series 40-4080-Lite x</t>
    </r>
    <r>
      <rPr>
        <sz val="11"/>
        <color rgb="FFFF0000"/>
        <rFont val="Calibri"/>
        <family val="2"/>
        <scheme val="minor"/>
      </rPr>
      <t xml:space="preserve"> 1525mm (enough for 2)</t>
    </r>
  </si>
  <si>
    <t>Plate to frame joining screws</t>
  </si>
  <si>
    <t>Fullerkreg 18-8 Stainless Steel Hex Drive Flat Head Screw M8 x 1.25 mm Thread, 25 mm Long,Packs of 20</t>
  </si>
  <si>
    <t>amazon</t>
  </si>
  <si>
    <t>$899 for 20</t>
  </si>
  <si>
    <t>Exterior wall panels</t>
  </si>
  <si>
    <t>.630 X 24 X 48 CLEAR TWINWALL POLYCARBONATE</t>
  </si>
  <si>
    <t>Interstate Plastics</t>
  </si>
  <si>
    <t>Probably need 3 sheets</t>
  </si>
  <si>
    <t>Enclosure rear wall</t>
  </si>
  <si>
    <t>Economical Electrical-Insulating Garolite Sheet    1/4" 24x24</t>
  </si>
  <si>
    <t>Mcmaster carr</t>
  </si>
  <si>
    <t>Y-axis linear rail</t>
  </si>
  <si>
    <t>TEN-HIGH linear rail, 1pcs CNC Parts MR12 MGN12 Miniature Linear Guide Rail Way Slide 500mm+2pcs MGN12C Slider Miniature Linear Motion Guide Way</t>
  </si>
  <si>
    <t>amazon.com</t>
  </si>
  <si>
    <t>Z-Axis linear rail</t>
  </si>
  <si>
    <t xml:space="preserve">ReliaBot 400mm MGN15 Linear Rail Guide with MGN15H Carriage Block for 3D Printer and CNC Machine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</si>
</sst>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indent="2"/>
    </xf>
    <xf numFmtId="0" fontId="2" fillId="0" borderId="0" xfId="0" applyFont="1" applyAlignment="1">
      <alignment horizontal="left" indent="2"/>
    </xf>
    <xf numFmtId="0" fontId="0" fillId="0" borderId="0" xfId="0" applyAlignment="1">
      <alignment horizontal="left" wrapText="1" indent="2"/>
    </xf>
    <xf numFmtId="44" fontId="0" fillId="0" borderId="0" xfId="1" applyFont="1"/>
    <xf numFmtId="44" fontId="2" fillId="0" borderId="0" xfId="1" applyFont="1"/>
    <xf numFmtId="8" fontId="0" fillId="0" borderId="0" xfId="1" applyNumberFormat="1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0" borderId="0" xfId="2" applyAlignment="1">
      <alignment horizontal="left" vertical="center" wrapText="1"/>
    </xf>
    <xf numFmtId="0" fontId="5" fillId="0" borderId="0" xfId="2" applyFont="1" applyAlignment="1">
      <alignment horizontal="left" vertical="center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wrapTex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B42" sqref="B42"/>
    </sheetView>
  </sheetViews>
  <sheetFormatPr defaultRowHeight="15" x14ac:dyDescent="0.25"/>
  <cols>
    <col min="1" max="1" width="35.42578125" customWidth="1"/>
    <col min="2" max="2" width="88" style="9" bestFit="1" customWidth="1"/>
    <col min="6" max="6" width="20.42578125" customWidth="1"/>
    <col min="7" max="7" width="9.140625" style="6"/>
  </cols>
  <sheetData>
    <row r="1" spans="1:8" x14ac:dyDescent="0.25">
      <c r="A1" t="s">
        <v>37</v>
      </c>
      <c r="B1" s="9" t="s">
        <v>38</v>
      </c>
      <c r="C1" t="s">
        <v>0</v>
      </c>
      <c r="D1" t="s">
        <v>40</v>
      </c>
      <c r="E1" t="s">
        <v>18</v>
      </c>
      <c r="F1" t="s">
        <v>34</v>
      </c>
      <c r="G1" s="6" t="s">
        <v>50</v>
      </c>
    </row>
    <row r="2" spans="1:8" x14ac:dyDescent="0.25">
      <c r="B2" s="10"/>
    </row>
    <row r="3" spans="1:8" x14ac:dyDescent="0.25">
      <c r="A3" s="1" t="s">
        <v>24</v>
      </c>
    </row>
    <row r="4" spans="1:8" x14ac:dyDescent="0.25">
      <c r="A4" s="3" t="s">
        <v>39</v>
      </c>
      <c r="B4" s="9" t="s">
        <v>1</v>
      </c>
      <c r="C4">
        <v>1</v>
      </c>
      <c r="D4">
        <v>80</v>
      </c>
      <c r="E4">
        <f>C4*D4</f>
        <v>80</v>
      </c>
    </row>
    <row r="5" spans="1:8" x14ac:dyDescent="0.25">
      <c r="A5" s="3"/>
      <c r="B5" s="11" t="s">
        <v>36</v>
      </c>
      <c r="F5" t="s">
        <v>35</v>
      </c>
      <c r="G5" s="6">
        <v>292.92</v>
      </c>
    </row>
    <row r="6" spans="1:8" x14ac:dyDescent="0.25">
      <c r="A6" s="3"/>
      <c r="B6" s="12" t="s">
        <v>49</v>
      </c>
      <c r="F6" t="s">
        <v>41</v>
      </c>
    </row>
    <row r="7" spans="1:8" x14ac:dyDescent="0.25">
      <c r="A7" s="3" t="s">
        <v>45</v>
      </c>
      <c r="B7" s="9" t="s">
        <v>2</v>
      </c>
      <c r="C7">
        <v>5</v>
      </c>
      <c r="D7">
        <v>33</v>
      </c>
      <c r="E7">
        <f t="shared" ref="E7:E41" si="0">C7*D7</f>
        <v>165</v>
      </c>
    </row>
    <row r="8" spans="1:8" ht="30" x14ac:dyDescent="0.25">
      <c r="A8" s="3"/>
      <c r="B8" s="13" t="s">
        <v>53</v>
      </c>
      <c r="F8" t="s">
        <v>51</v>
      </c>
      <c r="G8" s="8">
        <f>56.89/2</f>
        <v>28.445</v>
      </c>
      <c r="H8" t="s">
        <v>52</v>
      </c>
    </row>
    <row r="9" spans="1:8" x14ac:dyDescent="0.25">
      <c r="A9" s="3" t="s">
        <v>54</v>
      </c>
      <c r="B9" s="9" t="s">
        <v>3</v>
      </c>
      <c r="C9">
        <v>10</v>
      </c>
      <c r="D9">
        <v>6</v>
      </c>
      <c r="E9">
        <f t="shared" si="0"/>
        <v>60</v>
      </c>
    </row>
    <row r="10" spans="1:8" ht="30" x14ac:dyDescent="0.25">
      <c r="A10" s="3"/>
      <c r="B10" s="13" t="s">
        <v>55</v>
      </c>
      <c r="F10" t="s">
        <v>56</v>
      </c>
      <c r="G10" s="6">
        <v>0.89</v>
      </c>
      <c r="H10" t="s">
        <v>57</v>
      </c>
    </row>
    <row r="11" spans="1:8" x14ac:dyDescent="0.25">
      <c r="A11" s="3" t="s">
        <v>58</v>
      </c>
      <c r="B11" s="9" t="s">
        <v>4</v>
      </c>
      <c r="C11">
        <v>1</v>
      </c>
      <c r="D11">
        <v>24</v>
      </c>
      <c r="E11">
        <f t="shared" si="0"/>
        <v>24</v>
      </c>
    </row>
    <row r="12" spans="1:8" x14ac:dyDescent="0.25">
      <c r="A12" s="3"/>
      <c r="B12" s="13" t="s">
        <v>59</v>
      </c>
      <c r="F12" t="s">
        <v>60</v>
      </c>
      <c r="G12" s="6">
        <v>32</v>
      </c>
      <c r="H12" t="s">
        <v>61</v>
      </c>
    </row>
    <row r="13" spans="1:8" x14ac:dyDescent="0.25">
      <c r="A13" s="3"/>
      <c r="B13" s="9" t="s">
        <v>29</v>
      </c>
      <c r="C13">
        <v>1</v>
      </c>
      <c r="D13">
        <v>30</v>
      </c>
      <c r="E13">
        <f t="shared" si="0"/>
        <v>30</v>
      </c>
    </row>
    <row r="14" spans="1:8" s="2" customFormat="1" x14ac:dyDescent="0.25">
      <c r="A14" s="4"/>
      <c r="B14" s="14" t="s">
        <v>30</v>
      </c>
      <c r="C14" s="2">
        <v>1</v>
      </c>
      <c r="D14" s="2">
        <v>34</v>
      </c>
      <c r="E14" s="2">
        <f t="shared" si="0"/>
        <v>34</v>
      </c>
      <c r="G14" s="7"/>
    </row>
    <row r="15" spans="1:8" x14ac:dyDescent="0.25">
      <c r="A15" s="3"/>
      <c r="B15" s="9" t="s">
        <v>5</v>
      </c>
      <c r="C15">
        <v>1</v>
      </c>
      <c r="D15">
        <v>70</v>
      </c>
      <c r="E15">
        <f t="shared" si="0"/>
        <v>70</v>
      </c>
    </row>
    <row r="16" spans="1:8" x14ac:dyDescent="0.25">
      <c r="A16" s="3"/>
      <c r="B16" s="9" t="s">
        <v>6</v>
      </c>
      <c r="C16">
        <v>8</v>
      </c>
      <c r="D16">
        <v>3</v>
      </c>
      <c r="E16">
        <f t="shared" si="0"/>
        <v>24</v>
      </c>
    </row>
    <row r="17" spans="1:7" x14ac:dyDescent="0.25">
      <c r="A17" s="3"/>
      <c r="B17" s="9" t="s">
        <v>7</v>
      </c>
      <c r="C17">
        <v>4</v>
      </c>
      <c r="D17">
        <v>3</v>
      </c>
      <c r="E17">
        <f t="shared" si="0"/>
        <v>12</v>
      </c>
    </row>
    <row r="18" spans="1:7" x14ac:dyDescent="0.25">
      <c r="A18" s="3"/>
      <c r="B18" s="9" t="s">
        <v>8</v>
      </c>
      <c r="C18">
        <v>1</v>
      </c>
      <c r="D18">
        <v>48</v>
      </c>
      <c r="E18">
        <f t="shared" si="0"/>
        <v>48</v>
      </c>
    </row>
    <row r="19" spans="1:7" x14ac:dyDescent="0.25">
      <c r="A19" s="3"/>
      <c r="B19" s="13" t="s">
        <v>44</v>
      </c>
      <c r="F19" t="s">
        <v>35</v>
      </c>
      <c r="G19" s="6">
        <v>149.18</v>
      </c>
    </row>
    <row r="20" spans="1:7" x14ac:dyDescent="0.25">
      <c r="A20" s="3"/>
      <c r="B20" s="12" t="s">
        <v>49</v>
      </c>
      <c r="F20" t="s">
        <v>41</v>
      </c>
    </row>
    <row r="21" spans="1:7" x14ac:dyDescent="0.25">
      <c r="A21" s="3"/>
    </row>
    <row r="22" spans="1:7" x14ac:dyDescent="0.25">
      <c r="A22" s="3"/>
      <c r="B22" s="9" t="s">
        <v>22</v>
      </c>
      <c r="C22">
        <v>1</v>
      </c>
      <c r="D22">
        <v>20</v>
      </c>
      <c r="E22">
        <f t="shared" si="0"/>
        <v>20</v>
      </c>
    </row>
    <row r="23" spans="1:7" x14ac:dyDescent="0.25">
      <c r="A23" s="3" t="s">
        <v>43</v>
      </c>
      <c r="B23" s="9" t="s">
        <v>42</v>
      </c>
      <c r="C23">
        <v>1</v>
      </c>
      <c r="D23">
        <v>60</v>
      </c>
      <c r="E23">
        <f t="shared" si="0"/>
        <v>60</v>
      </c>
    </row>
    <row r="24" spans="1:7" x14ac:dyDescent="0.25">
      <c r="A24" s="3" t="s">
        <v>62</v>
      </c>
      <c r="B24" s="9" t="s">
        <v>13</v>
      </c>
      <c r="C24">
        <v>1</v>
      </c>
      <c r="D24">
        <v>24</v>
      </c>
      <c r="E24">
        <f t="shared" si="0"/>
        <v>24</v>
      </c>
    </row>
    <row r="25" spans="1:7" x14ac:dyDescent="0.25">
      <c r="A25" s="3"/>
      <c r="B25" s="13" t="s">
        <v>63</v>
      </c>
      <c r="F25" t="s">
        <v>64</v>
      </c>
      <c r="G25" s="6">
        <v>40.93</v>
      </c>
    </row>
    <row r="26" spans="1:7" x14ac:dyDescent="0.25">
      <c r="B26" s="9" t="s">
        <v>23</v>
      </c>
      <c r="C26">
        <v>1</v>
      </c>
      <c r="D26">
        <v>27</v>
      </c>
      <c r="E26">
        <f t="shared" si="0"/>
        <v>27</v>
      </c>
    </row>
    <row r="27" spans="1:7" x14ac:dyDescent="0.25">
      <c r="D27" t="s">
        <v>25</v>
      </c>
      <c r="E27" s="1">
        <f>SUM(E4:E26)</f>
        <v>678</v>
      </c>
    </row>
    <row r="29" spans="1:7" x14ac:dyDescent="0.25">
      <c r="B29" s="10" t="s">
        <v>9</v>
      </c>
    </row>
    <row r="30" spans="1:7" x14ac:dyDescent="0.25">
      <c r="B30" s="9" t="s">
        <v>10</v>
      </c>
      <c r="C30">
        <v>1</v>
      </c>
      <c r="D30">
        <v>5</v>
      </c>
      <c r="E30">
        <f t="shared" si="0"/>
        <v>5</v>
      </c>
    </row>
    <row r="31" spans="1:7" x14ac:dyDescent="0.25">
      <c r="B31" s="9" t="s">
        <v>11</v>
      </c>
      <c r="C31">
        <v>1</v>
      </c>
      <c r="D31">
        <v>60</v>
      </c>
      <c r="E31">
        <f t="shared" si="0"/>
        <v>60</v>
      </c>
    </row>
    <row r="32" spans="1:7" x14ac:dyDescent="0.25">
      <c r="B32" s="9" t="s">
        <v>12</v>
      </c>
      <c r="C32">
        <v>1</v>
      </c>
      <c r="D32">
        <v>150</v>
      </c>
      <c r="E32">
        <f t="shared" si="0"/>
        <v>150</v>
      </c>
    </row>
    <row r="33" spans="1:7" x14ac:dyDescent="0.25">
      <c r="D33" t="s">
        <v>18</v>
      </c>
      <c r="E33" s="1">
        <f>SUM(E30:E32)</f>
        <v>215</v>
      </c>
    </row>
    <row r="35" spans="1:7" x14ac:dyDescent="0.25">
      <c r="B35" s="10" t="s">
        <v>14</v>
      </c>
      <c r="E35">
        <f t="shared" si="0"/>
        <v>0</v>
      </c>
    </row>
    <row r="36" spans="1:7" x14ac:dyDescent="0.25">
      <c r="A36" s="3" t="s">
        <v>65</v>
      </c>
      <c r="B36" s="9" t="s">
        <v>15</v>
      </c>
      <c r="C36">
        <v>2</v>
      </c>
      <c r="D36">
        <v>77</v>
      </c>
      <c r="E36">
        <f t="shared" si="0"/>
        <v>154</v>
      </c>
    </row>
    <row r="37" spans="1:7" ht="30" x14ac:dyDescent="0.25">
      <c r="B37" s="5" t="s">
        <v>66</v>
      </c>
      <c r="F37" t="s">
        <v>67</v>
      </c>
      <c r="G37" s="6">
        <v>65.099999999999994</v>
      </c>
    </row>
    <row r="38" spans="1:7" ht="30" x14ac:dyDescent="0.25">
      <c r="A38" s="3" t="s">
        <v>68</v>
      </c>
      <c r="B38" s="9" t="s">
        <v>16</v>
      </c>
      <c r="C38">
        <v>1</v>
      </c>
      <c r="D38">
        <v>69</v>
      </c>
      <c r="E38">
        <f t="shared" si="0"/>
        <v>69</v>
      </c>
    </row>
    <row r="39" spans="1:7" ht="30" x14ac:dyDescent="0.25">
      <c r="A39" s="3"/>
      <c r="B39" s="5" t="s">
        <v>69</v>
      </c>
      <c r="F39" t="s">
        <v>67</v>
      </c>
      <c r="G39" s="6">
        <v>37.99</v>
      </c>
    </row>
    <row r="40" spans="1:7" x14ac:dyDescent="0.25">
      <c r="B40" s="14" t="s">
        <v>31</v>
      </c>
      <c r="C40">
        <v>1</v>
      </c>
      <c r="D40">
        <v>50</v>
      </c>
      <c r="E40">
        <f t="shared" si="0"/>
        <v>50</v>
      </c>
    </row>
    <row r="41" spans="1:7" x14ac:dyDescent="0.25">
      <c r="A41" s="3" t="s">
        <v>46</v>
      </c>
      <c r="B41" s="9" t="s">
        <v>17</v>
      </c>
      <c r="C41">
        <v>1</v>
      </c>
      <c r="D41">
        <v>60</v>
      </c>
      <c r="E41">
        <f t="shared" si="0"/>
        <v>60</v>
      </c>
    </row>
    <row r="42" spans="1:7" ht="30" x14ac:dyDescent="0.25">
      <c r="A42" s="3"/>
      <c r="B42" s="13" t="s">
        <v>47</v>
      </c>
      <c r="F42" t="s">
        <v>48</v>
      </c>
      <c r="G42" s="6">
        <v>56</v>
      </c>
    </row>
    <row r="43" spans="1:7" x14ac:dyDescent="0.25">
      <c r="D43" t="s">
        <v>18</v>
      </c>
      <c r="E43" s="1">
        <f>SUM(E36:E41)</f>
        <v>333</v>
      </c>
    </row>
    <row r="45" spans="1:7" x14ac:dyDescent="0.25">
      <c r="B45" s="10" t="s">
        <v>19</v>
      </c>
    </row>
    <row r="46" spans="1:7" x14ac:dyDescent="0.25">
      <c r="B46" s="14" t="s">
        <v>33</v>
      </c>
      <c r="C46">
        <v>1</v>
      </c>
      <c r="D46">
        <v>83</v>
      </c>
      <c r="E46">
        <f>C46*D46</f>
        <v>83</v>
      </c>
    </row>
    <row r="47" spans="1:7" x14ac:dyDescent="0.25">
      <c r="B47" s="9" t="s">
        <v>20</v>
      </c>
      <c r="C47">
        <v>1</v>
      </c>
      <c r="D47">
        <v>20</v>
      </c>
      <c r="E47">
        <f t="shared" ref="E47:E51" si="1">C47*D47</f>
        <v>20</v>
      </c>
    </row>
    <row r="48" spans="1:7" x14ac:dyDescent="0.25">
      <c r="B48" s="9" t="s">
        <v>27</v>
      </c>
      <c r="C48">
        <v>1</v>
      </c>
      <c r="D48">
        <v>24</v>
      </c>
      <c r="E48">
        <f t="shared" si="1"/>
        <v>24</v>
      </c>
    </row>
    <row r="49" spans="2:5" x14ac:dyDescent="0.25">
      <c r="B49" s="9" t="s">
        <v>28</v>
      </c>
      <c r="C49">
        <v>1</v>
      </c>
      <c r="D49">
        <v>20</v>
      </c>
      <c r="E49">
        <f t="shared" si="1"/>
        <v>20</v>
      </c>
    </row>
    <row r="50" spans="2:5" x14ac:dyDescent="0.25">
      <c r="B50" s="9" t="s">
        <v>21</v>
      </c>
      <c r="C50">
        <v>1</v>
      </c>
      <c r="D50">
        <v>20</v>
      </c>
      <c r="E50">
        <f t="shared" si="1"/>
        <v>20</v>
      </c>
    </row>
    <row r="51" spans="2:5" x14ac:dyDescent="0.25">
      <c r="B51" s="14" t="s">
        <v>32</v>
      </c>
      <c r="C51">
        <v>1</v>
      </c>
      <c r="D51">
        <v>30</v>
      </c>
      <c r="E51">
        <f t="shared" si="1"/>
        <v>30</v>
      </c>
    </row>
    <row r="52" spans="2:5" x14ac:dyDescent="0.25">
      <c r="D52" t="s">
        <v>18</v>
      </c>
      <c r="E52" s="1">
        <f>SUM(E46:E51)</f>
        <v>197</v>
      </c>
    </row>
    <row r="54" spans="2:5" x14ac:dyDescent="0.25">
      <c r="B54" s="10" t="s">
        <v>26</v>
      </c>
      <c r="C54" s="1"/>
      <c r="D54" s="1"/>
      <c r="E54" s="1">
        <f>E27+E33+E43+E52</f>
        <v>1423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McComsey</dc:creator>
  <cp:lastModifiedBy>ms</cp:lastModifiedBy>
  <dcterms:created xsi:type="dcterms:W3CDTF">2019-11-13T17:36:17Z</dcterms:created>
  <dcterms:modified xsi:type="dcterms:W3CDTF">2019-11-28T21:34:18Z</dcterms:modified>
</cp:coreProperties>
</file>