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40AC0FB-09E7-4905-9871-35CD363C5590}" xr6:coauthVersionLast="47" xr6:coauthVersionMax="47" xr10:uidLastSave="{00000000-0000-0000-0000-000000000000}"/>
  <bookViews>
    <workbookView xWindow="-120" yWindow="-120" windowWidth="29040" windowHeight="15720" xr2:uid="{D523E9E9-1297-4C7D-B554-14B3E54035F8}"/>
  </bookViews>
  <sheets>
    <sheet name="Критерий χ2" sheetId="1" r:id="rId1"/>
    <sheet name="Критерий Колмогорова–Смирнова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E14" i="2" s="1"/>
  <c r="C15" i="2"/>
  <c r="C16" i="2"/>
  <c r="C17" i="2"/>
  <c r="C18" i="2"/>
  <c r="C19" i="2"/>
  <c r="C20" i="2"/>
  <c r="C21" i="2"/>
  <c r="C22" i="2"/>
  <c r="C23" i="2"/>
  <c r="C24" i="2"/>
  <c r="C25" i="2"/>
  <c r="C26" i="2"/>
  <c r="E26" i="2" s="1"/>
  <c r="C27" i="2"/>
  <c r="C28" i="2"/>
  <c r="C29" i="2"/>
  <c r="C30" i="2"/>
  <c r="C31" i="2"/>
  <c r="C32" i="2"/>
  <c r="C33" i="2"/>
  <c r="C34" i="2"/>
  <c r="C35" i="2"/>
  <c r="C36" i="2"/>
  <c r="C37" i="2"/>
  <c r="C38" i="2"/>
  <c r="E38" i="2" s="1"/>
  <c r="C39" i="2"/>
  <c r="C40" i="2"/>
  <c r="C41" i="2"/>
  <c r="C42" i="2"/>
  <c r="C43" i="2"/>
  <c r="C44" i="2"/>
  <c r="C45" i="2"/>
  <c r="C46" i="2"/>
  <c r="C47" i="2"/>
  <c r="C48" i="2"/>
  <c r="C49" i="2"/>
  <c r="C50" i="2"/>
  <c r="E50" i="2" s="1"/>
  <c r="C51" i="2"/>
  <c r="C52" i="2"/>
  <c r="C53" i="2"/>
  <c r="C54" i="2"/>
  <c r="C55" i="2"/>
  <c r="C56" i="2"/>
  <c r="C57" i="2"/>
  <c r="C58" i="2"/>
  <c r="C59" i="2"/>
  <c r="C60" i="2"/>
  <c r="C61" i="2"/>
  <c r="E61" i="2" s="1"/>
  <c r="C62" i="2"/>
  <c r="E62" i="2" s="1"/>
  <c r="C63" i="2"/>
  <c r="C64" i="2"/>
  <c r="C65" i="2"/>
  <c r="C66" i="2"/>
  <c r="C67" i="2"/>
  <c r="C68" i="2"/>
  <c r="C69" i="2"/>
  <c r="C70" i="2"/>
  <c r="C71" i="2"/>
  <c r="C72" i="2"/>
  <c r="C73" i="2"/>
  <c r="C74" i="2"/>
  <c r="E74" i="2" s="1"/>
  <c r="C75" i="2"/>
  <c r="C76" i="2"/>
  <c r="C77" i="2"/>
  <c r="C78" i="2"/>
  <c r="C79" i="2"/>
  <c r="C80" i="2"/>
  <c r="C81" i="2"/>
  <c r="C82" i="2"/>
  <c r="C83" i="2"/>
  <c r="C84" i="2"/>
  <c r="C85" i="2"/>
  <c r="C86" i="2"/>
  <c r="E86" i="2" s="1"/>
  <c r="C87" i="2"/>
  <c r="C88" i="2"/>
  <c r="C89" i="2"/>
  <c r="C90" i="2"/>
  <c r="C91" i="2"/>
  <c r="C92" i="2"/>
  <c r="C93" i="2"/>
  <c r="C94" i="2"/>
  <c r="C95" i="2"/>
  <c r="C96" i="2"/>
  <c r="C97" i="2"/>
  <c r="C98" i="2"/>
  <c r="E98" i="2" s="1"/>
  <c r="C99" i="2"/>
  <c r="C100" i="2"/>
  <c r="C101" i="2"/>
  <c r="C102" i="2"/>
  <c r="C103" i="2"/>
  <c r="C104" i="2"/>
  <c r="C105" i="2"/>
  <c r="C106" i="2"/>
  <c r="C107" i="2"/>
  <c r="C108" i="2"/>
  <c r="C109" i="2"/>
  <c r="C110" i="2"/>
  <c r="E110" i="2" s="1"/>
  <c r="C111" i="2"/>
  <c r="C112" i="2"/>
  <c r="C113" i="2"/>
  <c r="C114" i="2"/>
  <c r="C115" i="2"/>
  <c r="C116" i="2"/>
  <c r="C117" i="2"/>
  <c r="C118" i="2"/>
  <c r="C119" i="2"/>
  <c r="C120" i="2"/>
  <c r="C121" i="2"/>
  <c r="C122" i="2"/>
  <c r="E122" i="2" s="1"/>
  <c r="C123" i="2"/>
  <c r="C124" i="2"/>
  <c r="C125" i="2"/>
  <c r="C126" i="2"/>
  <c r="C127" i="2"/>
  <c r="C128" i="2"/>
  <c r="C129" i="2"/>
  <c r="C130" i="2"/>
  <c r="C131" i="2"/>
  <c r="C132" i="2"/>
  <c r="C133" i="2"/>
  <c r="C134" i="2"/>
  <c r="E134" i="2" s="1"/>
  <c r="C135" i="2"/>
  <c r="C136" i="2"/>
  <c r="C137" i="2"/>
  <c r="C138" i="2"/>
  <c r="C139" i="2"/>
  <c r="C140" i="2"/>
  <c r="C141" i="2"/>
  <c r="C142" i="2"/>
  <c r="C143" i="2"/>
  <c r="C144" i="2"/>
  <c r="C145" i="2"/>
  <c r="C146" i="2"/>
  <c r="E146" i="2" s="1"/>
  <c r="C147" i="2"/>
  <c r="C148" i="2"/>
  <c r="C149" i="2"/>
  <c r="C150" i="2"/>
  <c r="C151" i="2"/>
  <c r="C152" i="2"/>
  <c r="C153" i="2"/>
  <c r="C154" i="2"/>
  <c r="C155" i="2"/>
  <c r="C156" i="2"/>
  <c r="C157" i="2"/>
  <c r="C158" i="2"/>
  <c r="E158" i="2" s="1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2" i="2"/>
  <c r="G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E165" i="2" s="1"/>
  <c r="D166" i="2"/>
  <c r="D167" i="2"/>
  <c r="E167" i="2" s="1"/>
  <c r="D168" i="2"/>
  <c r="D169" i="2"/>
  <c r="D170" i="2"/>
  <c r="D171" i="2"/>
  <c r="E166" i="2"/>
  <c r="E136" i="2"/>
  <c r="E148" i="2"/>
  <c r="E160" i="2"/>
  <c r="E168" i="2"/>
  <c r="D2" i="2"/>
  <c r="E3" i="2"/>
  <c r="E4" i="2"/>
  <c r="E5" i="2"/>
  <c r="E6" i="2"/>
  <c r="E7" i="2"/>
  <c r="E8" i="2"/>
  <c r="E9" i="2"/>
  <c r="E10" i="2"/>
  <c r="E11" i="2"/>
  <c r="E12" i="2"/>
  <c r="E15" i="2"/>
  <c r="E16" i="2"/>
  <c r="E17" i="2"/>
  <c r="E18" i="2"/>
  <c r="E19" i="2"/>
  <c r="E20" i="2"/>
  <c r="E21" i="2"/>
  <c r="E22" i="2"/>
  <c r="E23" i="2"/>
  <c r="E24" i="2"/>
  <c r="E27" i="2"/>
  <c r="E28" i="2"/>
  <c r="E29" i="2"/>
  <c r="E30" i="2"/>
  <c r="E31" i="2"/>
  <c r="E32" i="2"/>
  <c r="E33" i="2"/>
  <c r="E34" i="2"/>
  <c r="E35" i="2"/>
  <c r="E36" i="2"/>
  <c r="E39" i="2"/>
  <c r="E40" i="2"/>
  <c r="E41" i="2"/>
  <c r="E42" i="2"/>
  <c r="E43" i="2"/>
  <c r="E44" i="2"/>
  <c r="E45" i="2"/>
  <c r="E46" i="2"/>
  <c r="E47" i="2"/>
  <c r="E48" i="2"/>
  <c r="E51" i="2"/>
  <c r="E52" i="2"/>
  <c r="E53" i="2"/>
  <c r="E54" i="2"/>
  <c r="E55" i="2"/>
  <c r="E56" i="2"/>
  <c r="E57" i="2"/>
  <c r="E58" i="2"/>
  <c r="E59" i="2"/>
  <c r="E60" i="2"/>
  <c r="E63" i="2"/>
  <c r="E64" i="2"/>
  <c r="E65" i="2"/>
  <c r="E66" i="2"/>
  <c r="E67" i="2"/>
  <c r="E68" i="2"/>
  <c r="E69" i="2"/>
  <c r="E70" i="2"/>
  <c r="E71" i="2"/>
  <c r="E72" i="2"/>
  <c r="E75" i="2"/>
  <c r="E76" i="2"/>
  <c r="E77" i="2"/>
  <c r="E78" i="2"/>
  <c r="E79" i="2"/>
  <c r="E80" i="2"/>
  <c r="E81" i="2"/>
  <c r="E82" i="2"/>
  <c r="E83" i="2"/>
  <c r="E84" i="2"/>
  <c r="E87" i="2"/>
  <c r="E88" i="2"/>
  <c r="E89" i="2"/>
  <c r="E90" i="2"/>
  <c r="E91" i="2"/>
  <c r="E92" i="2"/>
  <c r="E93" i="2"/>
  <c r="E94" i="2"/>
  <c r="E95" i="2"/>
  <c r="E96" i="2"/>
  <c r="E99" i="2"/>
  <c r="E100" i="2"/>
  <c r="E101" i="2"/>
  <c r="E102" i="2"/>
  <c r="E103" i="2"/>
  <c r="E104" i="2"/>
  <c r="E105" i="2"/>
  <c r="E106" i="2"/>
  <c r="E107" i="2"/>
  <c r="E108" i="2"/>
  <c r="E111" i="2"/>
  <c r="E112" i="2"/>
  <c r="E113" i="2"/>
  <c r="E114" i="2"/>
  <c r="E115" i="2"/>
  <c r="E116" i="2"/>
  <c r="E117" i="2"/>
  <c r="E118" i="2"/>
  <c r="E119" i="2"/>
  <c r="E120" i="2"/>
  <c r="E123" i="2"/>
  <c r="E124" i="2"/>
  <c r="E125" i="2"/>
  <c r="E126" i="2"/>
  <c r="E127" i="2"/>
  <c r="E128" i="2"/>
  <c r="E129" i="2"/>
  <c r="E130" i="2"/>
  <c r="E131" i="2"/>
  <c r="E132" i="2"/>
  <c r="E135" i="2"/>
  <c r="E138" i="2"/>
  <c r="E139" i="2"/>
  <c r="E140" i="2"/>
  <c r="E141" i="2"/>
  <c r="E142" i="2"/>
  <c r="E143" i="2"/>
  <c r="E144" i="2"/>
  <c r="E147" i="2"/>
  <c r="E150" i="2"/>
  <c r="E151" i="2"/>
  <c r="E152" i="2"/>
  <c r="E153" i="2"/>
  <c r="E154" i="2"/>
  <c r="E155" i="2"/>
  <c r="E156" i="2"/>
  <c r="E162" i="2"/>
  <c r="E163" i="2"/>
  <c r="E164" i="2"/>
  <c r="E171" i="2"/>
  <c r="B2" i="2" a="1"/>
  <c r="B2" i="2" s="1"/>
  <c r="C2" i="1"/>
  <c r="B6" i="1"/>
  <c r="B8" i="1"/>
  <c r="B10" i="1" s="1"/>
  <c r="E11" i="1"/>
  <c r="B4" i="1"/>
  <c r="B2" i="1"/>
  <c r="E159" i="2" l="1"/>
  <c r="E169" i="2"/>
  <c r="E157" i="2"/>
  <c r="E145" i="2"/>
  <c r="E133" i="2"/>
  <c r="E121" i="2"/>
  <c r="E109" i="2"/>
  <c r="E97" i="2"/>
  <c r="E85" i="2"/>
  <c r="E73" i="2"/>
  <c r="E49" i="2"/>
  <c r="E37" i="2"/>
  <c r="E25" i="2"/>
  <c r="E13" i="2"/>
  <c r="E170" i="2"/>
  <c r="E161" i="2"/>
  <c r="E149" i="2"/>
  <c r="E137" i="2"/>
  <c r="E2" i="2"/>
  <c r="F2" i="2" s="1"/>
  <c r="H2" i="2" s="1"/>
  <c r="E8" i="1"/>
  <c r="E7" i="1"/>
  <c r="E6" i="1"/>
  <c r="E10" i="1"/>
  <c r="E4" i="1"/>
  <c r="E9" i="1"/>
  <c r="E3" i="1"/>
  <c r="E12" i="1"/>
  <c r="E5" i="1"/>
  <c r="E2" i="1"/>
  <c r="B12" i="1"/>
  <c r="B14" i="1" s="1"/>
  <c r="C3" i="1" l="1"/>
  <c r="C4" i="1" l="1"/>
  <c r="C5" i="1" s="1"/>
  <c r="C6" i="1" s="1"/>
  <c r="C7" i="1" s="1"/>
  <c r="C8" i="1" s="1"/>
  <c r="C9" i="1" s="1"/>
  <c r="C10" i="1" s="1"/>
  <c r="C11" i="1" s="1"/>
  <c r="C12" i="1" s="1"/>
  <c r="D2" i="1" l="1" a="1"/>
  <c r="D2" i="1" l="1"/>
  <c r="F2" i="1" s="1"/>
  <c r="F11" i="1"/>
  <c r="F9" i="1"/>
  <c r="F12" i="1"/>
  <c r="F8" i="1"/>
  <c r="F10" i="1"/>
  <c r="F3" i="1"/>
  <c r="F4" i="1"/>
  <c r="F5" i="1"/>
  <c r="F6" i="1"/>
  <c r="F7" i="1"/>
  <c r="F13" i="1" l="1"/>
  <c r="B1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<sst xmlns="http://schemas.openxmlformats.org/spreadsheetml/2006/main" count="20" uniqueCount="20">
  <si>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A[18]</t>
  </si>
  <si>
    <t>N</t>
  </si>
  <si>
    <t>n</t>
  </si>
  <si>
    <t>h</t>
  </si>
  <si>
    <r>
      <t>X</t>
    </r>
    <r>
      <rPr>
        <sz val="8"/>
        <color theme="1"/>
        <rFont val="Calibri"/>
        <family val="2"/>
        <charset val="204"/>
        <scheme val="minor"/>
      </rPr>
      <t>min</t>
    </r>
  </si>
  <si>
    <r>
      <t>X</t>
    </r>
    <r>
      <rPr>
        <sz val="8"/>
        <color theme="1"/>
        <rFont val="Calibri"/>
        <family val="2"/>
        <charset val="204"/>
        <scheme val="minor"/>
      </rPr>
      <t>max</t>
    </r>
  </si>
  <si>
    <t>Intervals(bins)</t>
  </si>
  <si>
    <t>Frequency</t>
  </si>
  <si>
    <t>Expected Frequency</t>
  </si>
  <si>
    <t>Chi-Square</t>
  </si>
  <si>
    <t>Degrees of Freedom</t>
  </si>
  <si>
    <t>Chi-Square Critical Value</t>
  </si>
  <si>
    <t>Is Data Random?</t>
  </si>
  <si>
    <t>Sorted</t>
  </si>
  <si>
    <t>ЭФР</t>
  </si>
  <si>
    <t>ТФР</t>
  </si>
  <si>
    <t>Отклонения</t>
  </si>
  <si>
    <t>Макс. отклонение</t>
  </si>
  <si>
    <t>Проверка гипотезы</t>
  </si>
  <si>
    <t>Критическое значение (a=0.05)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</si>
</sst>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Calibri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219809</xdr:colOff>
      <xdr:row>11</xdr:row>
      <xdr:rowOff>117231</xdr:rowOff>
    </xdr:from>
    <xdr:ext cx="205154" cy="36634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1EFDE5F-6FD9-4AAB-89E9-1C76887B9C16}"/>
                </a:ext>
              </a:extLst>
            </xdr:cNvPr>
            <xdr:cNvSpPr txBox="1"/>
          </xdr:nvSpPr>
          <xdr:spPr>
            <a:xfrm>
              <a:off x="6015405" y="2212731"/>
              <a:ext cx="205154" cy="3663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1EFDE5F-6FD9-4AAB-89E9-1C76887B9C16}"/>
                </a:ext>
              </a:extLst>
            </xdr:cNvPr>
            <xdr:cNvSpPr txBox="1"/>
          </xdr:nvSpPr>
          <xdr:spPr>
            <a:xfrm>
              <a:off x="6015405" y="2212731"/>
              <a:ext cx="205154" cy="3663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∑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533400</xdr:colOff>
      <xdr:row>16</xdr:row>
      <xdr:rowOff>14287</xdr:rowOff>
    </xdr:from>
    <xdr:ext cx="65" cy="1653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35DE73-3C34-2B94-71D0-ABF77E323407}"/>
            </a:ext>
          </a:extLst>
        </xdr:cNvPr>
        <xdr:cNvSpPr txBox="1"/>
      </xdr:nvSpPr>
      <xdr:spPr>
        <a:xfrm>
          <a:off x="8458200" y="3062287"/>
          <a:ext cx="65" cy="165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 i="1">
            <a:latin typeface="Cambria Math" panose="020405030504060302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BF75-5CC1-41A9-B8FA-507D15E8624F}">
  <dimension ref="A1:G171"/>
  <sheetViews>
    <sheetView tabSelected="1" zoomScale="130" zoomScaleNormal="130" workbookViewId="0">
      <selection activeCell="B16" sqref="B16"/>
    </sheetView>
  </sheetViews>
  <sheetFormatPr defaultRowHeight="15" x14ac:dyDescent="0.25"/>
  <cols>
    <col min="2" max="2" width="25.42578125" customWidth="1"/>
    <col min="3" max="3" width="13.7109375" customWidth="1"/>
    <col min="4" max="4" width="16.140625" customWidth="1"/>
    <col min="5" max="5" width="22.5703125" customWidth="1"/>
    <col min="6" max="6" width="19.140625" customWidth="1"/>
  </cols>
  <sheetData>
    <row r="1" spans="1:7" x14ac:dyDescent="0.25">
      <c r="B1" s="4" t="s">
        <v>4</v>
      </c>
      <c r="C1" s="5" t="s">
        <v>6</v>
      </c>
      <c r="D1" s="5" t="s">
        <v>7</v>
      </c>
      <c r="E1" s="5" t="s">
        <v>8</v>
      </c>
      <c r="F1" s="5" t="s">
        <v>9</v>
      </c>
      <c r="G1" s="2"/>
    </row>
    <row r="2" spans="1:7" x14ac:dyDescent="0.25">
      <c r="A2" s="1">
        <v>59</v>
      </c>
      <c r="B2" s="3">
        <f>MIN(A2:A171)</f>
        <v>-61</v>
      </c>
      <c r="C2">
        <f>$B$2</f>
        <v>-61</v>
      </c>
      <c r="D2" cm="1">
        <f t="array" ref="D2:D12">FREQUENCY(A:A,C2:C11)</f>
        <v>3</v>
      </c>
      <c r="E2">
        <f>$B$6/$B$8</f>
        <v>17</v>
      </c>
      <c r="F2">
        <f>(D2-E2)^2/E2</f>
        <v>11.529411764705882</v>
      </c>
    </row>
    <row r="3" spans="1:7" x14ac:dyDescent="0.25">
      <c r="A3" s="1">
        <v>-35</v>
      </c>
      <c r="B3" s="4" t="s">
        <v>5</v>
      </c>
      <c r="C3">
        <f>C2+$B$10</f>
        <v>-48.5</v>
      </c>
      <c r="D3">
        <v>20</v>
      </c>
      <c r="E3">
        <f t="shared" ref="E3:E12" si="0">$B$6/$B$8</f>
        <v>17</v>
      </c>
      <c r="F3">
        <f t="shared" ref="F3:F12" si="1">(D3-E3)^2/E3</f>
        <v>0.52941176470588236</v>
      </c>
    </row>
    <row r="4" spans="1:7" x14ac:dyDescent="0.25">
      <c r="A4" s="1">
        <v>40</v>
      </c>
      <c r="B4" s="3">
        <f>MAX(A2:A171)</f>
        <v>64</v>
      </c>
      <c r="C4">
        <f t="shared" ref="C4:C12" si="2">C3+$B$10</f>
        <v>-36</v>
      </c>
      <c r="D4">
        <v>15</v>
      </c>
      <c r="E4">
        <f t="shared" si="0"/>
        <v>17</v>
      </c>
      <c r="F4">
        <f t="shared" si="1"/>
        <v>0.23529411764705882</v>
      </c>
    </row>
    <row r="5" spans="1:7" x14ac:dyDescent="0.25">
      <c r="A5" s="1">
        <v>59</v>
      </c>
      <c r="B5" s="2" t="s">
        <v>1</v>
      </c>
      <c r="C5">
        <f t="shared" si="2"/>
        <v>-23.5</v>
      </c>
      <c r="D5">
        <v>19</v>
      </c>
      <c r="E5">
        <f t="shared" si="0"/>
        <v>17</v>
      </c>
      <c r="F5">
        <f t="shared" si="1"/>
        <v>0.23529411764705882</v>
      </c>
    </row>
    <row r="6" spans="1:7" x14ac:dyDescent="0.25">
      <c r="A6" s="1">
        <v>42</v>
      </c>
      <c r="B6" s="3">
        <f>COUNT($A$2:$A$171)</f>
        <v>170</v>
      </c>
      <c r="C6">
        <f t="shared" si="2"/>
        <v>-11</v>
      </c>
      <c r="D6">
        <v>20</v>
      </c>
      <c r="E6">
        <f t="shared" si="0"/>
        <v>17</v>
      </c>
      <c r="F6">
        <f t="shared" si="1"/>
        <v>0.52941176470588236</v>
      </c>
    </row>
    <row r="7" spans="1:7" x14ac:dyDescent="0.25">
      <c r="A7" s="1">
        <v>26</v>
      </c>
      <c r="B7" s="2" t="s">
        <v>2</v>
      </c>
      <c r="C7">
        <f t="shared" si="2"/>
        <v>1.5</v>
      </c>
      <c r="D7">
        <v>15</v>
      </c>
      <c r="E7">
        <f t="shared" si="0"/>
        <v>17</v>
      </c>
      <c r="F7">
        <f t="shared" si="1"/>
        <v>0.23529411764705882</v>
      </c>
    </row>
    <row r="8" spans="1:7" x14ac:dyDescent="0.25">
      <c r="A8" s="1">
        <v>-3</v>
      </c>
      <c r="B8" s="3">
        <f>3+INT(LOG($B$6,2))</f>
        <v>10</v>
      </c>
      <c r="C8">
        <f t="shared" si="2"/>
        <v>14</v>
      </c>
      <c r="D8">
        <v>12</v>
      </c>
      <c r="E8">
        <f t="shared" si="0"/>
        <v>17</v>
      </c>
      <c r="F8">
        <f t="shared" si="1"/>
        <v>1.4705882352941178</v>
      </c>
    </row>
    <row r="9" spans="1:7" x14ac:dyDescent="0.25">
      <c r="A9" s="1">
        <v>36</v>
      </c>
      <c r="B9" s="2" t="s">
        <v>3</v>
      </c>
      <c r="C9">
        <f t="shared" si="2"/>
        <v>26.5</v>
      </c>
      <c r="D9">
        <v>15</v>
      </c>
      <c r="E9">
        <f t="shared" si="0"/>
        <v>17</v>
      </c>
      <c r="F9">
        <f t="shared" si="1"/>
        <v>0.23529411764705882</v>
      </c>
    </row>
    <row r="10" spans="1:7" x14ac:dyDescent="0.25">
      <c r="A10" s="1">
        <v>-50</v>
      </c>
      <c r="B10" s="3">
        <f>($B$4-$B$2)/$B$8</f>
        <v>12.5</v>
      </c>
      <c r="C10">
        <f t="shared" si="2"/>
        <v>39</v>
      </c>
      <c r="D10">
        <v>21</v>
      </c>
      <c r="E10">
        <f t="shared" si="0"/>
        <v>17</v>
      </c>
      <c r="F10">
        <f t="shared" si="1"/>
        <v>0.94117647058823528</v>
      </c>
    </row>
    <row r="11" spans="1:7" x14ac:dyDescent="0.25">
      <c r="A11" s="1">
        <v>-2</v>
      </c>
      <c r="B11" s="5" t="s">
        <v>10</v>
      </c>
      <c r="C11">
        <f t="shared" si="2"/>
        <v>51.5</v>
      </c>
      <c r="D11">
        <v>11</v>
      </c>
      <c r="E11">
        <f t="shared" si="0"/>
        <v>17</v>
      </c>
      <c r="F11">
        <f t="shared" si="1"/>
        <v>2.1176470588235294</v>
      </c>
    </row>
    <row r="12" spans="1:7" x14ac:dyDescent="0.25">
      <c r="A12" s="1">
        <v>-6</v>
      </c>
      <c r="B12">
        <f>$B$8-1</f>
        <v>9</v>
      </c>
      <c r="C12">
        <f t="shared" si="2"/>
        <v>64</v>
      </c>
      <c r="D12">
        <v>19</v>
      </c>
      <c r="E12">
        <f t="shared" si="0"/>
        <v>17</v>
      </c>
      <c r="F12">
        <f t="shared" si="1"/>
        <v>0.23529411764705882</v>
      </c>
    </row>
    <row r="13" spans="1:7" x14ac:dyDescent="0.25">
      <c r="A13" s="1">
        <v>-59</v>
      </c>
      <c r="B13" t="s">
        <v>11</v>
      </c>
      <c r="F13">
        <f>SUM(F2:F12)</f>
        <v>18.294117647058819</v>
      </c>
    </row>
    <row r="14" spans="1:7" x14ac:dyDescent="0.25">
      <c r="A14" s="1">
        <v>34</v>
      </c>
      <c r="B14">
        <f>_xlfn.CHISQ.INV.RT(0.05,$B$12)</f>
        <v>16.918977604620451</v>
      </c>
    </row>
    <row r="15" spans="1:7" x14ac:dyDescent="0.25">
      <c r="A15" s="1">
        <v>-48</v>
      </c>
      <c r="B15" s="5" t="s">
        <v>12</v>
      </c>
    </row>
    <row r="16" spans="1:7" x14ac:dyDescent="0.25">
      <c r="A16" s="1">
        <v>-36</v>
      </c>
      <c r="B16" t="b">
        <f>IF($B$14&lt;F13, TRUE, FALSE)</f>
        <v>1</v>
      </c>
    </row>
    <row r="17" spans="1:1" x14ac:dyDescent="0.25">
      <c r="A17" s="1">
        <v>-21</v>
      </c>
    </row>
    <row r="18" spans="1:1" x14ac:dyDescent="0.25">
      <c r="A18" s="1">
        <v>56</v>
      </c>
    </row>
    <row r="19" spans="1:1" x14ac:dyDescent="0.25">
      <c r="A19" s="1">
        <v>-52</v>
      </c>
    </row>
    <row r="20" spans="1:1" x14ac:dyDescent="0.25">
      <c r="A20" s="1">
        <v>-57</v>
      </c>
    </row>
    <row r="21" spans="1:1" x14ac:dyDescent="0.25">
      <c r="A21" s="1">
        <v>57</v>
      </c>
    </row>
    <row r="22" spans="1:1" x14ac:dyDescent="0.25">
      <c r="A22" s="1">
        <v>34</v>
      </c>
    </row>
    <row r="23" spans="1:1" x14ac:dyDescent="0.25">
      <c r="A23" s="1">
        <v>58</v>
      </c>
    </row>
    <row r="24" spans="1:1" x14ac:dyDescent="0.25">
      <c r="A24" s="1">
        <v>34</v>
      </c>
    </row>
    <row r="25" spans="1:1" x14ac:dyDescent="0.25">
      <c r="A25" s="1">
        <v>-54</v>
      </c>
    </row>
    <row r="26" spans="1:1" x14ac:dyDescent="0.25">
      <c r="A26" s="1">
        <v>-31</v>
      </c>
    </row>
    <row r="27" spans="1:1" x14ac:dyDescent="0.25">
      <c r="A27" s="1">
        <v>41</v>
      </c>
    </row>
    <row r="28" spans="1:1" x14ac:dyDescent="0.25">
      <c r="A28" s="1">
        <v>-40</v>
      </c>
    </row>
    <row r="29" spans="1:1" x14ac:dyDescent="0.25">
      <c r="A29" s="1">
        <v>-5</v>
      </c>
    </row>
    <row r="30" spans="1:1" x14ac:dyDescent="0.25">
      <c r="A30" s="1">
        <v>-61</v>
      </c>
    </row>
    <row r="31" spans="1:1" x14ac:dyDescent="0.25">
      <c r="A31" s="1">
        <v>21</v>
      </c>
    </row>
    <row r="32" spans="1:1" x14ac:dyDescent="0.25">
      <c r="A32" s="1">
        <v>-19</v>
      </c>
    </row>
    <row r="33" spans="1:1" x14ac:dyDescent="0.25">
      <c r="A33" s="1">
        <v>-4</v>
      </c>
    </row>
    <row r="34" spans="1:1" x14ac:dyDescent="0.25">
      <c r="A34" s="1">
        <v>-8</v>
      </c>
    </row>
    <row r="35" spans="1:1" x14ac:dyDescent="0.25">
      <c r="A35" s="1">
        <v>-61</v>
      </c>
    </row>
    <row r="36" spans="1:1" x14ac:dyDescent="0.25">
      <c r="A36" s="1">
        <v>57</v>
      </c>
    </row>
    <row r="37" spans="1:1" x14ac:dyDescent="0.25">
      <c r="A37" s="1">
        <v>-45</v>
      </c>
    </row>
    <row r="38" spans="1:1" x14ac:dyDescent="0.25">
      <c r="A38" s="1">
        <v>40</v>
      </c>
    </row>
    <row r="39" spans="1:1" x14ac:dyDescent="0.25">
      <c r="A39" s="1">
        <v>-4</v>
      </c>
    </row>
    <row r="40" spans="1:1" x14ac:dyDescent="0.25">
      <c r="A40" s="1">
        <v>-59</v>
      </c>
    </row>
    <row r="41" spans="1:1" x14ac:dyDescent="0.25">
      <c r="A41" s="1">
        <v>39</v>
      </c>
    </row>
    <row r="42" spans="1:1" x14ac:dyDescent="0.25">
      <c r="A42" s="1">
        <v>-27</v>
      </c>
    </row>
    <row r="43" spans="1:1" x14ac:dyDescent="0.25">
      <c r="A43" s="1">
        <v>29</v>
      </c>
    </row>
    <row r="44" spans="1:1" x14ac:dyDescent="0.25">
      <c r="A44" s="1">
        <v>-21</v>
      </c>
    </row>
    <row r="45" spans="1:1" x14ac:dyDescent="0.25">
      <c r="A45" s="1">
        <v>21</v>
      </c>
    </row>
    <row r="46" spans="1:1" x14ac:dyDescent="0.25">
      <c r="A46" s="1">
        <v>-8</v>
      </c>
    </row>
    <row r="47" spans="1:1" x14ac:dyDescent="0.25">
      <c r="A47" s="1">
        <v>-30</v>
      </c>
    </row>
    <row r="48" spans="1:1" x14ac:dyDescent="0.25">
      <c r="A48" s="1">
        <v>36</v>
      </c>
    </row>
    <row r="49" spans="1:1" x14ac:dyDescent="0.25">
      <c r="A49" s="1">
        <v>-37</v>
      </c>
    </row>
    <row r="50" spans="1:1" x14ac:dyDescent="0.25">
      <c r="A50" s="1">
        <v>-54</v>
      </c>
    </row>
    <row r="51" spans="1:1" x14ac:dyDescent="0.25">
      <c r="A51" s="1">
        <v>-20</v>
      </c>
    </row>
    <row r="52" spans="1:1" x14ac:dyDescent="0.25">
      <c r="A52" s="1">
        <v>44</v>
      </c>
    </row>
    <row r="53" spans="1:1" x14ac:dyDescent="0.25">
      <c r="A53" s="1">
        <v>0</v>
      </c>
    </row>
    <row r="54" spans="1:1" x14ac:dyDescent="0.25">
      <c r="A54" s="1">
        <v>-34</v>
      </c>
    </row>
    <row r="55" spans="1:1" x14ac:dyDescent="0.25">
      <c r="A55" s="1">
        <v>-30</v>
      </c>
    </row>
    <row r="56" spans="1:1" x14ac:dyDescent="0.25">
      <c r="A56" s="1">
        <v>44</v>
      </c>
    </row>
    <row r="57" spans="1:1" x14ac:dyDescent="0.25">
      <c r="A57" s="1">
        <v>24</v>
      </c>
    </row>
    <row r="58" spans="1:1" x14ac:dyDescent="0.25">
      <c r="A58" s="1">
        <v>-26</v>
      </c>
    </row>
    <row r="59" spans="1:1" x14ac:dyDescent="0.25">
      <c r="A59" s="1">
        <v>16</v>
      </c>
    </row>
    <row r="60" spans="1:1" x14ac:dyDescent="0.25">
      <c r="A60" s="1">
        <v>-16</v>
      </c>
    </row>
    <row r="61" spans="1:1" x14ac:dyDescent="0.25">
      <c r="A61" s="1">
        <v>3</v>
      </c>
    </row>
    <row r="62" spans="1:1" x14ac:dyDescent="0.25">
      <c r="A62" s="1">
        <v>42</v>
      </c>
    </row>
    <row r="63" spans="1:1" x14ac:dyDescent="0.25">
      <c r="A63" s="1">
        <v>35</v>
      </c>
    </row>
    <row r="64" spans="1:1" x14ac:dyDescent="0.25">
      <c r="A64" s="1">
        <v>-28</v>
      </c>
    </row>
    <row r="65" spans="1:1" x14ac:dyDescent="0.25">
      <c r="A65" s="1">
        <v>-43</v>
      </c>
    </row>
    <row r="66" spans="1:1" x14ac:dyDescent="0.25">
      <c r="A66" s="1">
        <v>-53</v>
      </c>
    </row>
    <row r="67" spans="1:1" x14ac:dyDescent="0.25">
      <c r="A67" s="1">
        <v>41</v>
      </c>
    </row>
    <row r="68" spans="1:1" x14ac:dyDescent="0.25">
      <c r="A68" s="1">
        <v>24</v>
      </c>
    </row>
    <row r="69" spans="1:1" x14ac:dyDescent="0.25">
      <c r="A69" s="1">
        <v>-39</v>
      </c>
    </row>
    <row r="70" spans="1:1" x14ac:dyDescent="0.25">
      <c r="A70" s="1">
        <v>-39</v>
      </c>
    </row>
    <row r="71" spans="1:1" x14ac:dyDescent="0.25">
      <c r="A71" s="1">
        <v>-2</v>
      </c>
    </row>
    <row r="72" spans="1:1" x14ac:dyDescent="0.25">
      <c r="A72" s="1">
        <v>-40</v>
      </c>
    </row>
    <row r="73" spans="1:1" x14ac:dyDescent="0.25">
      <c r="A73" s="1">
        <v>-55</v>
      </c>
    </row>
    <row r="74" spans="1:1" x14ac:dyDescent="0.25">
      <c r="A74" s="1">
        <v>-15</v>
      </c>
    </row>
    <row r="75" spans="1:1" x14ac:dyDescent="0.25">
      <c r="A75" s="1">
        <v>-42</v>
      </c>
    </row>
    <row r="76" spans="1:1" x14ac:dyDescent="0.25">
      <c r="A76" s="1">
        <v>34</v>
      </c>
    </row>
    <row r="77" spans="1:1" x14ac:dyDescent="0.25">
      <c r="A77" s="1">
        <v>-12</v>
      </c>
    </row>
    <row r="78" spans="1:1" x14ac:dyDescent="0.25">
      <c r="A78" s="1">
        <v>-18</v>
      </c>
    </row>
    <row r="79" spans="1:1" x14ac:dyDescent="0.25">
      <c r="A79" s="1">
        <v>-21</v>
      </c>
    </row>
    <row r="80" spans="1:1" x14ac:dyDescent="0.25">
      <c r="A80" s="1">
        <v>49</v>
      </c>
    </row>
    <row r="81" spans="1:1" x14ac:dyDescent="0.25">
      <c r="A81" s="1">
        <v>60</v>
      </c>
    </row>
    <row r="82" spans="1:1" x14ac:dyDescent="0.25">
      <c r="A82" s="1">
        <v>-17</v>
      </c>
    </row>
    <row r="83" spans="1:1" x14ac:dyDescent="0.25">
      <c r="A83" s="1">
        <v>-32</v>
      </c>
    </row>
    <row r="84" spans="1:1" x14ac:dyDescent="0.25">
      <c r="A84" s="1">
        <v>50</v>
      </c>
    </row>
    <row r="85" spans="1:1" x14ac:dyDescent="0.25">
      <c r="A85" s="1">
        <v>-58</v>
      </c>
    </row>
    <row r="86" spans="1:1" x14ac:dyDescent="0.25">
      <c r="A86" s="1">
        <v>17</v>
      </c>
    </row>
    <row r="87" spans="1:1" x14ac:dyDescent="0.25">
      <c r="A87" s="1">
        <v>23</v>
      </c>
    </row>
    <row r="88" spans="1:1" x14ac:dyDescent="0.25">
      <c r="A88" s="1">
        <v>-25</v>
      </c>
    </row>
    <row r="89" spans="1:1" x14ac:dyDescent="0.25">
      <c r="A89" s="1">
        <v>-58</v>
      </c>
    </row>
    <row r="90" spans="1:1" x14ac:dyDescent="0.25">
      <c r="A90" s="1">
        <v>12</v>
      </c>
    </row>
    <row r="91" spans="1:1" x14ac:dyDescent="0.25">
      <c r="A91" s="1">
        <v>24</v>
      </c>
    </row>
    <row r="92" spans="1:1" x14ac:dyDescent="0.25">
      <c r="A92" s="1">
        <v>-31</v>
      </c>
    </row>
    <row r="93" spans="1:1" x14ac:dyDescent="0.25">
      <c r="A93" s="1">
        <v>-59</v>
      </c>
    </row>
    <row r="94" spans="1:1" x14ac:dyDescent="0.25">
      <c r="A94" s="1">
        <v>31</v>
      </c>
    </row>
    <row r="95" spans="1:1" x14ac:dyDescent="0.25">
      <c r="A95" s="1">
        <v>-19</v>
      </c>
    </row>
    <row r="96" spans="1:1" x14ac:dyDescent="0.25">
      <c r="A96" s="1">
        <v>-31</v>
      </c>
    </row>
    <row r="97" spans="1:1" x14ac:dyDescent="0.25">
      <c r="A97" s="1">
        <v>33</v>
      </c>
    </row>
    <row r="98" spans="1:1" x14ac:dyDescent="0.25">
      <c r="A98" s="1">
        <v>64</v>
      </c>
    </row>
    <row r="99" spans="1:1" x14ac:dyDescent="0.25">
      <c r="A99" s="1">
        <v>-18</v>
      </c>
    </row>
    <row r="100" spans="1:1" x14ac:dyDescent="0.25">
      <c r="A100" s="1">
        <v>5</v>
      </c>
    </row>
    <row r="101" spans="1:1" x14ac:dyDescent="0.25">
      <c r="A101" s="1">
        <v>-19</v>
      </c>
    </row>
    <row r="102" spans="1:1" x14ac:dyDescent="0.25">
      <c r="A102" s="1">
        <v>-20</v>
      </c>
    </row>
    <row r="103" spans="1:1" x14ac:dyDescent="0.25">
      <c r="A103" s="1">
        <v>63</v>
      </c>
    </row>
    <row r="104" spans="1:1" x14ac:dyDescent="0.25">
      <c r="A104" s="1">
        <v>-27</v>
      </c>
    </row>
    <row r="105" spans="1:1" x14ac:dyDescent="0.25">
      <c r="A105" s="1">
        <v>34</v>
      </c>
    </row>
    <row r="106" spans="1:1" x14ac:dyDescent="0.25">
      <c r="A106" s="1">
        <v>17</v>
      </c>
    </row>
    <row r="107" spans="1:1" x14ac:dyDescent="0.25">
      <c r="A107" s="1">
        <v>-54</v>
      </c>
    </row>
    <row r="108" spans="1:1" x14ac:dyDescent="0.25">
      <c r="A108" s="1">
        <v>15</v>
      </c>
    </row>
    <row r="109" spans="1:1" x14ac:dyDescent="0.25">
      <c r="A109" s="1">
        <v>-51</v>
      </c>
    </row>
    <row r="110" spans="1:1" x14ac:dyDescent="0.25">
      <c r="A110" s="1">
        <v>29</v>
      </c>
    </row>
    <row r="111" spans="1:1" x14ac:dyDescent="0.25">
      <c r="A111" s="1">
        <v>4</v>
      </c>
    </row>
    <row r="112" spans="1:1" x14ac:dyDescent="0.25">
      <c r="A112" s="1">
        <v>-26</v>
      </c>
    </row>
    <row r="113" spans="1:1" x14ac:dyDescent="0.25">
      <c r="A113" s="1">
        <v>62</v>
      </c>
    </row>
    <row r="114" spans="1:1" x14ac:dyDescent="0.25">
      <c r="A114" s="1">
        <v>33</v>
      </c>
    </row>
    <row r="115" spans="1:1" x14ac:dyDescent="0.25">
      <c r="A115" s="1">
        <v>-16</v>
      </c>
    </row>
    <row r="116" spans="1:1" x14ac:dyDescent="0.25">
      <c r="A116" s="1">
        <v>-14</v>
      </c>
    </row>
    <row r="117" spans="1:1" x14ac:dyDescent="0.25">
      <c r="A117" s="1">
        <v>57</v>
      </c>
    </row>
    <row r="118" spans="1:1" x14ac:dyDescent="0.25">
      <c r="A118" s="1">
        <v>15</v>
      </c>
    </row>
    <row r="119" spans="1:1" x14ac:dyDescent="0.25">
      <c r="A119" s="1">
        <v>38</v>
      </c>
    </row>
    <row r="120" spans="1:1" x14ac:dyDescent="0.25">
      <c r="A120" s="1">
        <v>-37</v>
      </c>
    </row>
    <row r="121" spans="1:1" x14ac:dyDescent="0.25">
      <c r="A121" s="1">
        <v>-4</v>
      </c>
    </row>
    <row r="122" spans="1:1" x14ac:dyDescent="0.25">
      <c r="A122" s="1">
        <v>39</v>
      </c>
    </row>
    <row r="123" spans="1:1" x14ac:dyDescent="0.25">
      <c r="A123" s="1">
        <v>39</v>
      </c>
    </row>
    <row r="124" spans="1:1" x14ac:dyDescent="0.25">
      <c r="A124" s="1">
        <v>-2</v>
      </c>
    </row>
    <row r="125" spans="1:1" x14ac:dyDescent="0.25">
      <c r="A125" s="1">
        <v>-34</v>
      </c>
    </row>
    <row r="126" spans="1:1" x14ac:dyDescent="0.25">
      <c r="A126" s="1">
        <v>2</v>
      </c>
    </row>
    <row r="127" spans="1:1" x14ac:dyDescent="0.25">
      <c r="A127" s="1">
        <v>18</v>
      </c>
    </row>
    <row r="128" spans="1:1" x14ac:dyDescent="0.25">
      <c r="A128" s="1">
        <v>-23</v>
      </c>
    </row>
    <row r="129" spans="1:1" x14ac:dyDescent="0.25">
      <c r="A129" s="1">
        <v>-29</v>
      </c>
    </row>
    <row r="130" spans="1:1" x14ac:dyDescent="0.25">
      <c r="A130" s="1">
        <v>-50</v>
      </c>
    </row>
    <row r="131" spans="1:1" x14ac:dyDescent="0.25">
      <c r="A131" s="1">
        <v>61</v>
      </c>
    </row>
    <row r="132" spans="1:1" x14ac:dyDescent="0.25">
      <c r="A132" s="1">
        <v>-44</v>
      </c>
    </row>
    <row r="133" spans="1:1" x14ac:dyDescent="0.25">
      <c r="A133" s="1">
        <v>30</v>
      </c>
    </row>
    <row r="134" spans="1:1" x14ac:dyDescent="0.25">
      <c r="A134" s="1">
        <v>59</v>
      </c>
    </row>
    <row r="135" spans="1:1" x14ac:dyDescent="0.25">
      <c r="A135" s="1">
        <v>-49</v>
      </c>
    </row>
    <row r="136" spans="1:1" x14ac:dyDescent="0.25">
      <c r="A136" s="1">
        <v>-53</v>
      </c>
    </row>
    <row r="137" spans="1:1" x14ac:dyDescent="0.25">
      <c r="A137" s="1">
        <v>31</v>
      </c>
    </row>
    <row r="138" spans="1:1" x14ac:dyDescent="0.25">
      <c r="A138" s="1">
        <v>23</v>
      </c>
    </row>
    <row r="139" spans="1:1" x14ac:dyDescent="0.25">
      <c r="A139" s="1">
        <v>-24</v>
      </c>
    </row>
    <row r="140" spans="1:1" x14ac:dyDescent="0.25">
      <c r="A140" s="1">
        <v>33</v>
      </c>
    </row>
    <row r="141" spans="1:1" x14ac:dyDescent="0.25">
      <c r="A141" s="1">
        <v>40</v>
      </c>
    </row>
    <row r="142" spans="1:1" x14ac:dyDescent="0.25">
      <c r="A142" s="1">
        <v>2</v>
      </c>
    </row>
    <row r="143" spans="1:1" x14ac:dyDescent="0.25">
      <c r="A143" s="1">
        <v>-17</v>
      </c>
    </row>
    <row r="144" spans="1:1" x14ac:dyDescent="0.25">
      <c r="A144" s="1">
        <v>1</v>
      </c>
    </row>
    <row r="145" spans="1:1" x14ac:dyDescent="0.25">
      <c r="A145" s="1">
        <v>24</v>
      </c>
    </row>
    <row r="146" spans="1:1" x14ac:dyDescent="0.25">
      <c r="A146" s="1">
        <v>-40</v>
      </c>
    </row>
    <row r="147" spans="1:1" x14ac:dyDescent="0.25">
      <c r="A147" s="1">
        <v>58</v>
      </c>
    </row>
    <row r="148" spans="1:1" x14ac:dyDescent="0.25">
      <c r="A148" s="1">
        <v>14</v>
      </c>
    </row>
    <row r="149" spans="1:1" x14ac:dyDescent="0.25">
      <c r="A149" s="1">
        <v>-14</v>
      </c>
    </row>
    <row r="150" spans="1:1" x14ac:dyDescent="0.25">
      <c r="A150" s="1">
        <v>4</v>
      </c>
    </row>
    <row r="151" spans="1:1" x14ac:dyDescent="0.25">
      <c r="A151" s="1">
        <v>6</v>
      </c>
    </row>
    <row r="152" spans="1:1" x14ac:dyDescent="0.25">
      <c r="A152" s="1">
        <v>-18</v>
      </c>
    </row>
    <row r="153" spans="1:1" x14ac:dyDescent="0.25">
      <c r="A153" s="1">
        <v>-4</v>
      </c>
    </row>
    <row r="154" spans="1:1" x14ac:dyDescent="0.25">
      <c r="A154" s="1">
        <v>-59</v>
      </c>
    </row>
    <row r="155" spans="1:1" x14ac:dyDescent="0.25">
      <c r="A155" s="1">
        <v>13</v>
      </c>
    </row>
    <row r="156" spans="1:1" x14ac:dyDescent="0.25">
      <c r="A156" s="1">
        <v>-60</v>
      </c>
    </row>
    <row r="157" spans="1:1" x14ac:dyDescent="0.25">
      <c r="A157" s="1">
        <v>-49</v>
      </c>
    </row>
    <row r="158" spans="1:1" x14ac:dyDescent="0.25">
      <c r="A158" s="1">
        <v>56</v>
      </c>
    </row>
    <row r="159" spans="1:1" x14ac:dyDescent="0.25">
      <c r="A159" s="1">
        <v>39</v>
      </c>
    </row>
    <row r="160" spans="1:1" x14ac:dyDescent="0.25">
      <c r="A160" s="1">
        <v>61</v>
      </c>
    </row>
    <row r="161" spans="1:1" x14ac:dyDescent="0.25">
      <c r="A161" s="1">
        <v>60</v>
      </c>
    </row>
    <row r="162" spans="1:1" x14ac:dyDescent="0.25">
      <c r="A162" s="1">
        <v>-29</v>
      </c>
    </row>
    <row r="163" spans="1:1" x14ac:dyDescent="0.25">
      <c r="A163" s="1">
        <v>-48</v>
      </c>
    </row>
    <row r="164" spans="1:1" x14ac:dyDescent="0.25">
      <c r="A164" s="1">
        <v>62</v>
      </c>
    </row>
    <row r="165" spans="1:1" x14ac:dyDescent="0.25">
      <c r="A165" s="1">
        <v>8</v>
      </c>
    </row>
    <row r="166" spans="1:1" x14ac:dyDescent="0.25">
      <c r="A166" s="1">
        <v>8</v>
      </c>
    </row>
    <row r="167" spans="1:1" x14ac:dyDescent="0.25">
      <c r="A167" s="1">
        <v>-61</v>
      </c>
    </row>
    <row r="168" spans="1:1" x14ac:dyDescent="0.25">
      <c r="A168" s="1">
        <v>-32</v>
      </c>
    </row>
    <row r="169" spans="1:1" x14ac:dyDescent="0.25">
      <c r="A169" s="1">
        <v>56</v>
      </c>
    </row>
    <row r="170" spans="1:1" x14ac:dyDescent="0.25">
      <c r="A170" s="1">
        <v>1</v>
      </c>
    </row>
    <row r="171" spans="1:1" x14ac:dyDescent="0.25">
      <c r="A171" s="1">
        <v>-45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D047-7A84-4092-A0BE-E477D3972D33}">
  <dimension ref="A1:H171"/>
  <sheetViews>
    <sheetView workbookViewId="0">
      <selection activeCell="G11" sqref="G11"/>
    </sheetView>
  </sheetViews>
  <sheetFormatPr defaultRowHeight="15" x14ac:dyDescent="0.25"/>
  <cols>
    <col min="3" max="3" width="14.85546875" customWidth="1"/>
    <col min="5" max="5" width="17" customWidth="1"/>
    <col min="6" max="6" width="25.7109375" customWidth="1"/>
    <col min="7" max="7" width="31.42578125" customWidth="1"/>
    <col min="8" max="8" width="24" customWidth="1"/>
  </cols>
  <sheetData>
    <row r="1" spans="1:8" x14ac:dyDescent="0.25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19</v>
      </c>
      <c r="H1" s="5" t="s">
        <v>18</v>
      </c>
    </row>
    <row r="2" spans="1:8" x14ac:dyDescent="0.25">
      <c r="A2" s="1">
        <v>59</v>
      </c>
      <c r="B2" cm="1">
        <f t="array" ref="B2:B171">_xlfn._xlws.SORT(A2:A171)</f>
        <v>-61</v>
      </c>
      <c r="C2">
        <f>(ROW()-1)/COUNT($A$2:$A$171)</f>
        <v>5.8823529411764705E-3</v>
      </c>
      <c r="D2">
        <f>_xlfn.NORM.DIST(B2, AVERAGE($A$2:$A$171), _xlfn.STDEV.P($A$2:$A$171), TRUE)</f>
        <v>5.500005589407829E-2</v>
      </c>
      <c r="E2">
        <f>ABS(C2 - D2)</f>
        <v>4.9117702952901819E-2</v>
      </c>
      <c r="F2">
        <f>MAX(E2:E171)</f>
        <v>8.5056229198882061E-2</v>
      </c>
      <c r="G2">
        <f>1.36 / SQRT(COUNT(A2:A171))</f>
        <v>0.10430723848324237</v>
      </c>
      <c r="H2" t="str">
        <f>IF(F2 &lt; G2, "Pass", "Fail")</f>
        <v>Pass</v>
      </c>
    </row>
    <row r="3" spans="1:8" x14ac:dyDescent="0.25">
      <c r="A3" s="1">
        <v>-35</v>
      </c>
      <c r="B3">
        <v>-61</v>
      </c>
      <c r="C3">
        <f t="shared" ref="C3:C66" si="0">(ROW()-1)/COUNT($A$2:$A$171)</f>
        <v>1.1764705882352941E-2</v>
      </c>
      <c r="D3">
        <f t="shared" ref="D3:D66" si="1">_xlfn.NORM.DIST(B3, AVERAGE($A$2:$A$171), _xlfn.STDEV.P($A$2:$A$171), TRUE)</f>
        <v>5.500005589407829E-2</v>
      </c>
      <c r="E3">
        <f t="shared" ref="E3:E66" si="2">ABS(C3 - D3)</f>
        <v>4.3235350011725349E-2</v>
      </c>
    </row>
    <row r="4" spans="1:8" x14ac:dyDescent="0.25">
      <c r="A4" s="1">
        <v>40</v>
      </c>
      <c r="B4">
        <v>-61</v>
      </c>
      <c r="C4">
        <f t="shared" si="0"/>
        <v>1.7647058823529412E-2</v>
      </c>
      <c r="D4">
        <f t="shared" si="1"/>
        <v>5.500005589407829E-2</v>
      </c>
      <c r="E4">
        <f t="shared" si="2"/>
        <v>3.7352997070548878E-2</v>
      </c>
    </row>
    <row r="5" spans="1:8" x14ac:dyDescent="0.25">
      <c r="A5" s="1">
        <v>59</v>
      </c>
      <c r="B5">
        <v>-60</v>
      </c>
      <c r="C5">
        <f t="shared" si="0"/>
        <v>2.3529411764705882E-2</v>
      </c>
      <c r="D5">
        <f t="shared" si="1"/>
        <v>5.8024043128947586E-2</v>
      </c>
      <c r="E5">
        <f t="shared" si="2"/>
        <v>3.4494631364241704E-2</v>
      </c>
    </row>
    <row r="6" spans="1:8" x14ac:dyDescent="0.25">
      <c r="A6" s="1">
        <v>42</v>
      </c>
      <c r="B6">
        <v>-59</v>
      </c>
      <c r="C6">
        <f t="shared" si="0"/>
        <v>2.9411764705882353E-2</v>
      </c>
      <c r="D6">
        <f t="shared" si="1"/>
        <v>6.1177181651177553E-2</v>
      </c>
      <c r="E6">
        <f t="shared" si="2"/>
        <v>3.1765416945295201E-2</v>
      </c>
    </row>
    <row r="7" spans="1:8" x14ac:dyDescent="0.25">
      <c r="A7" s="1">
        <v>26</v>
      </c>
      <c r="B7">
        <v>-59</v>
      </c>
      <c r="C7">
        <f t="shared" si="0"/>
        <v>3.5294117647058823E-2</v>
      </c>
      <c r="D7">
        <f t="shared" si="1"/>
        <v>6.1177181651177553E-2</v>
      </c>
      <c r="E7">
        <f t="shared" si="2"/>
        <v>2.588306400411873E-2</v>
      </c>
    </row>
    <row r="8" spans="1:8" x14ac:dyDescent="0.25">
      <c r="A8" s="1">
        <v>-3</v>
      </c>
      <c r="B8">
        <v>-59</v>
      </c>
      <c r="C8">
        <f t="shared" si="0"/>
        <v>4.1176470588235294E-2</v>
      </c>
      <c r="D8">
        <f t="shared" si="1"/>
        <v>6.1177181651177553E-2</v>
      </c>
      <c r="E8">
        <f t="shared" si="2"/>
        <v>2.000071106294226E-2</v>
      </c>
    </row>
    <row r="9" spans="1:8" x14ac:dyDescent="0.25">
      <c r="A9" s="1">
        <v>36</v>
      </c>
      <c r="B9">
        <v>-59</v>
      </c>
      <c r="C9">
        <f t="shared" si="0"/>
        <v>4.7058823529411764E-2</v>
      </c>
      <c r="D9">
        <f t="shared" si="1"/>
        <v>6.1177181651177553E-2</v>
      </c>
      <c r="E9">
        <f t="shared" si="2"/>
        <v>1.4118358121765789E-2</v>
      </c>
    </row>
    <row r="10" spans="1:8" x14ac:dyDescent="0.25">
      <c r="A10" s="1">
        <v>-50</v>
      </c>
      <c r="B10">
        <v>-58</v>
      </c>
      <c r="C10">
        <f t="shared" si="0"/>
        <v>5.2941176470588235E-2</v>
      </c>
      <c r="D10">
        <f t="shared" si="1"/>
        <v>6.4462659731975486E-2</v>
      </c>
      <c r="E10">
        <f t="shared" si="2"/>
        <v>1.1521483261387251E-2</v>
      </c>
    </row>
    <row r="11" spans="1:8" x14ac:dyDescent="0.25">
      <c r="A11" s="1">
        <v>-2</v>
      </c>
      <c r="B11">
        <v>-58</v>
      </c>
      <c r="C11">
        <f t="shared" si="0"/>
        <v>5.8823529411764705E-2</v>
      </c>
      <c r="D11">
        <f t="shared" si="1"/>
        <v>6.4462659731975486E-2</v>
      </c>
      <c r="E11">
        <f t="shared" si="2"/>
        <v>5.6391303202107806E-3</v>
      </c>
    </row>
    <row r="12" spans="1:8" x14ac:dyDescent="0.25">
      <c r="A12" s="1">
        <v>-6</v>
      </c>
      <c r="B12">
        <v>-57</v>
      </c>
      <c r="C12">
        <f t="shared" si="0"/>
        <v>6.4705882352941183E-2</v>
      </c>
      <c r="D12">
        <f t="shared" si="1"/>
        <v>6.7883608141453222E-2</v>
      </c>
      <c r="E12">
        <f t="shared" si="2"/>
        <v>3.1777257885120397E-3</v>
      </c>
    </row>
    <row r="13" spans="1:8" x14ac:dyDescent="0.25">
      <c r="A13" s="1">
        <v>-59</v>
      </c>
      <c r="B13">
        <v>-55</v>
      </c>
      <c r="C13">
        <f t="shared" si="0"/>
        <v>7.0588235294117646E-2</v>
      </c>
      <c r="D13">
        <f t="shared" si="1"/>
        <v>7.5144096267292515E-2</v>
      </c>
      <c r="E13">
        <f t="shared" si="2"/>
        <v>4.5558609731748689E-3</v>
      </c>
    </row>
    <row r="14" spans="1:8" x14ac:dyDescent="0.25">
      <c r="A14" s="1">
        <v>34</v>
      </c>
      <c r="B14">
        <v>-54</v>
      </c>
      <c r="C14">
        <f t="shared" si="0"/>
        <v>7.6470588235294124E-2</v>
      </c>
      <c r="D14">
        <f t="shared" si="1"/>
        <v>7.8989526513515179E-2</v>
      </c>
      <c r="E14">
        <f t="shared" si="2"/>
        <v>2.5189382782210556E-3</v>
      </c>
    </row>
    <row r="15" spans="1:8" x14ac:dyDescent="0.25">
      <c r="A15" s="1">
        <v>-48</v>
      </c>
      <c r="B15">
        <v>-54</v>
      </c>
      <c r="C15">
        <f t="shared" si="0"/>
        <v>8.2352941176470587E-2</v>
      </c>
      <c r="D15">
        <f t="shared" si="1"/>
        <v>7.8989526513515179E-2</v>
      </c>
      <c r="E15">
        <f t="shared" si="2"/>
        <v>3.3634146629554079E-3</v>
      </c>
    </row>
    <row r="16" spans="1:8" x14ac:dyDescent="0.25">
      <c r="A16" s="1">
        <v>-36</v>
      </c>
      <c r="B16">
        <v>-54</v>
      </c>
      <c r="C16">
        <f t="shared" si="0"/>
        <v>8.8235294117647065E-2</v>
      </c>
      <c r="D16">
        <f t="shared" si="1"/>
        <v>7.8989526513515179E-2</v>
      </c>
      <c r="E16">
        <f t="shared" si="2"/>
        <v>9.2457676041318854E-3</v>
      </c>
    </row>
    <row r="17" spans="1:5" x14ac:dyDescent="0.25">
      <c r="A17" s="1">
        <v>-21</v>
      </c>
      <c r="B17">
        <v>-53</v>
      </c>
      <c r="C17">
        <f t="shared" si="0"/>
        <v>9.4117647058823528E-2</v>
      </c>
      <c r="D17">
        <f t="shared" si="1"/>
        <v>8.2982188970179074E-2</v>
      </c>
      <c r="E17">
        <f t="shared" si="2"/>
        <v>1.1135458088644454E-2</v>
      </c>
    </row>
    <row r="18" spans="1:5" x14ac:dyDescent="0.25">
      <c r="A18" s="1">
        <v>56</v>
      </c>
      <c r="B18">
        <v>-53</v>
      </c>
      <c r="C18">
        <f t="shared" si="0"/>
        <v>0.1</v>
      </c>
      <c r="D18">
        <f t="shared" si="1"/>
        <v>8.2982188970179074E-2</v>
      </c>
      <c r="E18">
        <f t="shared" si="2"/>
        <v>1.7017811029820931E-2</v>
      </c>
    </row>
    <row r="19" spans="1:5" x14ac:dyDescent="0.25">
      <c r="A19" s="1">
        <v>-52</v>
      </c>
      <c r="B19">
        <v>-52</v>
      </c>
      <c r="C19">
        <f t="shared" si="0"/>
        <v>0.10588235294117647</v>
      </c>
      <c r="D19">
        <f t="shared" si="1"/>
        <v>8.712478592078364E-2</v>
      </c>
      <c r="E19">
        <f t="shared" si="2"/>
        <v>1.8757567020392829E-2</v>
      </c>
    </row>
    <row r="20" spans="1:5" x14ac:dyDescent="0.25">
      <c r="A20" s="1">
        <v>-57</v>
      </c>
      <c r="B20">
        <v>-51</v>
      </c>
      <c r="C20">
        <f t="shared" si="0"/>
        <v>0.11176470588235295</v>
      </c>
      <c r="D20">
        <f t="shared" si="1"/>
        <v>9.1419904844221064E-2</v>
      </c>
      <c r="E20">
        <f t="shared" si="2"/>
        <v>2.0344801038131882E-2</v>
      </c>
    </row>
    <row r="21" spans="1:5" x14ac:dyDescent="0.25">
      <c r="A21" s="1">
        <v>57</v>
      </c>
      <c r="B21">
        <v>-50</v>
      </c>
      <c r="C21">
        <f t="shared" si="0"/>
        <v>0.11764705882352941</v>
      </c>
      <c r="D21">
        <f t="shared" si="1"/>
        <v>9.5870008549796992E-2</v>
      </c>
      <c r="E21">
        <f t="shared" si="2"/>
        <v>2.1777050273732418E-2</v>
      </c>
    </row>
    <row r="22" spans="1:5" x14ac:dyDescent="0.25">
      <c r="A22" s="1">
        <v>34</v>
      </c>
      <c r="B22">
        <v>-50</v>
      </c>
      <c r="C22">
        <f t="shared" si="0"/>
        <v>0.12352941176470589</v>
      </c>
      <c r="D22">
        <f t="shared" si="1"/>
        <v>9.5870008549796992E-2</v>
      </c>
      <c r="E22">
        <f t="shared" si="2"/>
        <v>2.7659403214908895E-2</v>
      </c>
    </row>
    <row r="23" spans="1:5" x14ac:dyDescent="0.25">
      <c r="A23" s="1">
        <v>58</v>
      </c>
      <c r="B23">
        <v>-49</v>
      </c>
      <c r="C23">
        <f t="shared" si="0"/>
        <v>0.12941176470588237</v>
      </c>
      <c r="D23">
        <f t="shared" si="1"/>
        <v>0.1004774253085708</v>
      </c>
      <c r="E23">
        <f t="shared" si="2"/>
        <v>2.8934339397311562E-2</v>
      </c>
    </row>
    <row r="24" spans="1:5" x14ac:dyDescent="0.25">
      <c r="A24" s="1">
        <v>34</v>
      </c>
      <c r="B24">
        <v>-49</v>
      </c>
      <c r="C24">
        <f t="shared" si="0"/>
        <v>0.13529411764705881</v>
      </c>
      <c r="D24">
        <f t="shared" si="1"/>
        <v>0.1004774253085708</v>
      </c>
      <c r="E24">
        <f t="shared" si="2"/>
        <v>3.4816692338488012E-2</v>
      </c>
    </row>
    <row r="25" spans="1:5" x14ac:dyDescent="0.25">
      <c r="A25" s="1">
        <v>-54</v>
      </c>
      <c r="B25">
        <v>-48</v>
      </c>
      <c r="C25">
        <f t="shared" si="0"/>
        <v>0.14117647058823529</v>
      </c>
      <c r="D25">
        <f t="shared" si="1"/>
        <v>0.10524433901643614</v>
      </c>
      <c r="E25">
        <f t="shared" si="2"/>
        <v>3.5932131571799156E-2</v>
      </c>
    </row>
    <row r="26" spans="1:5" x14ac:dyDescent="0.25">
      <c r="A26" s="1">
        <v>-31</v>
      </c>
      <c r="B26">
        <v>-48</v>
      </c>
      <c r="C26">
        <f t="shared" si="0"/>
        <v>0.14705882352941177</v>
      </c>
      <c r="D26">
        <f t="shared" si="1"/>
        <v>0.10524433901643614</v>
      </c>
      <c r="E26">
        <f t="shared" si="2"/>
        <v>4.1814484512975633E-2</v>
      </c>
    </row>
    <row r="27" spans="1:5" x14ac:dyDescent="0.25">
      <c r="A27" s="1">
        <v>41</v>
      </c>
      <c r="B27">
        <v>-45</v>
      </c>
      <c r="C27">
        <f t="shared" si="0"/>
        <v>0.15294117647058825</v>
      </c>
      <c r="D27">
        <f t="shared" si="1"/>
        <v>0.12052153080450737</v>
      </c>
      <c r="E27">
        <f t="shared" si="2"/>
        <v>3.2419645666080882E-2</v>
      </c>
    </row>
    <row r="28" spans="1:5" x14ac:dyDescent="0.25">
      <c r="A28" s="1">
        <v>-40</v>
      </c>
      <c r="B28">
        <v>-45</v>
      </c>
      <c r="C28">
        <f t="shared" si="0"/>
        <v>0.1588235294117647</v>
      </c>
      <c r="D28">
        <f t="shared" si="1"/>
        <v>0.12052153080450737</v>
      </c>
      <c r="E28">
        <f t="shared" si="2"/>
        <v>3.8301998607257332E-2</v>
      </c>
    </row>
    <row r="29" spans="1:5" x14ac:dyDescent="0.25">
      <c r="A29" s="1">
        <v>-5</v>
      </c>
      <c r="B29">
        <v>-44</v>
      </c>
      <c r="C29">
        <f t="shared" si="0"/>
        <v>0.16470588235294117</v>
      </c>
      <c r="D29">
        <f t="shared" si="1"/>
        <v>0.12594504435533976</v>
      </c>
      <c r="E29">
        <f t="shared" si="2"/>
        <v>3.8760837997601411E-2</v>
      </c>
    </row>
    <row r="30" spans="1:5" x14ac:dyDescent="0.25">
      <c r="A30" s="1">
        <v>-61</v>
      </c>
      <c r="B30">
        <v>-43</v>
      </c>
      <c r="C30">
        <f t="shared" si="0"/>
        <v>0.17058823529411765</v>
      </c>
      <c r="D30">
        <f t="shared" si="1"/>
        <v>0.13153647132178897</v>
      </c>
      <c r="E30">
        <f t="shared" si="2"/>
        <v>3.9051763972328679E-2</v>
      </c>
    </row>
    <row r="31" spans="1:5" x14ac:dyDescent="0.25">
      <c r="A31" s="1">
        <v>21</v>
      </c>
      <c r="B31">
        <v>-42</v>
      </c>
      <c r="C31">
        <f t="shared" si="0"/>
        <v>0.17647058823529413</v>
      </c>
      <c r="D31">
        <f t="shared" si="1"/>
        <v>0.13729692926998652</v>
      </c>
      <c r="E31">
        <f t="shared" si="2"/>
        <v>3.9173658965307612E-2</v>
      </c>
    </row>
    <row r="32" spans="1:5" x14ac:dyDescent="0.25">
      <c r="A32" s="1">
        <v>-19</v>
      </c>
      <c r="B32">
        <v>-40</v>
      </c>
      <c r="C32">
        <f t="shared" si="0"/>
        <v>0.18235294117647058</v>
      </c>
      <c r="D32">
        <f t="shared" si="1"/>
        <v>0.14932835433069744</v>
      </c>
      <c r="E32">
        <f t="shared" si="2"/>
        <v>3.3024586845773141E-2</v>
      </c>
    </row>
    <row r="33" spans="1:5" x14ac:dyDescent="0.25">
      <c r="A33" s="1">
        <v>-4</v>
      </c>
      <c r="B33">
        <v>-40</v>
      </c>
      <c r="C33">
        <f t="shared" si="0"/>
        <v>0.18823529411764706</v>
      </c>
      <c r="D33">
        <f t="shared" si="1"/>
        <v>0.14932835433069744</v>
      </c>
      <c r="E33">
        <f t="shared" si="2"/>
        <v>3.8906939786949618E-2</v>
      </c>
    </row>
    <row r="34" spans="1:5" x14ac:dyDescent="0.25">
      <c r="A34" s="1">
        <v>-8</v>
      </c>
      <c r="B34">
        <v>-40</v>
      </c>
      <c r="C34">
        <f t="shared" si="0"/>
        <v>0.19411764705882353</v>
      </c>
      <c r="D34">
        <f t="shared" si="1"/>
        <v>0.14932835433069744</v>
      </c>
      <c r="E34">
        <f t="shared" si="2"/>
        <v>4.4789292728126096E-2</v>
      </c>
    </row>
    <row r="35" spans="1:5" x14ac:dyDescent="0.25">
      <c r="A35" s="1">
        <v>-61</v>
      </c>
      <c r="B35">
        <v>-39</v>
      </c>
      <c r="C35">
        <f t="shared" si="0"/>
        <v>0.2</v>
      </c>
      <c r="D35">
        <f t="shared" si="1"/>
        <v>0.15560047830142604</v>
      </c>
      <c r="E35">
        <f t="shared" si="2"/>
        <v>4.4399521698573974E-2</v>
      </c>
    </row>
    <row r="36" spans="1:5" x14ac:dyDescent="0.25">
      <c r="A36" s="1">
        <v>57</v>
      </c>
      <c r="B36">
        <v>-39</v>
      </c>
      <c r="C36">
        <f t="shared" si="0"/>
        <v>0.20588235294117646</v>
      </c>
      <c r="D36">
        <f t="shared" si="1"/>
        <v>0.15560047830142604</v>
      </c>
      <c r="E36">
        <f t="shared" si="2"/>
        <v>5.0281874639750423E-2</v>
      </c>
    </row>
    <row r="37" spans="1:5" x14ac:dyDescent="0.25">
      <c r="A37" s="1">
        <v>-45</v>
      </c>
      <c r="B37">
        <v>-37</v>
      </c>
      <c r="C37">
        <f t="shared" si="0"/>
        <v>0.21176470588235294</v>
      </c>
      <c r="D37">
        <f t="shared" si="1"/>
        <v>0.16865870838361324</v>
      </c>
      <c r="E37">
        <f t="shared" si="2"/>
        <v>4.3105997498739695E-2</v>
      </c>
    </row>
    <row r="38" spans="1:5" x14ac:dyDescent="0.25">
      <c r="A38" s="1">
        <v>40</v>
      </c>
      <c r="B38">
        <v>-37</v>
      </c>
      <c r="C38">
        <f t="shared" si="0"/>
        <v>0.21764705882352942</v>
      </c>
      <c r="D38">
        <f t="shared" si="1"/>
        <v>0.16865870838361324</v>
      </c>
      <c r="E38">
        <f t="shared" si="2"/>
        <v>4.8988350439916173E-2</v>
      </c>
    </row>
    <row r="39" spans="1:5" x14ac:dyDescent="0.25">
      <c r="A39" s="1">
        <v>-4</v>
      </c>
      <c r="B39">
        <v>-36</v>
      </c>
      <c r="C39">
        <f t="shared" si="0"/>
        <v>0.22352941176470589</v>
      </c>
      <c r="D39">
        <f t="shared" si="1"/>
        <v>0.17544455593805533</v>
      </c>
      <c r="E39">
        <f t="shared" si="2"/>
        <v>4.8084855826650563E-2</v>
      </c>
    </row>
    <row r="40" spans="1:5" x14ac:dyDescent="0.25">
      <c r="A40" s="1">
        <v>-59</v>
      </c>
      <c r="B40">
        <v>-35</v>
      </c>
      <c r="C40">
        <f t="shared" si="0"/>
        <v>0.22941176470588234</v>
      </c>
      <c r="D40">
        <f t="shared" si="1"/>
        <v>0.18240097026816848</v>
      </c>
      <c r="E40">
        <f t="shared" si="2"/>
        <v>4.701079443771386E-2</v>
      </c>
    </row>
    <row r="41" spans="1:5" x14ac:dyDescent="0.25">
      <c r="A41" s="1">
        <v>39</v>
      </c>
      <c r="B41">
        <v>-34</v>
      </c>
      <c r="C41">
        <f t="shared" si="0"/>
        <v>0.23529411764705882</v>
      </c>
      <c r="D41">
        <f t="shared" si="1"/>
        <v>0.18952719001202487</v>
      </c>
      <c r="E41">
        <f t="shared" si="2"/>
        <v>4.5766927635033955E-2</v>
      </c>
    </row>
    <row r="42" spans="1:5" x14ac:dyDescent="0.25">
      <c r="A42" s="1">
        <v>-27</v>
      </c>
      <c r="B42">
        <v>-34</v>
      </c>
      <c r="C42">
        <f t="shared" si="0"/>
        <v>0.2411764705882353</v>
      </c>
      <c r="D42">
        <f t="shared" si="1"/>
        <v>0.18952719001202487</v>
      </c>
      <c r="E42">
        <f t="shared" si="2"/>
        <v>5.1649280576210432E-2</v>
      </c>
    </row>
    <row r="43" spans="1:5" x14ac:dyDescent="0.25">
      <c r="A43" s="1">
        <v>29</v>
      </c>
      <c r="B43">
        <v>-32</v>
      </c>
      <c r="C43">
        <f t="shared" si="0"/>
        <v>0.24705882352941178</v>
      </c>
      <c r="D43">
        <f t="shared" si="1"/>
        <v>0.20428468643962311</v>
      </c>
      <c r="E43">
        <f t="shared" si="2"/>
        <v>4.2774137089788666E-2</v>
      </c>
    </row>
    <row r="44" spans="1:5" x14ac:dyDescent="0.25">
      <c r="A44" s="1">
        <v>-21</v>
      </c>
      <c r="B44">
        <v>-32</v>
      </c>
      <c r="C44">
        <f t="shared" si="0"/>
        <v>0.25294117647058822</v>
      </c>
      <c r="D44">
        <f t="shared" si="1"/>
        <v>0.20428468643962311</v>
      </c>
      <c r="E44">
        <f t="shared" si="2"/>
        <v>4.8656490030965116E-2</v>
      </c>
    </row>
    <row r="45" spans="1:5" x14ac:dyDescent="0.25">
      <c r="A45" s="1">
        <v>21</v>
      </c>
      <c r="B45">
        <v>-31</v>
      </c>
      <c r="C45">
        <f t="shared" si="0"/>
        <v>0.25882352941176473</v>
      </c>
      <c r="D45">
        <f t="shared" si="1"/>
        <v>0.21191311491468076</v>
      </c>
      <c r="E45">
        <f t="shared" si="2"/>
        <v>4.6910414497083969E-2</v>
      </c>
    </row>
    <row r="46" spans="1:5" x14ac:dyDescent="0.25">
      <c r="A46" s="1">
        <v>-8</v>
      </c>
      <c r="B46">
        <v>-31</v>
      </c>
      <c r="C46">
        <f t="shared" si="0"/>
        <v>0.26470588235294118</v>
      </c>
      <c r="D46">
        <f t="shared" si="1"/>
        <v>0.21191311491468076</v>
      </c>
      <c r="E46">
        <f t="shared" si="2"/>
        <v>5.2792767438260418E-2</v>
      </c>
    </row>
    <row r="47" spans="1:5" x14ac:dyDescent="0.25">
      <c r="A47" s="1">
        <v>-30</v>
      </c>
      <c r="B47">
        <v>-31</v>
      </c>
      <c r="C47">
        <f t="shared" si="0"/>
        <v>0.27058823529411763</v>
      </c>
      <c r="D47">
        <f t="shared" si="1"/>
        <v>0.21191311491468076</v>
      </c>
      <c r="E47">
        <f t="shared" si="2"/>
        <v>5.8675120379436868E-2</v>
      </c>
    </row>
    <row r="48" spans="1:5" x14ac:dyDescent="0.25">
      <c r="A48" s="1">
        <v>36</v>
      </c>
      <c r="B48">
        <v>-30</v>
      </c>
      <c r="C48">
        <f t="shared" si="0"/>
        <v>0.27647058823529413</v>
      </c>
      <c r="D48">
        <f t="shared" si="1"/>
        <v>0.21970564621170233</v>
      </c>
      <c r="E48">
        <f t="shared" si="2"/>
        <v>5.6764942023591808E-2</v>
      </c>
    </row>
    <row r="49" spans="1:5" x14ac:dyDescent="0.25">
      <c r="A49" s="1">
        <v>-37</v>
      </c>
      <c r="B49">
        <v>-30</v>
      </c>
      <c r="C49">
        <f t="shared" si="0"/>
        <v>0.28235294117647058</v>
      </c>
      <c r="D49">
        <f t="shared" si="1"/>
        <v>0.21970564621170233</v>
      </c>
      <c r="E49">
        <f t="shared" si="2"/>
        <v>6.2647294964768258E-2</v>
      </c>
    </row>
    <row r="50" spans="1:5" x14ac:dyDescent="0.25">
      <c r="A50" s="1">
        <v>-54</v>
      </c>
      <c r="B50">
        <v>-29</v>
      </c>
      <c r="C50">
        <f t="shared" si="0"/>
        <v>0.28823529411764703</v>
      </c>
      <c r="D50">
        <f t="shared" si="1"/>
        <v>0.22766017501395916</v>
      </c>
      <c r="E50">
        <f t="shared" si="2"/>
        <v>6.0575119103687874E-2</v>
      </c>
    </row>
    <row r="51" spans="1:5" x14ac:dyDescent="0.25">
      <c r="A51" s="1">
        <v>-20</v>
      </c>
      <c r="B51">
        <v>-29</v>
      </c>
      <c r="C51">
        <f t="shared" si="0"/>
        <v>0.29411764705882354</v>
      </c>
      <c r="D51">
        <f t="shared" si="1"/>
        <v>0.22766017501395916</v>
      </c>
      <c r="E51">
        <f t="shared" si="2"/>
        <v>6.645747204486438E-2</v>
      </c>
    </row>
    <row r="52" spans="1:5" x14ac:dyDescent="0.25">
      <c r="A52" s="1">
        <v>44</v>
      </c>
      <c r="B52">
        <v>-28</v>
      </c>
      <c r="C52">
        <f t="shared" si="0"/>
        <v>0.3</v>
      </c>
      <c r="D52">
        <f t="shared" si="1"/>
        <v>0.23577432047711833</v>
      </c>
      <c r="E52">
        <f t="shared" si="2"/>
        <v>6.4225679522881662E-2</v>
      </c>
    </row>
    <row r="53" spans="1:5" x14ac:dyDescent="0.25">
      <c r="A53" s="1">
        <v>0</v>
      </c>
      <c r="B53">
        <v>-27</v>
      </c>
      <c r="C53">
        <f t="shared" si="0"/>
        <v>0.30588235294117649</v>
      </c>
      <c r="D53">
        <f t="shared" si="1"/>
        <v>0.2440454257097423</v>
      </c>
      <c r="E53">
        <f t="shared" si="2"/>
        <v>6.1836927231434191E-2</v>
      </c>
    </row>
    <row r="54" spans="1:5" x14ac:dyDescent="0.25">
      <c r="A54" s="1">
        <v>-34</v>
      </c>
      <c r="B54">
        <v>-27</v>
      </c>
      <c r="C54">
        <f t="shared" si="0"/>
        <v>0.31176470588235294</v>
      </c>
      <c r="D54">
        <f t="shared" si="1"/>
        <v>0.2440454257097423</v>
      </c>
      <c r="E54">
        <f t="shared" si="2"/>
        <v>6.7719280172610641E-2</v>
      </c>
    </row>
    <row r="55" spans="1:5" x14ac:dyDescent="0.25">
      <c r="A55" s="1">
        <v>-30</v>
      </c>
      <c r="B55">
        <v>-26</v>
      </c>
      <c r="C55">
        <f t="shared" si="0"/>
        <v>0.31764705882352939</v>
      </c>
      <c r="D55">
        <f t="shared" si="1"/>
        <v>0.25247055803276425</v>
      </c>
      <c r="E55">
        <f t="shared" si="2"/>
        <v>6.5176500790765146E-2</v>
      </c>
    </row>
    <row r="56" spans="1:5" x14ac:dyDescent="0.25">
      <c r="A56" s="1">
        <v>44</v>
      </c>
      <c r="B56">
        <v>-26</v>
      </c>
      <c r="C56">
        <f t="shared" si="0"/>
        <v>0.3235294117647059</v>
      </c>
      <c r="D56">
        <f t="shared" si="1"/>
        <v>0.25247055803276425</v>
      </c>
      <c r="E56">
        <f t="shared" si="2"/>
        <v>7.1058853731941651E-2</v>
      </c>
    </row>
    <row r="57" spans="1:5" x14ac:dyDescent="0.25">
      <c r="A57" s="1">
        <v>24</v>
      </c>
      <c r="B57">
        <v>-25</v>
      </c>
      <c r="C57">
        <f t="shared" si="0"/>
        <v>0.32941176470588235</v>
      </c>
      <c r="D57">
        <f t="shared" si="1"/>
        <v>0.26104651003236135</v>
      </c>
      <c r="E57">
        <f t="shared" si="2"/>
        <v>6.8365254673521003E-2</v>
      </c>
    </row>
    <row r="58" spans="1:5" x14ac:dyDescent="0.25">
      <c r="A58" s="1">
        <v>-26</v>
      </c>
      <c r="B58">
        <v>-24</v>
      </c>
      <c r="C58">
        <f t="shared" si="0"/>
        <v>0.3352941176470588</v>
      </c>
      <c r="D58">
        <f t="shared" si="1"/>
        <v>0.26976980141751672</v>
      </c>
      <c r="E58">
        <f t="shared" si="2"/>
        <v>6.5524316229542079E-2</v>
      </c>
    </row>
    <row r="59" spans="1:5" x14ac:dyDescent="0.25">
      <c r="A59" s="1">
        <v>16</v>
      </c>
      <c r="B59">
        <v>-23</v>
      </c>
      <c r="C59">
        <f t="shared" si="0"/>
        <v>0.3411764705882353</v>
      </c>
      <c r="D59">
        <f t="shared" si="1"/>
        <v>0.27863668169033196</v>
      </c>
      <c r="E59">
        <f t="shared" si="2"/>
        <v>6.2539788897903348E-2</v>
      </c>
    </row>
    <row r="60" spans="1:5" x14ac:dyDescent="0.25">
      <c r="A60" s="1">
        <v>-16</v>
      </c>
      <c r="B60">
        <v>-21</v>
      </c>
      <c r="C60">
        <f t="shared" si="0"/>
        <v>0.34705882352941175</v>
      </c>
      <c r="D60">
        <f t="shared" si="1"/>
        <v>0.29678487761838446</v>
      </c>
      <c r="E60">
        <f t="shared" si="2"/>
        <v>5.0273945911027296E-2</v>
      </c>
    </row>
    <row r="61" spans="1:5" x14ac:dyDescent="0.25">
      <c r="A61" s="1">
        <v>3</v>
      </c>
      <c r="B61">
        <v>-21</v>
      </c>
      <c r="C61">
        <f t="shared" si="0"/>
        <v>0.35294117647058826</v>
      </c>
      <c r="D61">
        <f t="shared" si="1"/>
        <v>0.29678487761838446</v>
      </c>
      <c r="E61">
        <f t="shared" si="2"/>
        <v>5.6156298852203801E-2</v>
      </c>
    </row>
    <row r="62" spans="1:5" x14ac:dyDescent="0.25">
      <c r="A62" s="1">
        <v>42</v>
      </c>
      <c r="B62">
        <v>-21</v>
      </c>
      <c r="C62">
        <f t="shared" si="0"/>
        <v>0.35882352941176471</v>
      </c>
      <c r="D62">
        <f t="shared" si="1"/>
        <v>0.29678487761838446</v>
      </c>
      <c r="E62">
        <f t="shared" si="2"/>
        <v>6.2038651793380251E-2</v>
      </c>
    </row>
    <row r="63" spans="1:5" x14ac:dyDescent="0.25">
      <c r="A63" s="1">
        <v>35</v>
      </c>
      <c r="B63">
        <v>-20</v>
      </c>
      <c r="C63">
        <f t="shared" si="0"/>
        <v>0.36470588235294116</v>
      </c>
      <c r="D63">
        <f t="shared" si="1"/>
        <v>0.30605737672509026</v>
      </c>
      <c r="E63">
        <f t="shared" si="2"/>
        <v>5.86485056278509E-2</v>
      </c>
    </row>
    <row r="64" spans="1:5" x14ac:dyDescent="0.25">
      <c r="A64" s="1">
        <v>-28</v>
      </c>
      <c r="B64">
        <v>-20</v>
      </c>
      <c r="C64">
        <f t="shared" si="0"/>
        <v>0.37058823529411766</v>
      </c>
      <c r="D64">
        <f t="shared" si="1"/>
        <v>0.30605737672509026</v>
      </c>
      <c r="E64">
        <f t="shared" si="2"/>
        <v>6.4530858569027405E-2</v>
      </c>
    </row>
    <row r="65" spans="1:5" x14ac:dyDescent="0.25">
      <c r="A65" s="1">
        <v>-43</v>
      </c>
      <c r="B65">
        <v>-19</v>
      </c>
      <c r="C65">
        <f t="shared" si="0"/>
        <v>0.37647058823529411</v>
      </c>
      <c r="D65">
        <f t="shared" si="1"/>
        <v>0.3154558426795312</v>
      </c>
      <c r="E65">
        <f t="shared" si="2"/>
        <v>6.1014745555762917E-2</v>
      </c>
    </row>
    <row r="66" spans="1:5" x14ac:dyDescent="0.25">
      <c r="A66" s="1">
        <v>-53</v>
      </c>
      <c r="B66">
        <v>-19</v>
      </c>
      <c r="C66">
        <f t="shared" si="0"/>
        <v>0.38235294117647056</v>
      </c>
      <c r="D66">
        <f t="shared" si="1"/>
        <v>0.3154558426795312</v>
      </c>
      <c r="E66">
        <f t="shared" si="2"/>
        <v>6.6897098496939367E-2</v>
      </c>
    </row>
    <row r="67" spans="1:5" x14ac:dyDescent="0.25">
      <c r="A67" s="1">
        <v>41</v>
      </c>
      <c r="B67">
        <v>-19</v>
      </c>
      <c r="C67">
        <f t="shared" ref="C67:C130" si="3">(ROW()-1)/COUNT($A$2:$A$171)</f>
        <v>0.38823529411764707</v>
      </c>
      <c r="D67">
        <f t="shared" ref="D67:D130" si="4">_xlfn.NORM.DIST(B67, AVERAGE($A$2:$A$171), _xlfn.STDEV.P($A$2:$A$171), TRUE)</f>
        <v>0.3154558426795312</v>
      </c>
      <c r="E67">
        <f t="shared" ref="E67:E130" si="5">ABS(C67 - D67)</f>
        <v>7.2779451438115872E-2</v>
      </c>
    </row>
    <row r="68" spans="1:5" x14ac:dyDescent="0.25">
      <c r="A68" s="1">
        <v>24</v>
      </c>
      <c r="B68">
        <v>-18</v>
      </c>
      <c r="C68">
        <f t="shared" si="3"/>
        <v>0.39411764705882352</v>
      </c>
      <c r="D68">
        <f t="shared" si="4"/>
        <v>0.32497524258750943</v>
      </c>
      <c r="E68">
        <f t="shared" si="5"/>
        <v>6.914240447131409E-2</v>
      </c>
    </row>
    <row r="69" spans="1:5" x14ac:dyDescent="0.25">
      <c r="A69" s="1">
        <v>-39</v>
      </c>
      <c r="B69">
        <v>-18</v>
      </c>
      <c r="C69">
        <f t="shared" si="3"/>
        <v>0.4</v>
      </c>
      <c r="D69">
        <f t="shared" si="4"/>
        <v>0.32497524258750943</v>
      </c>
      <c r="E69">
        <f t="shared" si="5"/>
        <v>7.5024757412490595E-2</v>
      </c>
    </row>
    <row r="70" spans="1:5" x14ac:dyDescent="0.25">
      <c r="A70" s="1">
        <v>-39</v>
      </c>
      <c r="B70">
        <v>-18</v>
      </c>
      <c r="C70">
        <f t="shared" si="3"/>
        <v>0.40588235294117647</v>
      </c>
      <c r="D70">
        <f t="shared" si="4"/>
        <v>0.32497524258750943</v>
      </c>
      <c r="E70">
        <f t="shared" si="5"/>
        <v>8.0907110353667044E-2</v>
      </c>
    </row>
    <row r="71" spans="1:5" x14ac:dyDescent="0.25">
      <c r="A71" s="1">
        <v>-2</v>
      </c>
      <c r="B71">
        <v>-17</v>
      </c>
      <c r="C71">
        <f t="shared" si="3"/>
        <v>0.41176470588235292</v>
      </c>
      <c r="D71">
        <f t="shared" si="4"/>
        <v>0.33461030645941092</v>
      </c>
      <c r="E71">
        <f t="shared" si="5"/>
        <v>7.7154399422941999E-2</v>
      </c>
    </row>
    <row r="72" spans="1:5" x14ac:dyDescent="0.25">
      <c r="A72" s="1">
        <v>-40</v>
      </c>
      <c r="B72">
        <v>-17</v>
      </c>
      <c r="C72">
        <f t="shared" si="3"/>
        <v>0.41764705882352943</v>
      </c>
      <c r="D72">
        <f t="shared" si="4"/>
        <v>0.33461030645941092</v>
      </c>
      <c r="E72">
        <f t="shared" si="5"/>
        <v>8.3036752364118505E-2</v>
      </c>
    </row>
    <row r="73" spans="1:5" x14ac:dyDescent="0.25">
      <c r="A73" s="1">
        <v>-55</v>
      </c>
      <c r="B73">
        <v>-16</v>
      </c>
      <c r="C73">
        <f t="shared" si="3"/>
        <v>0.42352941176470588</v>
      </c>
      <c r="D73">
        <f t="shared" si="4"/>
        <v>0.34435553550700027</v>
      </c>
      <c r="E73">
        <f t="shared" si="5"/>
        <v>7.9173876257705611E-2</v>
      </c>
    </row>
    <row r="74" spans="1:5" x14ac:dyDescent="0.25">
      <c r="A74" s="1">
        <v>-15</v>
      </c>
      <c r="B74">
        <v>-16</v>
      </c>
      <c r="C74">
        <f t="shared" si="3"/>
        <v>0.42941176470588233</v>
      </c>
      <c r="D74">
        <f t="shared" si="4"/>
        <v>0.34435553550700027</v>
      </c>
      <c r="E74">
        <f t="shared" si="5"/>
        <v>8.5056229198882061E-2</v>
      </c>
    </row>
    <row r="75" spans="1:5" x14ac:dyDescent="0.25">
      <c r="A75" s="1">
        <v>-42</v>
      </c>
      <c r="B75">
        <v>-15</v>
      </c>
      <c r="C75">
        <f t="shared" si="3"/>
        <v>0.43529411764705883</v>
      </c>
      <c r="D75">
        <f t="shared" si="4"/>
        <v>0.35420521119273418</v>
      </c>
      <c r="E75">
        <f t="shared" si="5"/>
        <v>8.108890645432465E-2</v>
      </c>
    </row>
    <row r="76" spans="1:5" x14ac:dyDescent="0.25">
      <c r="A76" s="1">
        <v>34</v>
      </c>
      <c r="B76">
        <v>-14</v>
      </c>
      <c r="C76">
        <f t="shared" si="3"/>
        <v>0.44117647058823528</v>
      </c>
      <c r="D76">
        <f t="shared" si="4"/>
        <v>0.36415340500825699</v>
      </c>
      <c r="E76">
        <f t="shared" si="5"/>
        <v>7.7023065579978289E-2</v>
      </c>
    </row>
    <row r="77" spans="1:5" x14ac:dyDescent="0.25">
      <c r="A77" s="1">
        <v>-12</v>
      </c>
      <c r="B77">
        <v>-14</v>
      </c>
      <c r="C77">
        <f t="shared" si="3"/>
        <v>0.44705882352941179</v>
      </c>
      <c r="D77">
        <f t="shared" si="4"/>
        <v>0.36415340500825699</v>
      </c>
      <c r="E77">
        <f t="shared" si="5"/>
        <v>8.2905418521154794E-2</v>
      </c>
    </row>
    <row r="78" spans="1:5" x14ac:dyDescent="0.25">
      <c r="A78" s="1">
        <v>-18</v>
      </c>
      <c r="B78">
        <v>-12</v>
      </c>
      <c r="C78">
        <f t="shared" si="3"/>
        <v>0.45294117647058824</v>
      </c>
      <c r="D78">
        <f t="shared" si="4"/>
        <v>0.3843206466993474</v>
      </c>
      <c r="E78">
        <f t="shared" si="5"/>
        <v>6.8620529771240835E-2</v>
      </c>
    </row>
    <row r="79" spans="1:5" x14ac:dyDescent="0.25">
      <c r="A79" s="1">
        <v>-21</v>
      </c>
      <c r="B79">
        <v>-8</v>
      </c>
      <c r="C79">
        <f t="shared" si="3"/>
        <v>0.45882352941176469</v>
      </c>
      <c r="D79">
        <f t="shared" si="4"/>
        <v>0.42555577413548851</v>
      </c>
      <c r="E79">
        <f t="shared" si="5"/>
        <v>3.3267755276276179E-2</v>
      </c>
    </row>
    <row r="80" spans="1:5" x14ac:dyDescent="0.25">
      <c r="A80" s="1">
        <v>49</v>
      </c>
      <c r="B80">
        <v>-8</v>
      </c>
      <c r="C80">
        <f t="shared" si="3"/>
        <v>0.46470588235294119</v>
      </c>
      <c r="D80">
        <f t="shared" si="4"/>
        <v>0.42555577413548851</v>
      </c>
      <c r="E80">
        <f t="shared" si="5"/>
        <v>3.9150108217452684E-2</v>
      </c>
    </row>
    <row r="81" spans="1:5" x14ac:dyDescent="0.25">
      <c r="A81" s="1">
        <v>60</v>
      </c>
      <c r="B81">
        <v>-6</v>
      </c>
      <c r="C81">
        <f t="shared" si="3"/>
        <v>0.47058823529411764</v>
      </c>
      <c r="D81">
        <f t="shared" si="4"/>
        <v>0.44651379135147889</v>
      </c>
      <c r="E81">
        <f t="shared" si="5"/>
        <v>2.4074443942638746E-2</v>
      </c>
    </row>
    <row r="82" spans="1:5" x14ac:dyDescent="0.25">
      <c r="A82" s="1">
        <v>-17</v>
      </c>
      <c r="B82">
        <v>-5</v>
      </c>
      <c r="C82">
        <f t="shared" si="3"/>
        <v>0.47647058823529409</v>
      </c>
      <c r="D82">
        <f t="shared" si="4"/>
        <v>0.45705290795017223</v>
      </c>
      <c r="E82">
        <f t="shared" si="5"/>
        <v>1.9417680285121863E-2</v>
      </c>
    </row>
    <row r="83" spans="1:5" x14ac:dyDescent="0.25">
      <c r="A83" s="1">
        <v>-32</v>
      </c>
      <c r="B83">
        <v>-4</v>
      </c>
      <c r="C83">
        <f t="shared" si="3"/>
        <v>0.4823529411764706</v>
      </c>
      <c r="D83">
        <f t="shared" si="4"/>
        <v>0.46762231892410255</v>
      </c>
      <c r="E83">
        <f t="shared" si="5"/>
        <v>1.4730622252368042E-2</v>
      </c>
    </row>
    <row r="84" spans="1:5" x14ac:dyDescent="0.25">
      <c r="A84" s="1">
        <v>50</v>
      </c>
      <c r="B84">
        <v>-4</v>
      </c>
      <c r="C84">
        <f t="shared" si="3"/>
        <v>0.48823529411764705</v>
      </c>
      <c r="D84">
        <f t="shared" si="4"/>
        <v>0.46762231892410255</v>
      </c>
      <c r="E84">
        <f t="shared" si="5"/>
        <v>2.0612975193544492E-2</v>
      </c>
    </row>
    <row r="85" spans="1:5" x14ac:dyDescent="0.25">
      <c r="A85" s="1">
        <v>-58</v>
      </c>
      <c r="B85">
        <v>-4</v>
      </c>
      <c r="C85">
        <f t="shared" si="3"/>
        <v>0.49411764705882355</v>
      </c>
      <c r="D85">
        <f t="shared" si="4"/>
        <v>0.46762231892410255</v>
      </c>
      <c r="E85">
        <f t="shared" si="5"/>
        <v>2.6495328134720997E-2</v>
      </c>
    </row>
    <row r="86" spans="1:5" x14ac:dyDescent="0.25">
      <c r="A86" s="1">
        <v>17</v>
      </c>
      <c r="B86">
        <v>-4</v>
      </c>
      <c r="C86">
        <f t="shared" si="3"/>
        <v>0.5</v>
      </c>
      <c r="D86">
        <f t="shared" si="4"/>
        <v>0.46762231892410255</v>
      </c>
      <c r="E86">
        <f t="shared" si="5"/>
        <v>3.2377681075897446E-2</v>
      </c>
    </row>
    <row r="87" spans="1:5" x14ac:dyDescent="0.25">
      <c r="A87" s="1">
        <v>23</v>
      </c>
      <c r="B87">
        <v>-3</v>
      </c>
      <c r="C87">
        <f t="shared" si="3"/>
        <v>0.50588235294117645</v>
      </c>
      <c r="D87">
        <f t="shared" si="4"/>
        <v>0.47821460709761737</v>
      </c>
      <c r="E87">
        <f t="shared" si="5"/>
        <v>2.7667745843559077E-2</v>
      </c>
    </row>
    <row r="88" spans="1:5" x14ac:dyDescent="0.25">
      <c r="A88" s="1">
        <v>-25</v>
      </c>
      <c r="B88">
        <v>-2</v>
      </c>
      <c r="C88">
        <f t="shared" si="3"/>
        <v>0.5117647058823529</v>
      </c>
      <c r="D88">
        <f t="shared" si="4"/>
        <v>0.48882230681333472</v>
      </c>
      <c r="E88">
        <f t="shared" si="5"/>
        <v>2.2942399069018182E-2</v>
      </c>
    </row>
    <row r="89" spans="1:5" x14ac:dyDescent="0.25">
      <c r="A89" s="1">
        <v>-58</v>
      </c>
      <c r="B89">
        <v>-2</v>
      </c>
      <c r="C89">
        <f t="shared" si="3"/>
        <v>0.51764705882352946</v>
      </c>
      <c r="D89">
        <f t="shared" si="4"/>
        <v>0.48882230681333472</v>
      </c>
      <c r="E89">
        <f t="shared" si="5"/>
        <v>2.8824752010194743E-2</v>
      </c>
    </row>
    <row r="90" spans="1:5" x14ac:dyDescent="0.25">
      <c r="A90" s="1">
        <v>12</v>
      </c>
      <c r="B90">
        <v>-2</v>
      </c>
      <c r="C90">
        <f t="shared" si="3"/>
        <v>0.52352941176470591</v>
      </c>
      <c r="D90">
        <f t="shared" si="4"/>
        <v>0.48882230681333472</v>
      </c>
      <c r="E90">
        <f t="shared" si="5"/>
        <v>3.4707104951371193E-2</v>
      </c>
    </row>
    <row r="91" spans="1:5" x14ac:dyDescent="0.25">
      <c r="A91" s="1">
        <v>24</v>
      </c>
      <c r="B91">
        <v>0</v>
      </c>
      <c r="C91">
        <f t="shared" si="3"/>
        <v>0.52941176470588236</v>
      </c>
      <c r="D91">
        <f t="shared" si="4"/>
        <v>0.51005393064021742</v>
      </c>
      <c r="E91">
        <f t="shared" si="5"/>
        <v>1.9357834065664936E-2</v>
      </c>
    </row>
    <row r="92" spans="1:5" x14ac:dyDescent="0.25">
      <c r="A92" s="1">
        <v>-31</v>
      </c>
      <c r="B92">
        <v>1</v>
      </c>
      <c r="C92">
        <f t="shared" si="3"/>
        <v>0.53529411764705881</v>
      </c>
      <c r="D92">
        <f t="shared" si="4"/>
        <v>0.52066282358696481</v>
      </c>
      <c r="E92">
        <f t="shared" si="5"/>
        <v>1.4631294060094002E-2</v>
      </c>
    </row>
    <row r="93" spans="1:5" x14ac:dyDescent="0.25">
      <c r="A93" s="1">
        <v>-59</v>
      </c>
      <c r="B93">
        <v>1</v>
      </c>
      <c r="C93">
        <f t="shared" si="3"/>
        <v>0.54117647058823526</v>
      </c>
      <c r="D93">
        <f t="shared" si="4"/>
        <v>0.52066282358696481</v>
      </c>
      <c r="E93">
        <f t="shared" si="5"/>
        <v>2.0513647001270452E-2</v>
      </c>
    </row>
    <row r="94" spans="1:5" x14ac:dyDescent="0.25">
      <c r="A94" s="1">
        <v>31</v>
      </c>
      <c r="B94">
        <v>2</v>
      </c>
      <c r="C94">
        <f t="shared" si="3"/>
        <v>0.54705882352941182</v>
      </c>
      <c r="D94">
        <f t="shared" si="4"/>
        <v>0.53125709766398566</v>
      </c>
      <c r="E94">
        <f t="shared" si="5"/>
        <v>1.5801725865426164E-2</v>
      </c>
    </row>
    <row r="95" spans="1:5" x14ac:dyDescent="0.25">
      <c r="A95" s="1">
        <v>-19</v>
      </c>
      <c r="B95">
        <v>2</v>
      </c>
      <c r="C95">
        <f t="shared" si="3"/>
        <v>0.55294117647058827</v>
      </c>
      <c r="D95">
        <f t="shared" si="4"/>
        <v>0.53125709766398566</v>
      </c>
      <c r="E95">
        <f t="shared" si="5"/>
        <v>2.1684078806602614E-2</v>
      </c>
    </row>
    <row r="96" spans="1:5" x14ac:dyDescent="0.25">
      <c r="A96" s="1">
        <v>-31</v>
      </c>
      <c r="B96">
        <v>3</v>
      </c>
      <c r="C96">
        <f t="shared" si="3"/>
        <v>0.55882352941176472</v>
      </c>
      <c r="D96">
        <f t="shared" si="4"/>
        <v>0.5418292830020377</v>
      </c>
      <c r="E96">
        <f t="shared" si="5"/>
        <v>1.6994246409727021E-2</v>
      </c>
    </row>
    <row r="97" spans="1:5" x14ac:dyDescent="0.25">
      <c r="A97" s="1">
        <v>33</v>
      </c>
      <c r="B97">
        <v>4</v>
      </c>
      <c r="C97">
        <f t="shared" si="3"/>
        <v>0.56470588235294117</v>
      </c>
      <c r="D97">
        <f t="shared" si="4"/>
        <v>0.55237195654972315</v>
      </c>
      <c r="E97">
        <f t="shared" si="5"/>
        <v>1.2333925803218015E-2</v>
      </c>
    </row>
    <row r="98" spans="1:5" x14ac:dyDescent="0.25">
      <c r="A98" s="1">
        <v>64</v>
      </c>
      <c r="B98">
        <v>4</v>
      </c>
      <c r="C98">
        <f t="shared" si="3"/>
        <v>0.57058823529411762</v>
      </c>
      <c r="D98">
        <f t="shared" si="4"/>
        <v>0.55237195654972315</v>
      </c>
      <c r="E98">
        <f t="shared" si="5"/>
        <v>1.8216278744394465E-2</v>
      </c>
    </row>
    <row r="99" spans="1:5" x14ac:dyDescent="0.25">
      <c r="A99" s="1">
        <v>-18</v>
      </c>
      <c r="B99">
        <v>5</v>
      </c>
      <c r="C99">
        <f t="shared" si="3"/>
        <v>0.57647058823529407</v>
      </c>
      <c r="D99">
        <f t="shared" si="4"/>
        <v>0.56287775770492698</v>
      </c>
      <c r="E99">
        <f t="shared" si="5"/>
        <v>1.3592830530367084E-2</v>
      </c>
    </row>
    <row r="100" spans="1:5" x14ac:dyDescent="0.25">
      <c r="A100" s="1">
        <v>5</v>
      </c>
      <c r="B100">
        <v>6</v>
      </c>
      <c r="C100">
        <f t="shared" si="3"/>
        <v>0.58235294117647063</v>
      </c>
      <c r="D100">
        <f t="shared" si="4"/>
        <v>0.57333940372606218</v>
      </c>
      <c r="E100">
        <f t="shared" si="5"/>
        <v>9.0135374504084487E-3</v>
      </c>
    </row>
    <row r="101" spans="1:5" x14ac:dyDescent="0.25">
      <c r="A101" s="1">
        <v>-19</v>
      </c>
      <c r="B101">
        <v>8</v>
      </c>
      <c r="C101">
        <f t="shared" si="3"/>
        <v>0.58823529411764708</v>
      </c>
      <c r="D101">
        <f t="shared" si="4"/>
        <v>0.59410157919981577</v>
      </c>
      <c r="E101">
        <f t="shared" si="5"/>
        <v>5.8662850821686874E-3</v>
      </c>
    </row>
    <row r="102" spans="1:5" x14ac:dyDescent="0.25">
      <c r="A102" s="1">
        <v>-20</v>
      </c>
      <c r="B102">
        <v>8</v>
      </c>
      <c r="C102">
        <f t="shared" si="3"/>
        <v>0.59411764705882353</v>
      </c>
      <c r="D102">
        <f t="shared" si="4"/>
        <v>0.59410157919981577</v>
      </c>
      <c r="E102">
        <f t="shared" si="5"/>
        <v>1.6067859007762308E-5</v>
      </c>
    </row>
    <row r="103" spans="1:5" x14ac:dyDescent="0.25">
      <c r="A103" s="1">
        <v>63</v>
      </c>
      <c r="B103">
        <v>12</v>
      </c>
      <c r="C103">
        <f t="shared" si="3"/>
        <v>0.6</v>
      </c>
      <c r="D103">
        <f t="shared" si="4"/>
        <v>0.63478773898563012</v>
      </c>
      <c r="E103">
        <f t="shared" si="5"/>
        <v>3.4787738985630146E-2</v>
      </c>
    </row>
    <row r="104" spans="1:5" x14ac:dyDescent="0.25">
      <c r="A104" s="1">
        <v>-27</v>
      </c>
      <c r="B104">
        <v>13</v>
      </c>
      <c r="C104">
        <f t="shared" si="3"/>
        <v>0.60588235294117643</v>
      </c>
      <c r="D104">
        <f t="shared" si="4"/>
        <v>0.64474600873915433</v>
      </c>
      <c r="E104">
        <f t="shared" si="5"/>
        <v>3.8863655797977903E-2</v>
      </c>
    </row>
    <row r="105" spans="1:5" x14ac:dyDescent="0.25">
      <c r="A105" s="1">
        <v>34</v>
      </c>
      <c r="B105">
        <v>14</v>
      </c>
      <c r="C105">
        <f t="shared" si="3"/>
        <v>0.61176470588235299</v>
      </c>
      <c r="D105">
        <f t="shared" si="4"/>
        <v>0.65460639995595171</v>
      </c>
      <c r="E105">
        <f t="shared" si="5"/>
        <v>4.2841694073598724E-2</v>
      </c>
    </row>
    <row r="106" spans="1:5" x14ac:dyDescent="0.25">
      <c r="A106" s="1">
        <v>17</v>
      </c>
      <c r="B106">
        <v>15</v>
      </c>
      <c r="C106">
        <f t="shared" si="3"/>
        <v>0.61764705882352944</v>
      </c>
      <c r="D106">
        <f t="shared" si="4"/>
        <v>0.66436296249709481</v>
      </c>
      <c r="E106">
        <f t="shared" si="5"/>
        <v>4.6715903673565373E-2</v>
      </c>
    </row>
    <row r="107" spans="1:5" x14ac:dyDescent="0.25">
      <c r="A107" s="1">
        <v>-54</v>
      </c>
      <c r="B107">
        <v>15</v>
      </c>
      <c r="C107">
        <f t="shared" si="3"/>
        <v>0.62352941176470589</v>
      </c>
      <c r="D107">
        <f t="shared" si="4"/>
        <v>0.66436296249709481</v>
      </c>
      <c r="E107">
        <f t="shared" si="5"/>
        <v>4.0833550732388924E-2</v>
      </c>
    </row>
    <row r="108" spans="1:5" x14ac:dyDescent="0.25">
      <c r="A108" s="1">
        <v>15</v>
      </c>
      <c r="B108">
        <v>16</v>
      </c>
      <c r="C108">
        <f t="shared" si="3"/>
        <v>0.62941176470588234</v>
      </c>
      <c r="D108">
        <f t="shared" si="4"/>
        <v>0.67400995511747586</v>
      </c>
      <c r="E108">
        <f t="shared" si="5"/>
        <v>4.4598190411593519E-2</v>
      </c>
    </row>
    <row r="109" spans="1:5" x14ac:dyDescent="0.25">
      <c r="A109" s="1">
        <v>-51</v>
      </c>
      <c r="B109">
        <v>17</v>
      </c>
      <c r="C109">
        <f t="shared" si="3"/>
        <v>0.63529411764705879</v>
      </c>
      <c r="D109">
        <f t="shared" si="4"/>
        <v>0.68354185532000222</v>
      </c>
      <c r="E109">
        <f t="shared" si="5"/>
        <v>4.8247737672943436E-2</v>
      </c>
    </row>
    <row r="110" spans="1:5" x14ac:dyDescent="0.25">
      <c r="A110" s="1">
        <v>29</v>
      </c>
      <c r="B110">
        <v>17</v>
      </c>
      <c r="C110">
        <f t="shared" si="3"/>
        <v>0.64117647058823535</v>
      </c>
      <c r="D110">
        <f t="shared" si="4"/>
        <v>0.68354185532000222</v>
      </c>
      <c r="E110">
        <f t="shared" si="5"/>
        <v>4.2365384731766875E-2</v>
      </c>
    </row>
    <row r="111" spans="1:5" x14ac:dyDescent="0.25">
      <c r="A111" s="1">
        <v>4</v>
      </c>
      <c r="B111">
        <v>18</v>
      </c>
      <c r="C111">
        <f t="shared" si="3"/>
        <v>0.6470588235294118</v>
      </c>
      <c r="D111">
        <f t="shared" si="4"/>
        <v>0.69295336848328193</v>
      </c>
      <c r="E111">
        <f t="shared" si="5"/>
        <v>4.5894544953870131E-2</v>
      </c>
    </row>
    <row r="112" spans="1:5" x14ac:dyDescent="0.25">
      <c r="A112" s="1">
        <v>-26</v>
      </c>
      <c r="B112">
        <v>21</v>
      </c>
      <c r="C112">
        <f t="shared" si="3"/>
        <v>0.65294117647058825</v>
      </c>
      <c r="D112">
        <f t="shared" si="4"/>
        <v>0.72041622817621476</v>
      </c>
      <c r="E112">
        <f t="shared" si="5"/>
        <v>6.747505170562651E-2</v>
      </c>
    </row>
    <row r="113" spans="1:5" x14ac:dyDescent="0.25">
      <c r="A113" s="1">
        <v>62</v>
      </c>
      <c r="B113">
        <v>21</v>
      </c>
      <c r="C113">
        <f t="shared" si="3"/>
        <v>0.6588235294117647</v>
      </c>
      <c r="D113">
        <f t="shared" si="4"/>
        <v>0.72041622817621476</v>
      </c>
      <c r="E113">
        <f t="shared" si="5"/>
        <v>6.159269876445006E-2</v>
      </c>
    </row>
    <row r="114" spans="1:5" x14ac:dyDescent="0.25">
      <c r="A114" s="1">
        <v>33</v>
      </c>
      <c r="B114">
        <v>23</v>
      </c>
      <c r="C114">
        <f t="shared" si="3"/>
        <v>0.66470588235294115</v>
      </c>
      <c r="D114">
        <f t="shared" si="4"/>
        <v>0.73803675853315043</v>
      </c>
      <c r="E114">
        <f t="shared" si="5"/>
        <v>7.3330876180209281E-2</v>
      </c>
    </row>
    <row r="115" spans="1:5" x14ac:dyDescent="0.25">
      <c r="A115" s="1">
        <v>-16</v>
      </c>
      <c r="B115">
        <v>23</v>
      </c>
      <c r="C115">
        <f t="shared" si="3"/>
        <v>0.6705882352941176</v>
      </c>
      <c r="D115">
        <f t="shared" si="4"/>
        <v>0.73803675853315043</v>
      </c>
      <c r="E115">
        <f t="shared" si="5"/>
        <v>6.7448523239032832E-2</v>
      </c>
    </row>
    <row r="116" spans="1:5" x14ac:dyDescent="0.25">
      <c r="A116" s="1">
        <v>-14</v>
      </c>
      <c r="B116">
        <v>24</v>
      </c>
      <c r="C116">
        <f t="shared" si="3"/>
        <v>0.67647058823529416</v>
      </c>
      <c r="D116">
        <f t="shared" si="4"/>
        <v>0.74662848065517617</v>
      </c>
      <c r="E116">
        <f t="shared" si="5"/>
        <v>7.0157892419882018E-2</v>
      </c>
    </row>
    <row r="117" spans="1:5" x14ac:dyDescent="0.25">
      <c r="A117" s="1">
        <v>57</v>
      </c>
      <c r="B117">
        <v>24</v>
      </c>
      <c r="C117">
        <f t="shared" si="3"/>
        <v>0.68235294117647061</v>
      </c>
      <c r="D117">
        <f t="shared" si="4"/>
        <v>0.74662848065517617</v>
      </c>
      <c r="E117">
        <f t="shared" si="5"/>
        <v>6.4275539478705568E-2</v>
      </c>
    </row>
    <row r="118" spans="1:5" x14ac:dyDescent="0.25">
      <c r="A118" s="1">
        <v>15</v>
      </c>
      <c r="B118">
        <v>24</v>
      </c>
      <c r="C118">
        <f t="shared" si="3"/>
        <v>0.68823529411764706</v>
      </c>
      <c r="D118">
        <f t="shared" si="4"/>
        <v>0.74662848065517617</v>
      </c>
      <c r="E118">
        <f t="shared" si="5"/>
        <v>5.8393186537529118E-2</v>
      </c>
    </row>
    <row r="119" spans="1:5" x14ac:dyDescent="0.25">
      <c r="A119" s="1">
        <v>38</v>
      </c>
      <c r="B119">
        <v>24</v>
      </c>
      <c r="C119">
        <f t="shared" si="3"/>
        <v>0.69411764705882351</v>
      </c>
      <c r="D119">
        <f t="shared" si="4"/>
        <v>0.74662848065517617</v>
      </c>
      <c r="E119">
        <f t="shared" si="5"/>
        <v>5.2510833596352668E-2</v>
      </c>
    </row>
    <row r="120" spans="1:5" x14ac:dyDescent="0.25">
      <c r="A120" s="1">
        <v>-37</v>
      </c>
      <c r="B120">
        <v>26</v>
      </c>
      <c r="C120">
        <f t="shared" si="3"/>
        <v>0.7</v>
      </c>
      <c r="D120">
        <f t="shared" si="4"/>
        <v>0.76335729633407179</v>
      </c>
      <c r="E120">
        <f t="shared" si="5"/>
        <v>6.3357296334071833E-2</v>
      </c>
    </row>
    <row r="121" spans="1:5" x14ac:dyDescent="0.25">
      <c r="A121" s="1">
        <v>-4</v>
      </c>
      <c r="B121">
        <v>29</v>
      </c>
      <c r="C121">
        <f t="shared" si="3"/>
        <v>0.70588235294117652</v>
      </c>
      <c r="D121">
        <f t="shared" si="4"/>
        <v>0.78726952698396213</v>
      </c>
      <c r="E121">
        <f t="shared" si="5"/>
        <v>8.1387174042785615E-2</v>
      </c>
    </row>
    <row r="122" spans="1:5" x14ac:dyDescent="0.25">
      <c r="A122" s="1">
        <v>39</v>
      </c>
      <c r="B122">
        <v>29</v>
      </c>
      <c r="C122">
        <f t="shared" si="3"/>
        <v>0.71176470588235297</v>
      </c>
      <c r="D122">
        <f t="shared" si="4"/>
        <v>0.78726952698396213</v>
      </c>
      <c r="E122">
        <f t="shared" si="5"/>
        <v>7.5504821101609165E-2</v>
      </c>
    </row>
    <row r="123" spans="1:5" x14ac:dyDescent="0.25">
      <c r="A123" s="1">
        <v>39</v>
      </c>
      <c r="B123">
        <v>30</v>
      </c>
      <c r="C123">
        <f t="shared" si="3"/>
        <v>0.71764705882352942</v>
      </c>
      <c r="D123">
        <f t="shared" si="4"/>
        <v>0.79491542249803337</v>
      </c>
      <c r="E123">
        <f t="shared" si="5"/>
        <v>7.7268363674503959E-2</v>
      </c>
    </row>
    <row r="124" spans="1:5" x14ac:dyDescent="0.25">
      <c r="A124" s="1">
        <v>-2</v>
      </c>
      <c r="B124">
        <v>31</v>
      </c>
      <c r="C124">
        <f t="shared" si="3"/>
        <v>0.72352941176470587</v>
      </c>
      <c r="D124">
        <f t="shared" si="4"/>
        <v>0.80239556507075349</v>
      </c>
      <c r="E124">
        <f t="shared" si="5"/>
        <v>7.8866153306047626E-2</v>
      </c>
    </row>
    <row r="125" spans="1:5" x14ac:dyDescent="0.25">
      <c r="A125" s="1">
        <v>-34</v>
      </c>
      <c r="B125">
        <v>31</v>
      </c>
      <c r="C125">
        <f t="shared" si="3"/>
        <v>0.72941176470588232</v>
      </c>
      <c r="D125">
        <f t="shared" si="4"/>
        <v>0.80239556507075349</v>
      </c>
      <c r="E125">
        <f t="shared" si="5"/>
        <v>7.2983800364871176E-2</v>
      </c>
    </row>
    <row r="126" spans="1:5" x14ac:dyDescent="0.25">
      <c r="A126" s="1">
        <v>2</v>
      </c>
      <c r="B126">
        <v>33</v>
      </c>
      <c r="C126">
        <f t="shared" si="3"/>
        <v>0.73529411764705888</v>
      </c>
      <c r="D126">
        <f t="shared" si="4"/>
        <v>0.8168525109895064</v>
      </c>
      <c r="E126">
        <f t="shared" si="5"/>
        <v>8.1558393342447522E-2</v>
      </c>
    </row>
    <row r="127" spans="1:5" x14ac:dyDescent="0.25">
      <c r="A127" s="1">
        <v>18</v>
      </c>
      <c r="B127">
        <v>33</v>
      </c>
      <c r="C127">
        <f t="shared" si="3"/>
        <v>0.74117647058823533</v>
      </c>
      <c r="D127">
        <f t="shared" si="4"/>
        <v>0.8168525109895064</v>
      </c>
      <c r="E127">
        <f t="shared" si="5"/>
        <v>7.5676040401271072E-2</v>
      </c>
    </row>
    <row r="128" spans="1:5" x14ac:dyDescent="0.25">
      <c r="A128" s="1">
        <v>-23</v>
      </c>
      <c r="B128">
        <v>33</v>
      </c>
      <c r="C128">
        <f t="shared" si="3"/>
        <v>0.74705882352941178</v>
      </c>
      <c r="D128">
        <f t="shared" si="4"/>
        <v>0.8168525109895064</v>
      </c>
      <c r="E128">
        <f t="shared" si="5"/>
        <v>6.9793687460094622E-2</v>
      </c>
    </row>
    <row r="129" spans="1:5" x14ac:dyDescent="0.25">
      <c r="A129" s="1">
        <v>-29</v>
      </c>
      <c r="B129">
        <v>34</v>
      </c>
      <c r="C129">
        <f t="shared" si="3"/>
        <v>0.75294117647058822</v>
      </c>
      <c r="D129">
        <f t="shared" si="4"/>
        <v>0.82382694528980538</v>
      </c>
      <c r="E129">
        <f t="shared" si="5"/>
        <v>7.0885768819217154E-2</v>
      </c>
    </row>
    <row r="130" spans="1:5" x14ac:dyDescent="0.25">
      <c r="A130" s="1">
        <v>-50</v>
      </c>
      <c r="B130">
        <v>34</v>
      </c>
      <c r="C130">
        <f t="shared" si="3"/>
        <v>0.75882352941176467</v>
      </c>
      <c r="D130">
        <f t="shared" si="4"/>
        <v>0.82382694528980538</v>
      </c>
      <c r="E130">
        <f t="shared" si="5"/>
        <v>6.5003415878040705E-2</v>
      </c>
    </row>
    <row r="131" spans="1:5" x14ac:dyDescent="0.25">
      <c r="A131" s="1">
        <v>61</v>
      </c>
      <c r="B131">
        <v>34</v>
      </c>
      <c r="C131">
        <f t="shared" ref="C131:C171" si="6">(ROW()-1)/COUNT($A$2:$A$171)</f>
        <v>0.76470588235294112</v>
      </c>
      <c r="D131">
        <f t="shared" ref="D131:D171" si="7">_xlfn.NORM.DIST(B131, AVERAGE($A$2:$A$171), _xlfn.STDEV.P($A$2:$A$171), TRUE)</f>
        <v>0.82382694528980538</v>
      </c>
      <c r="E131">
        <f t="shared" ref="E131:E171" si="8">ABS(C131 - D131)</f>
        <v>5.9121062936864255E-2</v>
      </c>
    </row>
    <row r="132" spans="1:5" x14ac:dyDescent="0.25">
      <c r="A132" s="1">
        <v>-44</v>
      </c>
      <c r="B132">
        <v>34</v>
      </c>
      <c r="C132">
        <f t="shared" si="6"/>
        <v>0.77058823529411768</v>
      </c>
      <c r="D132">
        <f t="shared" si="7"/>
        <v>0.82382694528980538</v>
      </c>
      <c r="E132">
        <f t="shared" si="8"/>
        <v>5.3238709995687694E-2</v>
      </c>
    </row>
    <row r="133" spans="1:5" x14ac:dyDescent="0.25">
      <c r="A133" s="1">
        <v>30</v>
      </c>
      <c r="B133">
        <v>34</v>
      </c>
      <c r="C133">
        <f t="shared" si="6"/>
        <v>0.77647058823529413</v>
      </c>
      <c r="D133">
        <f t="shared" si="7"/>
        <v>0.82382694528980538</v>
      </c>
      <c r="E133">
        <f t="shared" si="8"/>
        <v>4.7356357054511244E-2</v>
      </c>
    </row>
    <row r="134" spans="1:5" x14ac:dyDescent="0.25">
      <c r="A134" s="1">
        <v>59</v>
      </c>
      <c r="B134">
        <v>35</v>
      </c>
      <c r="C134">
        <f t="shared" si="6"/>
        <v>0.78235294117647058</v>
      </c>
      <c r="D134">
        <f t="shared" si="7"/>
        <v>0.83063088116599015</v>
      </c>
      <c r="E134">
        <f t="shared" si="8"/>
        <v>4.8277939989519569E-2</v>
      </c>
    </row>
    <row r="135" spans="1:5" x14ac:dyDescent="0.25">
      <c r="A135" s="1">
        <v>-49</v>
      </c>
      <c r="B135">
        <v>36</v>
      </c>
      <c r="C135">
        <f t="shared" si="6"/>
        <v>0.78823529411764703</v>
      </c>
      <c r="D135">
        <f t="shared" si="7"/>
        <v>0.83726378748081609</v>
      </c>
      <c r="E135">
        <f t="shared" si="8"/>
        <v>4.9028493363169057E-2</v>
      </c>
    </row>
    <row r="136" spans="1:5" x14ac:dyDescent="0.25">
      <c r="A136" s="1">
        <v>-53</v>
      </c>
      <c r="B136">
        <v>36</v>
      </c>
      <c r="C136">
        <f t="shared" si="6"/>
        <v>0.79411764705882348</v>
      </c>
      <c r="D136">
        <f t="shared" si="7"/>
        <v>0.83726378748081609</v>
      </c>
      <c r="E136">
        <f t="shared" si="8"/>
        <v>4.3146140421992607E-2</v>
      </c>
    </row>
    <row r="137" spans="1:5" x14ac:dyDescent="0.25">
      <c r="A137" s="1">
        <v>31</v>
      </c>
      <c r="B137">
        <v>38</v>
      </c>
      <c r="C137">
        <f t="shared" si="6"/>
        <v>0.8</v>
      </c>
      <c r="D137">
        <f t="shared" si="7"/>
        <v>0.85001564339193125</v>
      </c>
      <c r="E137">
        <f t="shared" si="8"/>
        <v>5.0015643391931208E-2</v>
      </c>
    </row>
    <row r="138" spans="1:5" x14ac:dyDescent="0.25">
      <c r="A138" s="1">
        <v>23</v>
      </c>
      <c r="B138">
        <v>39</v>
      </c>
      <c r="C138">
        <f t="shared" si="6"/>
        <v>0.80588235294117649</v>
      </c>
      <c r="D138">
        <f t="shared" si="7"/>
        <v>0.85613476914562525</v>
      </c>
      <c r="E138">
        <f t="shared" si="8"/>
        <v>5.0252416204448758E-2</v>
      </c>
    </row>
    <row r="139" spans="1:5" x14ac:dyDescent="0.25">
      <c r="A139" s="1">
        <v>-24</v>
      </c>
      <c r="B139">
        <v>39</v>
      </c>
      <c r="C139">
        <f t="shared" si="6"/>
        <v>0.81176470588235294</v>
      </c>
      <c r="D139">
        <f t="shared" si="7"/>
        <v>0.85613476914562525</v>
      </c>
      <c r="E139">
        <f t="shared" si="8"/>
        <v>4.4370063263272308E-2</v>
      </c>
    </row>
    <row r="140" spans="1:5" x14ac:dyDescent="0.25">
      <c r="A140" s="1">
        <v>33</v>
      </c>
      <c r="B140">
        <v>39</v>
      </c>
      <c r="C140">
        <f t="shared" si="6"/>
        <v>0.81764705882352939</v>
      </c>
      <c r="D140">
        <f t="shared" si="7"/>
        <v>0.85613476914562525</v>
      </c>
      <c r="E140">
        <f t="shared" si="8"/>
        <v>3.8487710322095858E-2</v>
      </c>
    </row>
    <row r="141" spans="1:5" x14ac:dyDescent="0.25">
      <c r="A141" s="1">
        <v>40</v>
      </c>
      <c r="B141">
        <v>39</v>
      </c>
      <c r="C141">
        <f t="shared" si="6"/>
        <v>0.82352941176470584</v>
      </c>
      <c r="D141">
        <f t="shared" si="7"/>
        <v>0.85613476914562525</v>
      </c>
      <c r="E141">
        <f t="shared" si="8"/>
        <v>3.2605357380919409E-2</v>
      </c>
    </row>
    <row r="142" spans="1:5" x14ac:dyDescent="0.25">
      <c r="A142" s="1">
        <v>2</v>
      </c>
      <c r="B142">
        <v>40</v>
      </c>
      <c r="C142">
        <f t="shared" si="6"/>
        <v>0.8294117647058824</v>
      </c>
      <c r="D142">
        <f t="shared" si="7"/>
        <v>0.86208320437822328</v>
      </c>
      <c r="E142">
        <f t="shared" si="8"/>
        <v>3.2671439672340874E-2</v>
      </c>
    </row>
    <row r="143" spans="1:5" x14ac:dyDescent="0.25">
      <c r="A143" s="1">
        <v>-17</v>
      </c>
      <c r="B143">
        <v>40</v>
      </c>
      <c r="C143">
        <f t="shared" si="6"/>
        <v>0.83529411764705885</v>
      </c>
      <c r="D143">
        <f t="shared" si="7"/>
        <v>0.86208320437822328</v>
      </c>
      <c r="E143">
        <f t="shared" si="8"/>
        <v>2.6789086731164424E-2</v>
      </c>
    </row>
    <row r="144" spans="1:5" x14ac:dyDescent="0.25">
      <c r="A144" s="1">
        <v>1</v>
      </c>
      <c r="B144">
        <v>40</v>
      </c>
      <c r="C144">
        <f t="shared" si="6"/>
        <v>0.8411764705882353</v>
      </c>
      <c r="D144">
        <f t="shared" si="7"/>
        <v>0.86208320437822328</v>
      </c>
      <c r="E144">
        <f t="shared" si="8"/>
        <v>2.0906733789987975E-2</v>
      </c>
    </row>
    <row r="145" spans="1:5" x14ac:dyDescent="0.25">
      <c r="A145" s="1">
        <v>24</v>
      </c>
      <c r="B145">
        <v>41</v>
      </c>
      <c r="C145">
        <f t="shared" si="6"/>
        <v>0.84705882352941175</v>
      </c>
      <c r="D145">
        <f t="shared" si="7"/>
        <v>0.86786161663464445</v>
      </c>
      <c r="E145">
        <f t="shared" si="8"/>
        <v>2.0802793105232698E-2</v>
      </c>
    </row>
    <row r="146" spans="1:5" x14ac:dyDescent="0.25">
      <c r="A146" s="1">
        <v>-40</v>
      </c>
      <c r="B146">
        <v>41</v>
      </c>
      <c r="C146">
        <f t="shared" si="6"/>
        <v>0.8529411764705882</v>
      </c>
      <c r="D146">
        <f t="shared" si="7"/>
        <v>0.86786161663464445</v>
      </c>
      <c r="E146">
        <f t="shared" si="8"/>
        <v>1.4920440164056248E-2</v>
      </c>
    </row>
    <row r="147" spans="1:5" x14ac:dyDescent="0.25">
      <c r="A147" s="1">
        <v>58</v>
      </c>
      <c r="B147">
        <v>42</v>
      </c>
      <c r="C147">
        <f t="shared" si="6"/>
        <v>0.85882352941176465</v>
      </c>
      <c r="D147">
        <f t="shared" si="7"/>
        <v>0.87347089167878511</v>
      </c>
      <c r="E147">
        <f t="shared" si="8"/>
        <v>1.4647362267020458E-2</v>
      </c>
    </row>
    <row r="148" spans="1:5" x14ac:dyDescent="0.25">
      <c r="A148" s="1">
        <v>14</v>
      </c>
      <c r="B148">
        <v>42</v>
      </c>
      <c r="C148">
        <f t="shared" si="6"/>
        <v>0.86470588235294121</v>
      </c>
      <c r="D148">
        <f t="shared" si="7"/>
        <v>0.87347089167878511</v>
      </c>
      <c r="E148">
        <f t="shared" si="8"/>
        <v>8.7650093258438977E-3</v>
      </c>
    </row>
    <row r="149" spans="1:5" x14ac:dyDescent="0.25">
      <c r="A149" s="1">
        <v>-14</v>
      </c>
      <c r="B149">
        <v>44</v>
      </c>
      <c r="C149">
        <f t="shared" si="6"/>
        <v>0.87058823529411766</v>
      </c>
      <c r="D149">
        <f t="shared" si="7"/>
        <v>0.88418661494319184</v>
      </c>
      <c r="E149">
        <f t="shared" si="8"/>
        <v>1.3598379649074177E-2</v>
      </c>
    </row>
    <row r="150" spans="1:5" x14ac:dyDescent="0.25">
      <c r="A150" s="1">
        <v>4</v>
      </c>
      <c r="B150">
        <v>44</v>
      </c>
      <c r="C150">
        <f t="shared" si="6"/>
        <v>0.87647058823529411</v>
      </c>
      <c r="D150">
        <f t="shared" si="7"/>
        <v>0.88418661494319184</v>
      </c>
      <c r="E150">
        <f t="shared" si="8"/>
        <v>7.7160267078977274E-3</v>
      </c>
    </row>
    <row r="151" spans="1:5" x14ac:dyDescent="0.25">
      <c r="A151" s="1">
        <v>6</v>
      </c>
      <c r="B151">
        <v>49</v>
      </c>
      <c r="C151">
        <f t="shared" si="6"/>
        <v>0.88235294117647056</v>
      </c>
      <c r="D151">
        <f t="shared" si="7"/>
        <v>0.90811628578094472</v>
      </c>
      <c r="E151">
        <f t="shared" si="8"/>
        <v>2.5763344604474159E-2</v>
      </c>
    </row>
    <row r="152" spans="1:5" x14ac:dyDescent="0.25">
      <c r="A152" s="1">
        <v>-18</v>
      </c>
      <c r="B152">
        <v>50</v>
      </c>
      <c r="C152">
        <f t="shared" si="6"/>
        <v>0.88823529411764701</v>
      </c>
      <c r="D152">
        <f t="shared" si="7"/>
        <v>0.91242770054522515</v>
      </c>
      <c r="E152">
        <f t="shared" si="8"/>
        <v>2.4192406427578139E-2</v>
      </c>
    </row>
    <row r="153" spans="1:5" x14ac:dyDescent="0.25">
      <c r="A153" s="1">
        <v>-4</v>
      </c>
      <c r="B153">
        <v>56</v>
      </c>
      <c r="C153">
        <f t="shared" si="6"/>
        <v>0.89411764705882357</v>
      </c>
      <c r="D153">
        <f t="shared" si="7"/>
        <v>0.93518158882509694</v>
      </c>
      <c r="E153">
        <f t="shared" si="8"/>
        <v>4.1063941766273371E-2</v>
      </c>
    </row>
    <row r="154" spans="1:5" x14ac:dyDescent="0.25">
      <c r="A154" s="1">
        <v>-59</v>
      </c>
      <c r="B154">
        <v>56</v>
      </c>
      <c r="C154">
        <f t="shared" si="6"/>
        <v>0.9</v>
      </c>
      <c r="D154">
        <f t="shared" si="7"/>
        <v>0.93518158882509694</v>
      </c>
      <c r="E154">
        <f t="shared" si="8"/>
        <v>3.5181588825096921E-2</v>
      </c>
    </row>
    <row r="155" spans="1:5" x14ac:dyDescent="0.25">
      <c r="A155" s="1">
        <v>13</v>
      </c>
      <c r="B155">
        <v>56</v>
      </c>
      <c r="C155">
        <f t="shared" si="6"/>
        <v>0.90588235294117647</v>
      </c>
      <c r="D155">
        <f t="shared" si="7"/>
        <v>0.93518158882509694</v>
      </c>
      <c r="E155">
        <f t="shared" si="8"/>
        <v>2.9299235883920471E-2</v>
      </c>
    </row>
    <row r="156" spans="1:5" x14ac:dyDescent="0.25">
      <c r="A156" s="1">
        <v>-60</v>
      </c>
      <c r="B156">
        <v>57</v>
      </c>
      <c r="C156">
        <f t="shared" si="6"/>
        <v>0.91176470588235292</v>
      </c>
      <c r="D156">
        <f t="shared" si="7"/>
        <v>0.93848126371301677</v>
      </c>
      <c r="E156">
        <f t="shared" si="8"/>
        <v>2.6716557830663845E-2</v>
      </c>
    </row>
    <row r="157" spans="1:5" x14ac:dyDescent="0.25">
      <c r="A157" s="1">
        <v>-49</v>
      </c>
      <c r="B157">
        <v>57</v>
      </c>
      <c r="C157">
        <f t="shared" si="6"/>
        <v>0.91764705882352937</v>
      </c>
      <c r="D157">
        <f t="shared" si="7"/>
        <v>0.93848126371301677</v>
      </c>
      <c r="E157">
        <f t="shared" si="8"/>
        <v>2.0834204889487395E-2</v>
      </c>
    </row>
    <row r="158" spans="1:5" x14ac:dyDescent="0.25">
      <c r="A158" s="1">
        <v>56</v>
      </c>
      <c r="B158">
        <v>57</v>
      </c>
      <c r="C158">
        <f t="shared" si="6"/>
        <v>0.92352941176470593</v>
      </c>
      <c r="D158">
        <f t="shared" si="7"/>
        <v>0.93848126371301677</v>
      </c>
      <c r="E158">
        <f t="shared" si="8"/>
        <v>1.4951851948310835E-2</v>
      </c>
    </row>
    <row r="159" spans="1:5" x14ac:dyDescent="0.25">
      <c r="A159" s="1">
        <v>39</v>
      </c>
      <c r="B159">
        <v>58</v>
      </c>
      <c r="C159">
        <f t="shared" si="6"/>
        <v>0.92941176470588238</v>
      </c>
      <c r="D159">
        <f t="shared" si="7"/>
        <v>0.94164826466871543</v>
      </c>
      <c r="E159">
        <f t="shared" si="8"/>
        <v>1.2236499962833047E-2</v>
      </c>
    </row>
    <row r="160" spans="1:5" x14ac:dyDescent="0.25">
      <c r="A160" s="1">
        <v>61</v>
      </c>
      <c r="B160">
        <v>58</v>
      </c>
      <c r="C160">
        <f t="shared" si="6"/>
        <v>0.93529411764705883</v>
      </c>
      <c r="D160">
        <f t="shared" si="7"/>
        <v>0.94164826466871543</v>
      </c>
      <c r="E160">
        <f t="shared" si="8"/>
        <v>6.3541470216565976E-3</v>
      </c>
    </row>
    <row r="161" spans="1:5" x14ac:dyDescent="0.25">
      <c r="A161" s="1">
        <v>60</v>
      </c>
      <c r="B161">
        <v>59</v>
      </c>
      <c r="C161">
        <f t="shared" si="6"/>
        <v>0.94117647058823528</v>
      </c>
      <c r="D161">
        <f t="shared" si="7"/>
        <v>0.94468577430341261</v>
      </c>
      <c r="E161">
        <f t="shared" si="8"/>
        <v>3.5093037151773254E-3</v>
      </c>
    </row>
    <row r="162" spans="1:5" x14ac:dyDescent="0.25">
      <c r="A162" s="1">
        <v>-29</v>
      </c>
      <c r="B162">
        <v>59</v>
      </c>
      <c r="C162">
        <f t="shared" si="6"/>
        <v>0.94705882352941173</v>
      </c>
      <c r="D162">
        <f t="shared" si="7"/>
        <v>0.94468577430341261</v>
      </c>
      <c r="E162">
        <f t="shared" si="8"/>
        <v>2.3730492259991243E-3</v>
      </c>
    </row>
    <row r="163" spans="1:5" x14ac:dyDescent="0.25">
      <c r="A163" s="1">
        <v>-48</v>
      </c>
      <c r="B163">
        <v>59</v>
      </c>
      <c r="C163">
        <f t="shared" si="6"/>
        <v>0.95294117647058818</v>
      </c>
      <c r="D163">
        <f t="shared" si="7"/>
        <v>0.94468577430341261</v>
      </c>
      <c r="E163">
        <f t="shared" si="8"/>
        <v>8.255402167175574E-3</v>
      </c>
    </row>
    <row r="164" spans="1:5" x14ac:dyDescent="0.25">
      <c r="A164" s="1">
        <v>62</v>
      </c>
      <c r="B164">
        <v>60</v>
      </c>
      <c r="C164">
        <f t="shared" si="6"/>
        <v>0.95882352941176474</v>
      </c>
      <c r="D164">
        <f t="shared" si="7"/>
        <v>0.94759702470036955</v>
      </c>
      <c r="E164">
        <f t="shared" si="8"/>
        <v>1.1226504711395191E-2</v>
      </c>
    </row>
    <row r="165" spans="1:5" x14ac:dyDescent="0.25">
      <c r="A165" s="1">
        <v>8</v>
      </c>
      <c r="B165">
        <v>60</v>
      </c>
      <c r="C165">
        <f t="shared" si="6"/>
        <v>0.96470588235294119</v>
      </c>
      <c r="D165">
        <f t="shared" si="7"/>
        <v>0.94759702470036955</v>
      </c>
      <c r="E165">
        <f t="shared" si="8"/>
        <v>1.7108857652571641E-2</v>
      </c>
    </row>
    <row r="166" spans="1:5" x14ac:dyDescent="0.25">
      <c r="A166" s="1">
        <v>8</v>
      </c>
      <c r="B166">
        <v>61</v>
      </c>
      <c r="C166">
        <f t="shared" si="6"/>
        <v>0.97058823529411764</v>
      </c>
      <c r="D166">
        <f t="shared" si="7"/>
        <v>0.95038528865393401</v>
      </c>
      <c r="E166">
        <f t="shared" si="8"/>
        <v>2.0202946640183628E-2</v>
      </c>
    </row>
    <row r="167" spans="1:5" x14ac:dyDescent="0.25">
      <c r="A167" s="1">
        <v>-61</v>
      </c>
      <c r="B167">
        <v>61</v>
      </c>
      <c r="C167">
        <f t="shared" si="6"/>
        <v>0.97647058823529409</v>
      </c>
      <c r="D167">
        <f t="shared" si="7"/>
        <v>0.95038528865393401</v>
      </c>
      <c r="E167">
        <f t="shared" si="8"/>
        <v>2.6085299581360077E-2</v>
      </c>
    </row>
    <row r="168" spans="1:5" x14ac:dyDescent="0.25">
      <c r="A168" s="1">
        <v>-32</v>
      </c>
      <c r="B168">
        <v>62</v>
      </c>
      <c r="C168">
        <f t="shared" si="6"/>
        <v>0.98235294117647054</v>
      </c>
      <c r="D168">
        <f t="shared" si="7"/>
        <v>0.95305387115980822</v>
      </c>
      <c r="E168">
        <f t="shared" si="8"/>
        <v>2.9299070016662321E-2</v>
      </c>
    </row>
    <row r="169" spans="1:5" x14ac:dyDescent="0.25">
      <c r="A169" s="1">
        <v>56</v>
      </c>
      <c r="B169">
        <v>62</v>
      </c>
      <c r="C169">
        <f t="shared" si="6"/>
        <v>0.9882352941176471</v>
      </c>
      <c r="D169">
        <f t="shared" si="7"/>
        <v>0.95305387115980822</v>
      </c>
      <c r="E169">
        <f t="shared" si="8"/>
        <v>3.5181422957838882E-2</v>
      </c>
    </row>
    <row r="170" spans="1:5" x14ac:dyDescent="0.25">
      <c r="A170" s="1">
        <v>1</v>
      </c>
      <c r="B170">
        <v>63</v>
      </c>
      <c r="C170">
        <f t="shared" si="6"/>
        <v>0.99411764705882355</v>
      </c>
      <c r="D170">
        <f t="shared" si="7"/>
        <v>0.95560610117549682</v>
      </c>
      <c r="E170">
        <f t="shared" si="8"/>
        <v>3.8511545883326725E-2</v>
      </c>
    </row>
    <row r="171" spans="1:5" x14ac:dyDescent="0.25">
      <c r="A171" s="1">
        <v>-45</v>
      </c>
      <c r="B171">
        <v>64</v>
      </c>
      <c r="C171">
        <f t="shared" si="6"/>
        <v>1</v>
      </c>
      <c r="D171">
        <f t="shared" si="7"/>
        <v>0.95804532366796302</v>
      </c>
      <c r="E171">
        <f t="shared" si="8"/>
        <v>4.1954676332036978E-2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Критерий χ2</vt:lpstr>
      <vt:lpstr>Критерий Колмогорова–Смирнова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Yanushka</dc:creator>
  <cp:lastModifiedBy>Yanushka</cp:lastModifiedBy>
  <dcterms:created xsi:type="dcterms:W3CDTF">2024-05-28T17:20:34Z</dcterms:created>
  <dcterms:modified xsi:type="dcterms:W3CDTF">2024-05-28T18:42:35Z</dcterms:modified>
</cp:coreProperties>
</file>