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olutions\GitHub\PersonalDocuments\"/>
    </mc:Choice>
  </mc:AlternateContent>
  <bookViews>
    <workbookView xWindow="0" yWindow="0" windowWidth="24780" windowHeight="7875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43" i="1" l="1"/>
  <c r="Y46" i="1" l="1"/>
  <c r="Y52" i="1"/>
  <c r="Y53" i="1"/>
  <c r="Y47" i="1"/>
  <c r="Y37" i="1"/>
  <c r="Y38" i="1"/>
  <c r="Y22" i="1"/>
  <c r="Y14" i="1"/>
  <c r="Y6" i="1"/>
  <c r="Y45" i="1" l="1"/>
  <c r="Y48" i="1"/>
  <c r="Y42" i="1"/>
  <c r="Y36" i="1"/>
  <c r="Y35" i="1"/>
  <c r="Y34" i="1"/>
  <c r="Y33" i="1"/>
  <c r="Y32" i="1"/>
  <c r="Y29" i="1"/>
  <c r="Y28" i="1"/>
  <c r="Y27" i="1"/>
  <c r="Y24" i="1"/>
  <c r="Y23" i="1"/>
  <c r="Y21" i="1"/>
  <c r="Y20" i="1"/>
  <c r="Y19" i="1"/>
  <c r="Y18" i="1"/>
  <c r="Y16" i="1"/>
  <c r="Y15" i="1"/>
  <c r="Y12" i="1"/>
  <c r="Y13" i="1"/>
  <c r="Y11" i="1"/>
  <c r="Y10" i="1"/>
  <c r="Y8" i="1"/>
  <c r="Y7" i="1"/>
  <c r="Y5" i="1"/>
  <c r="Y4" i="1"/>
  <c r="Y3" i="1"/>
  <c r="Y2" i="1"/>
  <c r="AA44" i="1" l="1"/>
  <c r="AA45" i="1"/>
  <c r="AA30" i="1"/>
  <c r="AA51" i="1"/>
  <c r="AA52" i="1"/>
  <c r="AA50" i="1" l="1"/>
  <c r="AA49" i="1"/>
  <c r="AA48" i="1"/>
  <c r="AA47" i="1"/>
  <c r="AA40" i="1" l="1"/>
  <c r="AA37" i="1"/>
  <c r="AA35" i="1"/>
  <c r="AA34" i="1"/>
  <c r="AA28" i="1"/>
  <c r="AA26" i="1"/>
  <c r="AA23" i="1"/>
  <c r="AA21" i="1"/>
  <c r="AA20" i="1"/>
  <c r="AA19" i="1"/>
  <c r="AA18" i="1"/>
  <c r="AA16" i="1"/>
  <c r="AA13" i="1"/>
  <c r="AA12" i="1"/>
  <c r="AA11" i="1"/>
  <c r="AA10" i="1"/>
  <c r="AA8" i="1"/>
  <c r="AA5" i="1"/>
  <c r="AA4" i="1"/>
  <c r="AA3" i="1"/>
  <c r="AA2" i="1"/>
  <c r="AA53" i="1"/>
  <c r="AA46" i="1"/>
  <c r="AA43" i="1"/>
  <c r="AA42" i="1"/>
  <c r="AA39" i="1"/>
  <c r="AA38" i="1"/>
  <c r="AA36" i="1"/>
  <c r="AA33" i="1"/>
  <c r="AA32" i="1"/>
  <c r="AA29" i="1"/>
  <c r="AA27" i="1"/>
  <c r="AA24" i="1"/>
  <c r="AA22" i="1"/>
  <c r="AA15" i="1"/>
  <c r="AA14" i="1"/>
  <c r="AA7" i="1"/>
  <c r="AA6" i="1"/>
</calcChain>
</file>

<file path=xl/sharedStrings.xml><?xml version="1.0" encoding="utf-8"?>
<sst xmlns="http://schemas.openxmlformats.org/spreadsheetml/2006/main" count="323" uniqueCount="164">
  <si>
    <t>剑之辉石</t>
    <phoneticPr fontId="1" type="noConversion"/>
  </si>
  <si>
    <t>弓之辉石</t>
    <phoneticPr fontId="1" type="noConversion"/>
  </si>
  <si>
    <t>枪之辉石</t>
    <phoneticPr fontId="1" type="noConversion"/>
  </si>
  <si>
    <t>骑之辉石</t>
    <phoneticPr fontId="1" type="noConversion"/>
  </si>
  <si>
    <t>术之辉石</t>
    <phoneticPr fontId="1" type="noConversion"/>
  </si>
  <si>
    <t>杀之辉石</t>
    <phoneticPr fontId="1" type="noConversion"/>
  </si>
  <si>
    <t>剑之魔石</t>
    <phoneticPr fontId="1" type="noConversion"/>
  </si>
  <si>
    <t>弓之魔石</t>
    <phoneticPr fontId="1" type="noConversion"/>
  </si>
  <si>
    <t>枪之魔石</t>
    <phoneticPr fontId="1" type="noConversion"/>
  </si>
  <si>
    <t>骑之魔石</t>
    <phoneticPr fontId="1" type="noConversion"/>
  </si>
  <si>
    <t>术之魔石</t>
    <phoneticPr fontId="1" type="noConversion"/>
  </si>
  <si>
    <t>杀之魔石</t>
    <phoneticPr fontId="1" type="noConversion"/>
  </si>
  <si>
    <t>狂之魔石</t>
    <phoneticPr fontId="1" type="noConversion"/>
  </si>
  <si>
    <t>狂之辉石</t>
    <phoneticPr fontId="1" type="noConversion"/>
  </si>
  <si>
    <t>剑之秘石</t>
    <phoneticPr fontId="1" type="noConversion"/>
  </si>
  <si>
    <t>弓之秘石</t>
    <phoneticPr fontId="1" type="noConversion"/>
  </si>
  <si>
    <t>枪之秘石</t>
    <phoneticPr fontId="1" type="noConversion"/>
  </si>
  <si>
    <t>骑之秘石</t>
    <phoneticPr fontId="1" type="noConversion"/>
  </si>
  <si>
    <t>术之秘石</t>
    <phoneticPr fontId="1" type="noConversion"/>
  </si>
  <si>
    <t>杀之秘石</t>
    <phoneticPr fontId="1" type="noConversion"/>
  </si>
  <si>
    <t>狂之秘石</t>
    <phoneticPr fontId="1" type="noConversion"/>
  </si>
  <si>
    <t>英雄之证</t>
    <phoneticPr fontId="1" type="noConversion"/>
  </si>
  <si>
    <t>凶骨</t>
    <phoneticPr fontId="1" type="noConversion"/>
  </si>
  <si>
    <t>龙之牙</t>
    <phoneticPr fontId="1" type="noConversion"/>
  </si>
  <si>
    <t>虚影之尘</t>
    <phoneticPr fontId="1" type="noConversion"/>
  </si>
  <si>
    <t>世界树种</t>
    <phoneticPr fontId="1" type="noConversion"/>
  </si>
  <si>
    <t>鬼魂提灯</t>
    <phoneticPr fontId="1" type="noConversion"/>
  </si>
  <si>
    <t>八连双晶</t>
    <phoneticPr fontId="1" type="noConversion"/>
  </si>
  <si>
    <t>蛇之宝玉</t>
    <phoneticPr fontId="1" type="noConversion"/>
  </si>
  <si>
    <t>凤凰羽毛</t>
    <phoneticPr fontId="1" type="noConversion"/>
  </si>
  <si>
    <t>无间齿轮</t>
    <phoneticPr fontId="1" type="noConversion"/>
  </si>
  <si>
    <t>禁断书页</t>
    <phoneticPr fontId="1" type="noConversion"/>
  </si>
  <si>
    <t>人工幼体</t>
    <phoneticPr fontId="1" type="noConversion"/>
  </si>
  <si>
    <t>陨蹄铁</t>
    <phoneticPr fontId="1" type="noConversion"/>
  </si>
  <si>
    <t>混沌之爪</t>
    <phoneticPr fontId="1" type="noConversion"/>
  </si>
  <si>
    <t>蛮神心脏</t>
    <phoneticPr fontId="1" type="noConversion"/>
  </si>
  <si>
    <t>龙之逆鳞</t>
    <phoneticPr fontId="1" type="noConversion"/>
  </si>
  <si>
    <t>传承结晶</t>
    <phoneticPr fontId="1" type="noConversion"/>
  </si>
  <si>
    <t>需要</t>
    <phoneticPr fontId="1" type="noConversion"/>
  </si>
  <si>
    <t>现有</t>
    <phoneticPr fontId="1" type="noConversion"/>
  </si>
  <si>
    <t>差额</t>
    <phoneticPr fontId="1" type="noConversion"/>
  </si>
  <si>
    <t>精灵根</t>
    <phoneticPr fontId="1" type="noConversion"/>
  </si>
  <si>
    <t>战马幼角</t>
    <phoneticPr fontId="1" type="noConversion"/>
  </si>
  <si>
    <t>血之泪石</t>
    <phoneticPr fontId="1" type="noConversion"/>
  </si>
  <si>
    <t>黑兽脂</t>
    <phoneticPr fontId="1" type="noConversion"/>
  </si>
  <si>
    <t>升级</t>
    <phoneticPr fontId="1" type="noConversion"/>
  </si>
  <si>
    <t>技能2</t>
    <phoneticPr fontId="1" type="noConversion"/>
  </si>
  <si>
    <t>技能3</t>
    <phoneticPr fontId="1" type="noConversion"/>
  </si>
  <si>
    <t>辉石</t>
    <phoneticPr fontId="1" type="noConversion"/>
  </si>
  <si>
    <t>辉石</t>
    <phoneticPr fontId="1" type="noConversion"/>
  </si>
  <si>
    <t>辉石</t>
    <phoneticPr fontId="1" type="noConversion"/>
  </si>
  <si>
    <t>魔石</t>
    <phoneticPr fontId="1" type="noConversion"/>
  </si>
  <si>
    <t>魔石</t>
    <phoneticPr fontId="1" type="noConversion"/>
  </si>
  <si>
    <t>鬼魂提灯</t>
    <phoneticPr fontId="1" type="noConversion"/>
  </si>
  <si>
    <t>秘石</t>
    <phoneticPr fontId="1" type="noConversion"/>
  </si>
  <si>
    <t>秘石</t>
    <phoneticPr fontId="1" type="noConversion"/>
  </si>
  <si>
    <t>鬼魂提灯</t>
    <phoneticPr fontId="1" type="noConversion"/>
  </si>
  <si>
    <t>秘石</t>
    <phoneticPr fontId="1" type="noConversion"/>
  </si>
  <si>
    <t>八连双晶</t>
    <phoneticPr fontId="1" type="noConversion"/>
  </si>
  <si>
    <t>八连双晶</t>
    <phoneticPr fontId="1" type="noConversion"/>
  </si>
  <si>
    <t>蛇之宝玉</t>
    <phoneticPr fontId="1" type="noConversion"/>
  </si>
  <si>
    <t>蛇之宝玉</t>
    <phoneticPr fontId="1" type="noConversion"/>
  </si>
  <si>
    <t>无间齿轮</t>
    <phoneticPr fontId="1" type="noConversion"/>
  </si>
  <si>
    <t>蛇之宝玉</t>
    <phoneticPr fontId="1" type="noConversion"/>
  </si>
  <si>
    <t>无间齿轮</t>
    <phoneticPr fontId="1" type="noConversion"/>
  </si>
  <si>
    <t>传承结晶</t>
    <phoneticPr fontId="1" type="noConversion"/>
  </si>
  <si>
    <t>传承结晶</t>
    <phoneticPr fontId="1" type="noConversion"/>
  </si>
  <si>
    <t>弓呆毛</t>
    <phoneticPr fontId="1" type="noConversion"/>
  </si>
  <si>
    <t>技能1</t>
    <phoneticPr fontId="1" type="noConversion"/>
  </si>
  <si>
    <t>技能2</t>
    <phoneticPr fontId="1" type="noConversion"/>
  </si>
  <si>
    <t>技能3</t>
    <phoneticPr fontId="1" type="noConversion"/>
  </si>
  <si>
    <t>辉石</t>
    <phoneticPr fontId="1" type="noConversion"/>
  </si>
  <si>
    <t>辉石</t>
    <phoneticPr fontId="1" type="noConversion"/>
  </si>
  <si>
    <t>魔石</t>
    <phoneticPr fontId="1" type="noConversion"/>
  </si>
  <si>
    <t>魔石</t>
    <phoneticPr fontId="1" type="noConversion"/>
  </si>
  <si>
    <t>秘石</t>
    <phoneticPr fontId="1" type="noConversion"/>
  </si>
  <si>
    <t>秘石</t>
    <phoneticPr fontId="1" type="noConversion"/>
  </si>
  <si>
    <t>秘石</t>
    <phoneticPr fontId="1" type="noConversion"/>
  </si>
  <si>
    <t>传承结晶</t>
    <phoneticPr fontId="1" type="noConversion"/>
  </si>
  <si>
    <t>传承结晶</t>
    <phoneticPr fontId="1" type="noConversion"/>
  </si>
  <si>
    <t>龙之牙</t>
    <phoneticPr fontId="1" type="noConversion"/>
  </si>
  <si>
    <t>龙之牙</t>
    <phoneticPr fontId="1" type="noConversion"/>
  </si>
  <si>
    <t>追忆贝壳</t>
    <phoneticPr fontId="1" type="noConversion"/>
  </si>
  <si>
    <t>追忆贝壳</t>
    <phoneticPr fontId="1" type="noConversion"/>
  </si>
  <si>
    <t>甲虫雕像</t>
    <phoneticPr fontId="1" type="noConversion"/>
  </si>
  <si>
    <t>骑士勋章</t>
    <phoneticPr fontId="1" type="noConversion"/>
  </si>
  <si>
    <t>封魔之灯</t>
    <phoneticPr fontId="1" type="noConversion"/>
  </si>
  <si>
    <t>愚者之锁</t>
    <phoneticPr fontId="1" type="noConversion"/>
  </si>
  <si>
    <t>战马幼角</t>
    <phoneticPr fontId="1" type="noConversion"/>
  </si>
  <si>
    <t>战马幼角</t>
    <phoneticPr fontId="1" type="noConversion"/>
  </si>
  <si>
    <t>精灵根</t>
    <phoneticPr fontId="1" type="noConversion"/>
  </si>
  <si>
    <t>精灵根</t>
    <phoneticPr fontId="1" type="noConversion"/>
  </si>
  <si>
    <t>杰克</t>
    <phoneticPr fontId="1" type="noConversion"/>
  </si>
  <si>
    <t>技能1</t>
    <phoneticPr fontId="1" type="noConversion"/>
  </si>
  <si>
    <t>技能2</t>
    <phoneticPr fontId="1" type="noConversion"/>
  </si>
  <si>
    <t>技能3</t>
    <phoneticPr fontId="1" type="noConversion"/>
  </si>
  <si>
    <t>辉石</t>
    <phoneticPr fontId="1" type="noConversion"/>
  </si>
  <si>
    <t>魔石</t>
    <phoneticPr fontId="1" type="noConversion"/>
  </si>
  <si>
    <t>魔石</t>
    <phoneticPr fontId="1" type="noConversion"/>
  </si>
  <si>
    <t>秘石</t>
    <phoneticPr fontId="1" type="noConversion"/>
  </si>
  <si>
    <t>秘石</t>
    <phoneticPr fontId="1" type="noConversion"/>
  </si>
  <si>
    <t>虚影之尘</t>
    <phoneticPr fontId="1" type="noConversion"/>
  </si>
  <si>
    <t>凶骨</t>
    <phoneticPr fontId="1" type="noConversion"/>
  </si>
  <si>
    <t>蛮神心脏</t>
    <phoneticPr fontId="1" type="noConversion"/>
  </si>
  <si>
    <t>混沌之爪</t>
    <phoneticPr fontId="1" type="noConversion"/>
  </si>
  <si>
    <t>无间齿轮</t>
    <phoneticPr fontId="1" type="noConversion"/>
  </si>
  <si>
    <t>混沌之爪</t>
    <phoneticPr fontId="1" type="noConversion"/>
  </si>
  <si>
    <t>玉藻前</t>
    <phoneticPr fontId="1" type="noConversion"/>
  </si>
  <si>
    <t>技能1</t>
    <phoneticPr fontId="1" type="noConversion"/>
  </si>
  <si>
    <t>技能2</t>
    <phoneticPr fontId="1" type="noConversion"/>
  </si>
  <si>
    <t>技能3</t>
    <phoneticPr fontId="1" type="noConversion"/>
  </si>
  <si>
    <t>辉石</t>
    <phoneticPr fontId="1" type="noConversion"/>
  </si>
  <si>
    <t>辉石</t>
    <phoneticPr fontId="1" type="noConversion"/>
  </si>
  <si>
    <t>辉石</t>
    <phoneticPr fontId="1" type="noConversion"/>
  </si>
  <si>
    <t>魔石</t>
    <phoneticPr fontId="1" type="noConversion"/>
  </si>
  <si>
    <t>魔石</t>
    <phoneticPr fontId="1" type="noConversion"/>
  </si>
  <si>
    <t>世界树种</t>
    <phoneticPr fontId="1" type="noConversion"/>
  </si>
  <si>
    <t>世界树种</t>
    <phoneticPr fontId="1" type="noConversion"/>
  </si>
  <si>
    <t>秘石</t>
    <phoneticPr fontId="1" type="noConversion"/>
  </si>
  <si>
    <t>秘石</t>
    <phoneticPr fontId="1" type="noConversion"/>
  </si>
  <si>
    <t>凤凰羽毛</t>
    <phoneticPr fontId="1" type="noConversion"/>
  </si>
  <si>
    <t>凤凰羽毛</t>
    <phoneticPr fontId="1" type="noConversion"/>
  </si>
  <si>
    <t>混沌之爪</t>
    <phoneticPr fontId="1" type="noConversion"/>
  </si>
  <si>
    <t>蛮神心脏</t>
    <phoneticPr fontId="1" type="noConversion"/>
  </si>
  <si>
    <t>传承结晶</t>
    <phoneticPr fontId="1" type="noConversion"/>
  </si>
  <si>
    <t>战马幼角</t>
    <phoneticPr fontId="1" type="noConversion"/>
  </si>
  <si>
    <t>战马幼角</t>
    <phoneticPr fontId="1" type="noConversion"/>
  </si>
  <si>
    <t>追忆贝壳</t>
    <phoneticPr fontId="1" type="noConversion"/>
  </si>
  <si>
    <t>花嫁尼禄</t>
    <phoneticPr fontId="1" type="noConversion"/>
  </si>
  <si>
    <t>传承结晶</t>
    <phoneticPr fontId="1" type="noConversion"/>
  </si>
  <si>
    <t>天草四郎</t>
    <phoneticPr fontId="1" type="noConversion"/>
  </si>
  <si>
    <t>术之辉石</t>
    <phoneticPr fontId="1" type="noConversion"/>
  </si>
  <si>
    <t>骑之辉石</t>
    <phoneticPr fontId="1" type="noConversion"/>
  </si>
  <si>
    <t>杀之辉石</t>
    <phoneticPr fontId="1" type="noConversion"/>
  </si>
  <si>
    <t>剑之辉石</t>
    <phoneticPr fontId="1" type="noConversion"/>
  </si>
  <si>
    <t>弓之辉石</t>
    <phoneticPr fontId="1" type="noConversion"/>
  </si>
  <si>
    <t>枪之辉石</t>
    <phoneticPr fontId="1" type="noConversion"/>
  </si>
  <si>
    <t>狂之辉石</t>
    <phoneticPr fontId="1" type="noConversion"/>
  </si>
  <si>
    <t>术之魔石</t>
    <phoneticPr fontId="1" type="noConversion"/>
  </si>
  <si>
    <t>骑之魔石</t>
    <phoneticPr fontId="1" type="noConversion"/>
  </si>
  <si>
    <t>杀之魔石</t>
    <phoneticPr fontId="1" type="noConversion"/>
  </si>
  <si>
    <t>剑之魔石</t>
    <phoneticPr fontId="1" type="noConversion"/>
  </si>
  <si>
    <t>弓之魔石</t>
    <phoneticPr fontId="1" type="noConversion"/>
  </si>
  <si>
    <t>枪之魔石</t>
    <phoneticPr fontId="1" type="noConversion"/>
  </si>
  <si>
    <t>狂之魔石</t>
    <phoneticPr fontId="1" type="noConversion"/>
  </si>
  <si>
    <t>术之秘石</t>
    <phoneticPr fontId="1" type="noConversion"/>
  </si>
  <si>
    <t>骑之秘石</t>
    <phoneticPr fontId="1" type="noConversion"/>
  </si>
  <si>
    <t>杀之秘石</t>
    <phoneticPr fontId="1" type="noConversion"/>
  </si>
  <si>
    <t>剑之秘石</t>
    <phoneticPr fontId="1" type="noConversion"/>
  </si>
  <si>
    <t>弓之秘石</t>
    <phoneticPr fontId="1" type="noConversion"/>
  </si>
  <si>
    <t>枪之秘石</t>
    <phoneticPr fontId="1" type="noConversion"/>
  </si>
  <si>
    <t>狂之秘石</t>
    <phoneticPr fontId="1" type="noConversion"/>
  </si>
  <si>
    <t>蛮神心脏</t>
    <phoneticPr fontId="1" type="noConversion"/>
  </si>
  <si>
    <t>传承结晶</t>
    <phoneticPr fontId="1" type="noConversion"/>
  </si>
  <si>
    <t>梅林</t>
    <phoneticPr fontId="1" type="noConversion"/>
  </si>
  <si>
    <t>技能1</t>
    <phoneticPr fontId="1" type="noConversion"/>
  </si>
  <si>
    <t>技能2</t>
    <phoneticPr fontId="1" type="noConversion"/>
  </si>
  <si>
    <t>技能3</t>
    <phoneticPr fontId="1" type="noConversion"/>
  </si>
  <si>
    <t>辉石</t>
    <phoneticPr fontId="1" type="noConversion"/>
  </si>
  <si>
    <t>魔石</t>
    <phoneticPr fontId="1" type="noConversion"/>
  </si>
  <si>
    <t>禁断书页</t>
    <phoneticPr fontId="1" type="noConversion"/>
  </si>
  <si>
    <t>无间齿轮</t>
    <phoneticPr fontId="1" type="noConversion"/>
  </si>
  <si>
    <t>精灵根</t>
    <phoneticPr fontId="1" type="noConversion"/>
  </si>
  <si>
    <t>龙之逆鳞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</si>
</sst>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53"/>
  <sheetViews>
    <sheetView tabSelected="1" workbookViewId="0">
      <selection activeCell="AB43" sqref="AB43"/>
    </sheetView>
  </sheetViews>
  <sheetFormatPr defaultRowHeight="14.25" x14ac:dyDescent="0.2"/>
  <cols>
    <col min="1" max="2" width="9" style="1"/>
    <col min="3" max="3" width="4" style="1" customWidth="1"/>
    <col min="4" max="4" width="9" style="1"/>
    <col min="5" max="5" width="4" style="1" customWidth="1"/>
    <col min="6" max="6" width="9" style="1"/>
    <col min="7" max="7" width="4" style="1" customWidth="1"/>
    <col min="8" max="8" width="9" style="1"/>
    <col min="9" max="9" width="4" style="1" customWidth="1"/>
    <col min="10" max="10" width="9" style="1"/>
    <col min="11" max="11" width="4" style="1" customWidth="1"/>
    <col min="12" max="12" width="9" style="1"/>
    <col min="13" max="13" width="4" style="1" customWidth="1"/>
    <col min="14" max="14" width="9" style="1"/>
    <col min="15" max="15" width="4" style="1" customWidth="1"/>
    <col min="16" max="16" width="9" style="1"/>
    <col min="17" max="17" width="4" style="1" customWidth="1"/>
    <col min="18" max="18" width="9" style="1"/>
    <col min="19" max="19" width="4" style="1" customWidth="1"/>
    <col min="20" max="20" width="9" style="1"/>
    <col min="21" max="21" width="4" style="1" customWidth="1"/>
    <col min="22" max="16384" width="9" style="1"/>
  </cols>
  <sheetData>
    <row r="1" spans="1:28" x14ac:dyDescent="0.2">
      <c r="C1" s="16">
        <v>1</v>
      </c>
      <c r="D1" s="16"/>
      <c r="E1" s="16">
        <v>2</v>
      </c>
      <c r="F1" s="16"/>
      <c r="G1" s="16">
        <v>3</v>
      </c>
      <c r="H1" s="16"/>
      <c r="I1" s="16">
        <v>4</v>
      </c>
      <c r="J1" s="16"/>
      <c r="K1" s="16">
        <v>5</v>
      </c>
      <c r="L1" s="16"/>
      <c r="M1" s="16">
        <v>6</v>
      </c>
      <c r="N1" s="16"/>
      <c r="O1" s="16">
        <v>7</v>
      </c>
      <c r="P1" s="16"/>
      <c r="Q1" s="16">
        <v>8</v>
      </c>
      <c r="R1" s="16"/>
      <c r="S1" s="16">
        <v>9</v>
      </c>
      <c r="T1" s="16"/>
      <c r="V1" s="1" t="s">
        <v>45</v>
      </c>
      <c r="Y1" s="1" t="s">
        <v>38</v>
      </c>
      <c r="Z1" s="1" t="s">
        <v>39</v>
      </c>
      <c r="AA1" s="1" t="s">
        <v>40</v>
      </c>
    </row>
    <row r="2" spans="1:28" x14ac:dyDescent="0.2">
      <c r="A2" s="16" t="s">
        <v>130</v>
      </c>
      <c r="B2" s="16"/>
      <c r="C2" s="1">
        <v>15</v>
      </c>
      <c r="D2" s="1" t="s">
        <v>131</v>
      </c>
      <c r="E2" s="1">
        <v>15</v>
      </c>
      <c r="F2" s="1" t="s">
        <v>134</v>
      </c>
      <c r="G2" s="1">
        <v>15</v>
      </c>
      <c r="H2" s="1" t="s">
        <v>138</v>
      </c>
      <c r="I2" s="1">
        <v>15</v>
      </c>
      <c r="J2" s="1" t="s">
        <v>141</v>
      </c>
      <c r="K2" s="1">
        <v>15</v>
      </c>
      <c r="L2" s="1" t="s">
        <v>145</v>
      </c>
      <c r="M2" s="1">
        <v>15</v>
      </c>
      <c r="N2" s="1" t="s">
        <v>148</v>
      </c>
      <c r="O2" s="16">
        <v>5</v>
      </c>
      <c r="P2" s="16" t="s">
        <v>152</v>
      </c>
      <c r="Q2" s="16">
        <v>15</v>
      </c>
      <c r="R2" s="16" t="s">
        <v>152</v>
      </c>
      <c r="S2" s="16">
        <v>1</v>
      </c>
      <c r="T2" s="16" t="s">
        <v>153</v>
      </c>
      <c r="U2" s="3"/>
      <c r="X2" s="1" t="s">
        <v>0</v>
      </c>
      <c r="Y2" s="1">
        <f>E2</f>
        <v>15</v>
      </c>
      <c r="Z2" s="1">
        <v>68</v>
      </c>
      <c r="AA2" s="1">
        <f t="shared" ref="AA2:AA8" si="0">Y2-Z2</f>
        <v>-53</v>
      </c>
    </row>
    <row r="3" spans="1:28" x14ac:dyDescent="0.2">
      <c r="A3" s="16"/>
      <c r="B3" s="16"/>
      <c r="C3" s="1">
        <v>15</v>
      </c>
      <c r="D3" s="1" t="s">
        <v>132</v>
      </c>
      <c r="E3" s="1">
        <v>15</v>
      </c>
      <c r="F3" s="1" t="s">
        <v>135</v>
      </c>
      <c r="G3" s="1">
        <v>15</v>
      </c>
      <c r="H3" s="1" t="s">
        <v>139</v>
      </c>
      <c r="I3" s="1">
        <v>15</v>
      </c>
      <c r="J3" s="1" t="s">
        <v>142</v>
      </c>
      <c r="K3" s="1">
        <v>15</v>
      </c>
      <c r="L3" s="1" t="s">
        <v>146</v>
      </c>
      <c r="M3" s="1">
        <v>15</v>
      </c>
      <c r="N3" s="1" t="s">
        <v>149</v>
      </c>
      <c r="O3" s="16"/>
      <c r="P3" s="16"/>
      <c r="Q3" s="16"/>
      <c r="R3" s="16"/>
      <c r="S3" s="16"/>
      <c r="T3" s="16"/>
      <c r="X3" s="1" t="s">
        <v>1</v>
      </c>
      <c r="Y3" s="1">
        <f>E3</f>
        <v>15</v>
      </c>
      <c r="Z3" s="1">
        <v>102</v>
      </c>
      <c r="AA3" s="1">
        <f t="shared" si="0"/>
        <v>-87</v>
      </c>
    </row>
    <row r="4" spans="1:28" x14ac:dyDescent="0.2">
      <c r="A4" s="16"/>
      <c r="B4" s="16"/>
      <c r="C4" s="1">
        <v>15</v>
      </c>
      <c r="D4" s="1" t="s">
        <v>133</v>
      </c>
      <c r="E4" s="1">
        <v>15</v>
      </c>
      <c r="F4" s="1" t="s">
        <v>136</v>
      </c>
      <c r="G4" s="1">
        <v>15</v>
      </c>
      <c r="H4" s="1" t="s">
        <v>140</v>
      </c>
      <c r="I4" s="1">
        <v>15</v>
      </c>
      <c r="J4" s="1" t="s">
        <v>143</v>
      </c>
      <c r="K4" s="1">
        <v>15</v>
      </c>
      <c r="L4" s="1" t="s">
        <v>147</v>
      </c>
      <c r="M4" s="1">
        <v>15</v>
      </c>
      <c r="N4" s="1" t="s">
        <v>150</v>
      </c>
      <c r="O4" s="16">
        <v>5</v>
      </c>
      <c r="P4" s="16" t="s">
        <v>152</v>
      </c>
      <c r="Q4" s="16">
        <v>15</v>
      </c>
      <c r="R4" s="16" t="s">
        <v>152</v>
      </c>
      <c r="S4" s="16">
        <v>1</v>
      </c>
      <c r="T4" s="16" t="s">
        <v>129</v>
      </c>
      <c r="U4" s="3"/>
      <c r="X4" s="1" t="s">
        <v>2</v>
      </c>
      <c r="Y4" s="1">
        <f>E4+C30+C32+C34+E30+E32+E34</f>
        <v>15</v>
      </c>
      <c r="Z4" s="1">
        <v>165</v>
      </c>
      <c r="AA4" s="1">
        <f t="shared" si="0"/>
        <v>-150</v>
      </c>
    </row>
    <row r="5" spans="1:28" x14ac:dyDescent="0.2">
      <c r="A5" s="16"/>
      <c r="B5" s="16"/>
      <c r="C5" s="16"/>
      <c r="D5" s="16"/>
      <c r="E5" s="1">
        <v>15</v>
      </c>
      <c r="F5" s="1" t="s">
        <v>137</v>
      </c>
      <c r="G5" s="16"/>
      <c r="H5" s="16"/>
      <c r="I5" s="1">
        <v>15</v>
      </c>
      <c r="J5" s="1" t="s">
        <v>144</v>
      </c>
      <c r="K5" s="16"/>
      <c r="L5" s="16"/>
      <c r="M5" s="1">
        <v>15</v>
      </c>
      <c r="N5" s="1" t="s">
        <v>151</v>
      </c>
      <c r="O5" s="16"/>
      <c r="P5" s="16"/>
      <c r="Q5" s="16"/>
      <c r="R5" s="16"/>
      <c r="S5" s="16"/>
      <c r="T5" s="16"/>
      <c r="U5" s="3"/>
      <c r="X5" s="1" t="s">
        <v>3</v>
      </c>
      <c r="Y5" s="1">
        <f>C3</f>
        <v>15</v>
      </c>
      <c r="Z5" s="1">
        <v>76</v>
      </c>
      <c r="AA5" s="1">
        <f t="shared" si="0"/>
        <v>-61</v>
      </c>
    </row>
    <row r="6" spans="1:28" x14ac:dyDescent="0.2">
      <c r="A6" s="16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>
        <v>5</v>
      </c>
      <c r="P6" s="16" t="s">
        <v>152</v>
      </c>
      <c r="Q6" s="16">
        <v>15</v>
      </c>
      <c r="R6" s="16" t="s">
        <v>152</v>
      </c>
      <c r="S6" s="16">
        <v>1</v>
      </c>
      <c r="T6" s="16" t="s">
        <v>153</v>
      </c>
      <c r="U6" s="3"/>
      <c r="X6" s="1" t="s">
        <v>4</v>
      </c>
      <c r="Y6" s="1">
        <f>C2+C37+C39+C41+E37+E39+E41</f>
        <v>66</v>
      </c>
      <c r="Z6" s="1">
        <v>92</v>
      </c>
      <c r="AA6" s="1">
        <f t="shared" si="0"/>
        <v>-26</v>
      </c>
    </row>
    <row r="7" spans="1:28" x14ac:dyDescent="0.2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3"/>
      <c r="X7" s="1" t="s">
        <v>5</v>
      </c>
      <c r="Y7" s="1">
        <f>C4+C27+E27</f>
        <v>27</v>
      </c>
      <c r="Z7" s="1">
        <v>7</v>
      </c>
      <c r="AA7" s="1">
        <f t="shared" si="0"/>
        <v>20</v>
      </c>
      <c r="AB7" s="4"/>
    </row>
    <row r="8" spans="1:28" x14ac:dyDescent="0.2">
      <c r="X8" s="1" t="s">
        <v>13</v>
      </c>
      <c r="Y8" s="1">
        <f>E5</f>
        <v>15</v>
      </c>
      <c r="Z8" s="1">
        <v>35</v>
      </c>
      <c r="AA8" s="1">
        <f t="shared" si="0"/>
        <v>-20</v>
      </c>
    </row>
    <row r="9" spans="1:28" x14ac:dyDescent="0.2">
      <c r="A9" s="16" t="s">
        <v>128</v>
      </c>
      <c r="B9" s="16"/>
      <c r="C9" s="17">
        <v>0</v>
      </c>
      <c r="D9" s="17" t="s">
        <v>48</v>
      </c>
      <c r="E9" s="17">
        <v>0</v>
      </c>
      <c r="F9" s="17" t="s">
        <v>48</v>
      </c>
      <c r="G9" s="17">
        <v>0</v>
      </c>
      <c r="H9" s="17" t="s">
        <v>51</v>
      </c>
      <c r="I9" s="5">
        <v>0</v>
      </c>
      <c r="J9" s="5" t="s">
        <v>52</v>
      </c>
      <c r="K9" s="5">
        <v>0</v>
      </c>
      <c r="L9" s="5" t="s">
        <v>54</v>
      </c>
      <c r="M9" s="5">
        <v>0</v>
      </c>
      <c r="N9" s="5" t="s">
        <v>54</v>
      </c>
      <c r="O9" s="5">
        <v>0</v>
      </c>
      <c r="P9" s="5" t="s">
        <v>58</v>
      </c>
      <c r="Q9" s="5">
        <v>0</v>
      </c>
      <c r="R9" s="5" t="s">
        <v>61</v>
      </c>
      <c r="S9" s="17">
        <v>0</v>
      </c>
      <c r="T9" s="17" t="s">
        <v>129</v>
      </c>
    </row>
    <row r="10" spans="1:28" x14ac:dyDescent="0.2">
      <c r="A10" s="16"/>
      <c r="B10" s="16"/>
      <c r="C10" s="17"/>
      <c r="D10" s="17"/>
      <c r="E10" s="17"/>
      <c r="F10" s="17"/>
      <c r="G10" s="17"/>
      <c r="H10" s="17"/>
      <c r="I10" s="5">
        <v>0</v>
      </c>
      <c r="J10" s="5" t="s">
        <v>53</v>
      </c>
      <c r="K10" s="5">
        <v>0</v>
      </c>
      <c r="L10" s="5" t="s">
        <v>56</v>
      </c>
      <c r="M10" s="5">
        <v>0</v>
      </c>
      <c r="N10" s="5" t="s">
        <v>58</v>
      </c>
      <c r="O10" s="5">
        <v>0</v>
      </c>
      <c r="P10" s="5" t="s">
        <v>60</v>
      </c>
      <c r="Q10" s="5">
        <v>0</v>
      </c>
      <c r="R10" s="5" t="s">
        <v>62</v>
      </c>
      <c r="S10" s="17"/>
      <c r="T10" s="17"/>
      <c r="X10" s="1" t="s">
        <v>6</v>
      </c>
      <c r="Y10" s="1">
        <f>I2</f>
        <v>15</v>
      </c>
      <c r="Z10" s="1">
        <v>54</v>
      </c>
      <c r="AA10" s="1">
        <f t="shared" ref="AA10:AA16" si="1">Y10-Z10</f>
        <v>-39</v>
      </c>
    </row>
    <row r="11" spans="1:28" x14ac:dyDescent="0.2">
      <c r="A11" s="16"/>
      <c r="B11" s="16" t="s">
        <v>46</v>
      </c>
      <c r="C11" s="17">
        <v>0</v>
      </c>
      <c r="D11" s="17" t="s">
        <v>48</v>
      </c>
      <c r="E11" s="17">
        <v>0</v>
      </c>
      <c r="F11" s="17" t="s">
        <v>49</v>
      </c>
      <c r="G11" s="17">
        <v>0</v>
      </c>
      <c r="H11" s="17" t="s">
        <v>52</v>
      </c>
      <c r="I11" s="5">
        <v>0</v>
      </c>
      <c r="J11" s="5" t="s">
        <v>51</v>
      </c>
      <c r="K11" s="5">
        <v>0</v>
      </c>
      <c r="L11" s="5" t="s">
        <v>55</v>
      </c>
      <c r="M11" s="5">
        <v>0</v>
      </c>
      <c r="N11" s="5" t="s">
        <v>57</v>
      </c>
      <c r="O11" s="5">
        <v>0</v>
      </c>
      <c r="P11" s="5" t="s">
        <v>58</v>
      </c>
      <c r="Q11" s="5">
        <v>0</v>
      </c>
      <c r="R11" s="5" t="s">
        <v>63</v>
      </c>
      <c r="S11" s="17">
        <v>0</v>
      </c>
      <c r="T11" s="17" t="s">
        <v>66</v>
      </c>
      <c r="X11" s="1" t="s">
        <v>7</v>
      </c>
      <c r="Y11" s="1">
        <f>I3</f>
        <v>15</v>
      </c>
      <c r="Z11" s="1">
        <v>98</v>
      </c>
      <c r="AA11" s="1">
        <f t="shared" si="1"/>
        <v>-83</v>
      </c>
    </row>
    <row r="12" spans="1:28" x14ac:dyDescent="0.2">
      <c r="A12" s="16"/>
      <c r="B12" s="16"/>
      <c r="C12" s="17"/>
      <c r="D12" s="17"/>
      <c r="E12" s="17"/>
      <c r="F12" s="17"/>
      <c r="G12" s="17"/>
      <c r="H12" s="17"/>
      <c r="I12" s="5">
        <v>0</v>
      </c>
      <c r="J12" s="5" t="s">
        <v>53</v>
      </c>
      <c r="K12" s="5">
        <v>0</v>
      </c>
      <c r="L12" s="5" t="s">
        <v>56</v>
      </c>
      <c r="M12" s="5">
        <v>0</v>
      </c>
      <c r="N12" s="5" t="s">
        <v>58</v>
      </c>
      <c r="O12" s="5">
        <v>0</v>
      </c>
      <c r="P12" s="5" t="s">
        <v>61</v>
      </c>
      <c r="Q12" s="5">
        <v>0</v>
      </c>
      <c r="R12" s="5" t="s">
        <v>62</v>
      </c>
      <c r="S12" s="17"/>
      <c r="T12" s="17"/>
      <c r="X12" s="1" t="s">
        <v>8</v>
      </c>
      <c r="Y12" s="1">
        <f>I4+G30+G32+G34+I30+I32+I34</f>
        <v>15</v>
      </c>
      <c r="Z12" s="1">
        <v>58</v>
      </c>
      <c r="AA12" s="1">
        <f t="shared" si="1"/>
        <v>-43</v>
      </c>
      <c r="AB12" s="2"/>
    </row>
    <row r="13" spans="1:28" x14ac:dyDescent="0.2">
      <c r="A13" s="16"/>
      <c r="B13" s="16" t="s">
        <v>47</v>
      </c>
      <c r="C13" s="17">
        <v>0</v>
      </c>
      <c r="D13" s="17" t="s">
        <v>49</v>
      </c>
      <c r="E13" s="17">
        <v>0</v>
      </c>
      <c r="F13" s="17" t="s">
        <v>50</v>
      </c>
      <c r="G13" s="17">
        <v>0</v>
      </c>
      <c r="H13" s="17" t="s">
        <v>52</v>
      </c>
      <c r="I13" s="5">
        <v>0</v>
      </c>
      <c r="J13" s="5" t="s">
        <v>51</v>
      </c>
      <c r="K13" s="5">
        <v>0</v>
      </c>
      <c r="L13" s="5" t="s">
        <v>55</v>
      </c>
      <c r="M13" s="5">
        <v>0</v>
      </c>
      <c r="N13" s="5" t="s">
        <v>54</v>
      </c>
      <c r="O13" s="5">
        <v>0</v>
      </c>
      <c r="P13" s="5" t="s">
        <v>59</v>
      </c>
      <c r="Q13" s="8">
        <v>0</v>
      </c>
      <c r="R13" s="8" t="s">
        <v>60</v>
      </c>
      <c r="S13" s="17">
        <v>0</v>
      </c>
      <c r="T13" s="17" t="s">
        <v>65</v>
      </c>
      <c r="X13" s="1" t="s">
        <v>9</v>
      </c>
      <c r="Y13" s="1">
        <f>G3</f>
        <v>15</v>
      </c>
      <c r="Z13" s="1">
        <v>83</v>
      </c>
      <c r="AA13" s="1">
        <f t="shared" si="1"/>
        <v>-68</v>
      </c>
    </row>
    <row r="14" spans="1:28" ht="15" customHeight="1" x14ac:dyDescent="0.2">
      <c r="A14" s="16"/>
      <c r="B14" s="16"/>
      <c r="C14" s="17"/>
      <c r="D14" s="17"/>
      <c r="E14" s="17"/>
      <c r="F14" s="17"/>
      <c r="G14" s="17"/>
      <c r="H14" s="17"/>
      <c r="I14" s="5">
        <v>0</v>
      </c>
      <c r="J14" s="5" t="s">
        <v>53</v>
      </c>
      <c r="K14" s="5">
        <v>0</v>
      </c>
      <c r="L14" s="5" t="s">
        <v>53</v>
      </c>
      <c r="M14" s="5">
        <v>0</v>
      </c>
      <c r="N14" s="5" t="s">
        <v>59</v>
      </c>
      <c r="O14" s="5">
        <v>0</v>
      </c>
      <c r="P14" s="5" t="s">
        <v>60</v>
      </c>
      <c r="Q14" s="8">
        <v>0</v>
      </c>
      <c r="R14" s="8" t="s">
        <v>64</v>
      </c>
      <c r="S14" s="17"/>
      <c r="T14" s="17"/>
      <c r="X14" s="1" t="s">
        <v>10</v>
      </c>
      <c r="Y14" s="1">
        <f>G2+G37+G39+G41+I37+I39+I41</f>
        <v>66</v>
      </c>
      <c r="Z14" s="1">
        <v>146</v>
      </c>
      <c r="AA14" s="1">
        <f t="shared" si="1"/>
        <v>-80</v>
      </c>
    </row>
    <row r="15" spans="1:28" x14ac:dyDescent="0.2">
      <c r="X15" s="1" t="s">
        <v>11</v>
      </c>
      <c r="Y15" s="1">
        <f>G4+G27+I27</f>
        <v>32</v>
      </c>
      <c r="Z15" s="1">
        <v>11</v>
      </c>
      <c r="AA15" s="1">
        <f t="shared" si="1"/>
        <v>21</v>
      </c>
      <c r="AB15" s="4"/>
    </row>
    <row r="16" spans="1:28" x14ac:dyDescent="0.2">
      <c r="A16" s="16" t="s">
        <v>67</v>
      </c>
      <c r="B16" s="16" t="s">
        <v>68</v>
      </c>
      <c r="C16" s="17">
        <v>0</v>
      </c>
      <c r="D16" s="17" t="s">
        <v>71</v>
      </c>
      <c r="E16" s="17">
        <v>0</v>
      </c>
      <c r="F16" s="17" t="s">
        <v>71</v>
      </c>
      <c r="G16" s="17">
        <v>0</v>
      </c>
      <c r="H16" s="17" t="s">
        <v>73</v>
      </c>
      <c r="I16" s="5">
        <v>0</v>
      </c>
      <c r="J16" s="5" t="s">
        <v>74</v>
      </c>
      <c r="K16" s="5">
        <v>0</v>
      </c>
      <c r="L16" s="5" t="s">
        <v>75</v>
      </c>
      <c r="M16" s="8">
        <v>0</v>
      </c>
      <c r="N16" s="8" t="s">
        <v>76</v>
      </c>
      <c r="O16" s="8">
        <v>0</v>
      </c>
      <c r="P16" s="8" t="s">
        <v>83</v>
      </c>
      <c r="Q16" s="8">
        <v>0</v>
      </c>
      <c r="R16" s="8" t="s">
        <v>88</v>
      </c>
      <c r="S16" s="17">
        <v>0</v>
      </c>
      <c r="T16" s="17" t="s">
        <v>78</v>
      </c>
      <c r="X16" s="1" t="s">
        <v>12</v>
      </c>
      <c r="Y16" s="1">
        <f>I5</f>
        <v>15</v>
      </c>
      <c r="Z16" s="1">
        <v>191</v>
      </c>
      <c r="AA16" s="1">
        <f t="shared" si="1"/>
        <v>-176</v>
      </c>
    </row>
    <row r="17" spans="1:28" x14ac:dyDescent="0.2">
      <c r="A17" s="16"/>
      <c r="B17" s="16"/>
      <c r="C17" s="17"/>
      <c r="D17" s="17"/>
      <c r="E17" s="17"/>
      <c r="F17" s="17"/>
      <c r="G17" s="17"/>
      <c r="H17" s="17"/>
      <c r="I17" s="5">
        <v>0</v>
      </c>
      <c r="J17" s="5" t="s">
        <v>80</v>
      </c>
      <c r="K17" s="5">
        <v>0</v>
      </c>
      <c r="L17" s="5" t="s">
        <v>81</v>
      </c>
      <c r="M17" s="8">
        <v>0</v>
      </c>
      <c r="N17" s="8" t="s">
        <v>82</v>
      </c>
      <c r="O17" s="8">
        <v>0</v>
      </c>
      <c r="P17" s="8" t="s">
        <v>88</v>
      </c>
      <c r="Q17" s="8">
        <v>0</v>
      </c>
      <c r="R17" s="8" t="s">
        <v>90</v>
      </c>
      <c r="S17" s="17"/>
      <c r="T17" s="17"/>
    </row>
    <row r="18" spans="1:28" x14ac:dyDescent="0.2">
      <c r="A18" s="16"/>
      <c r="B18" s="16" t="s">
        <v>69</v>
      </c>
      <c r="C18" s="17">
        <v>0</v>
      </c>
      <c r="D18" s="17" t="s">
        <v>71</v>
      </c>
      <c r="E18" s="17">
        <v>0</v>
      </c>
      <c r="F18" s="17" t="s">
        <v>71</v>
      </c>
      <c r="G18" s="17">
        <v>0</v>
      </c>
      <c r="H18" s="17" t="s">
        <v>73</v>
      </c>
      <c r="I18" s="5">
        <v>0</v>
      </c>
      <c r="J18" s="5" t="s">
        <v>74</v>
      </c>
      <c r="K18" s="5">
        <v>0</v>
      </c>
      <c r="L18" s="5" t="s">
        <v>76</v>
      </c>
      <c r="M18" s="8">
        <v>0</v>
      </c>
      <c r="N18" s="8" t="s">
        <v>76</v>
      </c>
      <c r="O18" s="8">
        <v>0</v>
      </c>
      <c r="P18" s="8" t="s">
        <v>83</v>
      </c>
      <c r="Q18" s="8">
        <v>0</v>
      </c>
      <c r="R18" s="8" t="s">
        <v>89</v>
      </c>
      <c r="S18" s="17">
        <v>0</v>
      </c>
      <c r="T18" s="17" t="s">
        <v>79</v>
      </c>
      <c r="X18" s="1" t="s">
        <v>14</v>
      </c>
      <c r="Y18" s="1">
        <f>M2+K13+M13</f>
        <v>15</v>
      </c>
      <c r="Z18" s="1">
        <v>43</v>
      </c>
      <c r="AA18" s="1">
        <f t="shared" ref="AA18:AA24" si="2">Y18-Z18</f>
        <v>-28</v>
      </c>
      <c r="AB18" s="11"/>
    </row>
    <row r="19" spans="1:28" x14ac:dyDescent="0.2">
      <c r="A19" s="16"/>
      <c r="B19" s="16"/>
      <c r="C19" s="17"/>
      <c r="D19" s="17"/>
      <c r="E19" s="17"/>
      <c r="F19" s="17"/>
      <c r="G19" s="17"/>
      <c r="H19" s="17"/>
      <c r="I19" s="5">
        <v>0</v>
      </c>
      <c r="J19" s="5" t="s">
        <v>80</v>
      </c>
      <c r="K19" s="5">
        <v>0</v>
      </c>
      <c r="L19" s="5" t="s">
        <v>81</v>
      </c>
      <c r="M19" s="8">
        <v>0</v>
      </c>
      <c r="N19" s="8" t="s">
        <v>83</v>
      </c>
      <c r="O19" s="8">
        <v>0</v>
      </c>
      <c r="P19" s="8" t="s">
        <v>89</v>
      </c>
      <c r="Q19" s="8">
        <v>0</v>
      </c>
      <c r="R19" s="8" t="s">
        <v>90</v>
      </c>
      <c r="S19" s="17"/>
      <c r="T19" s="17"/>
      <c r="X19" s="1" t="s">
        <v>15</v>
      </c>
      <c r="Y19" s="1">
        <f>M3+M16+M18+M20</f>
        <v>15</v>
      </c>
      <c r="Z19" s="1">
        <v>29</v>
      </c>
      <c r="AA19" s="1">
        <f t="shared" si="2"/>
        <v>-14</v>
      </c>
      <c r="AB19" s="2"/>
    </row>
    <row r="20" spans="1:28" x14ac:dyDescent="0.2">
      <c r="A20" s="16"/>
      <c r="B20" s="16" t="s">
        <v>70</v>
      </c>
      <c r="C20" s="17">
        <v>0</v>
      </c>
      <c r="D20" s="17" t="s">
        <v>71</v>
      </c>
      <c r="E20" s="17">
        <v>0</v>
      </c>
      <c r="F20" s="17" t="s">
        <v>72</v>
      </c>
      <c r="G20" s="17">
        <v>0</v>
      </c>
      <c r="H20" s="17" t="s">
        <v>73</v>
      </c>
      <c r="I20" s="5">
        <v>0</v>
      </c>
      <c r="J20" s="5" t="s">
        <v>74</v>
      </c>
      <c r="K20" s="5">
        <v>0</v>
      </c>
      <c r="L20" s="5" t="s">
        <v>77</v>
      </c>
      <c r="M20" s="8">
        <v>0</v>
      </c>
      <c r="N20" s="8" t="s">
        <v>76</v>
      </c>
      <c r="O20" s="8">
        <v>0</v>
      </c>
      <c r="P20" s="8" t="s">
        <v>82</v>
      </c>
      <c r="Q20" s="8">
        <v>0</v>
      </c>
      <c r="R20" s="8" t="s">
        <v>89</v>
      </c>
      <c r="S20" s="17">
        <v>0</v>
      </c>
      <c r="T20" s="17" t="s">
        <v>79</v>
      </c>
      <c r="V20" s="6"/>
      <c r="X20" s="1" t="s">
        <v>16</v>
      </c>
      <c r="Y20" s="1">
        <f>M4+K30+K32+K34+M30+M32+M34</f>
        <v>27</v>
      </c>
      <c r="Z20" s="1">
        <v>34</v>
      </c>
      <c r="AA20" s="1">
        <f t="shared" si="2"/>
        <v>-7</v>
      </c>
      <c r="AB20" s="14"/>
    </row>
    <row r="21" spans="1:28" x14ac:dyDescent="0.2">
      <c r="A21" s="16"/>
      <c r="B21" s="16"/>
      <c r="C21" s="17"/>
      <c r="D21" s="17"/>
      <c r="E21" s="17"/>
      <c r="F21" s="17"/>
      <c r="G21" s="17"/>
      <c r="H21" s="17"/>
      <c r="I21" s="5">
        <v>0</v>
      </c>
      <c r="J21" s="5" t="s">
        <v>81</v>
      </c>
      <c r="K21" s="5">
        <v>0</v>
      </c>
      <c r="L21" s="5" t="s">
        <v>81</v>
      </c>
      <c r="M21" s="8">
        <v>0</v>
      </c>
      <c r="N21" s="8" t="s">
        <v>83</v>
      </c>
      <c r="O21" s="8">
        <v>0</v>
      </c>
      <c r="P21" s="8" t="s">
        <v>88</v>
      </c>
      <c r="Q21" s="8">
        <v>0</v>
      </c>
      <c r="R21" s="8" t="s">
        <v>91</v>
      </c>
      <c r="S21" s="17"/>
      <c r="T21" s="17"/>
      <c r="V21" s="6"/>
      <c r="X21" s="1" t="s">
        <v>17</v>
      </c>
      <c r="Y21" s="1">
        <f>K3</f>
        <v>15</v>
      </c>
      <c r="Z21" s="1">
        <v>71</v>
      </c>
      <c r="AA21" s="1">
        <f t="shared" si="2"/>
        <v>-56</v>
      </c>
    </row>
    <row r="22" spans="1:28" x14ac:dyDescent="0.2">
      <c r="V22" s="6"/>
      <c r="X22" s="1" t="s">
        <v>18</v>
      </c>
      <c r="Y22" s="1">
        <f>K2+K37+K39+K41+M37+M39+M41</f>
        <v>66</v>
      </c>
      <c r="Z22" s="1">
        <v>71</v>
      </c>
      <c r="AA22" s="1">
        <f t="shared" si="2"/>
        <v>-5</v>
      </c>
      <c r="AB22" s="14"/>
    </row>
    <row r="23" spans="1:28" x14ac:dyDescent="0.2">
      <c r="A23" s="16" t="s">
        <v>92</v>
      </c>
      <c r="B23" s="16" t="s">
        <v>93</v>
      </c>
      <c r="C23" s="17">
        <v>0</v>
      </c>
      <c r="D23" s="17" t="s">
        <v>96</v>
      </c>
      <c r="E23" s="17">
        <v>0</v>
      </c>
      <c r="F23" s="17" t="s">
        <v>96</v>
      </c>
      <c r="G23" s="17">
        <v>0</v>
      </c>
      <c r="H23" s="17" t="s">
        <v>73</v>
      </c>
      <c r="I23" s="5">
        <v>0</v>
      </c>
      <c r="J23" s="5" t="s">
        <v>97</v>
      </c>
      <c r="K23" s="12">
        <v>0</v>
      </c>
      <c r="L23" s="12" t="s">
        <v>99</v>
      </c>
      <c r="M23" s="1">
        <v>12</v>
      </c>
      <c r="N23" s="1" t="s">
        <v>99</v>
      </c>
      <c r="O23" s="1">
        <v>29</v>
      </c>
      <c r="P23" s="1" t="s">
        <v>102</v>
      </c>
      <c r="Q23" s="1">
        <v>8</v>
      </c>
      <c r="R23" s="1" t="s">
        <v>103</v>
      </c>
      <c r="S23" s="16">
        <v>1</v>
      </c>
      <c r="T23" s="16" t="s">
        <v>79</v>
      </c>
      <c r="V23" s="3"/>
      <c r="X23" s="1" t="s">
        <v>19</v>
      </c>
      <c r="Y23" s="1">
        <f>K4+K23+K25+K27+M23+M25+M27</f>
        <v>61</v>
      </c>
      <c r="Z23" s="1">
        <v>6</v>
      </c>
      <c r="AA23" s="1">
        <f t="shared" si="2"/>
        <v>55</v>
      </c>
      <c r="AB23" s="4"/>
    </row>
    <row r="24" spans="1:28" x14ac:dyDescent="0.2">
      <c r="A24" s="16"/>
      <c r="B24" s="16"/>
      <c r="C24" s="17"/>
      <c r="D24" s="17"/>
      <c r="E24" s="17"/>
      <c r="F24" s="17"/>
      <c r="G24" s="17"/>
      <c r="H24" s="17"/>
      <c r="I24" s="5">
        <v>0</v>
      </c>
      <c r="J24" s="5" t="s">
        <v>101</v>
      </c>
      <c r="K24" s="12">
        <v>0</v>
      </c>
      <c r="L24" s="12" t="s">
        <v>101</v>
      </c>
      <c r="M24" s="1">
        <v>15</v>
      </c>
      <c r="N24" s="1" t="s">
        <v>102</v>
      </c>
      <c r="O24" s="1">
        <v>3</v>
      </c>
      <c r="P24" s="1" t="s">
        <v>103</v>
      </c>
      <c r="Q24" s="1">
        <v>15</v>
      </c>
      <c r="R24" s="1" t="s">
        <v>104</v>
      </c>
      <c r="S24" s="16"/>
      <c r="T24" s="16"/>
      <c r="V24" s="3"/>
      <c r="X24" s="1" t="s">
        <v>20</v>
      </c>
      <c r="Y24" s="1">
        <f>M5</f>
        <v>15</v>
      </c>
      <c r="Z24" s="1">
        <v>19</v>
      </c>
      <c r="AA24" s="1">
        <f t="shared" si="2"/>
        <v>-4</v>
      </c>
      <c r="AB24" s="11"/>
    </row>
    <row r="25" spans="1:28" x14ac:dyDescent="0.2">
      <c r="A25" s="16"/>
      <c r="B25" s="16" t="s">
        <v>94</v>
      </c>
      <c r="C25" s="17">
        <v>0</v>
      </c>
      <c r="D25" s="17" t="s">
        <v>96</v>
      </c>
      <c r="E25" s="17">
        <v>0</v>
      </c>
      <c r="F25" s="17" t="s">
        <v>96</v>
      </c>
      <c r="G25" s="17">
        <v>0</v>
      </c>
      <c r="H25" s="17" t="s">
        <v>73</v>
      </c>
      <c r="I25" s="5">
        <v>0</v>
      </c>
      <c r="J25" s="5" t="s">
        <v>98</v>
      </c>
      <c r="K25" s="1">
        <v>5</v>
      </c>
      <c r="L25" s="1" t="s">
        <v>99</v>
      </c>
      <c r="M25" s="1">
        <v>12</v>
      </c>
      <c r="N25" s="1" t="s">
        <v>99</v>
      </c>
      <c r="O25" s="1">
        <v>29</v>
      </c>
      <c r="P25" s="1" t="s">
        <v>102</v>
      </c>
      <c r="Q25" s="1">
        <v>8</v>
      </c>
      <c r="R25" s="1" t="s">
        <v>103</v>
      </c>
      <c r="S25" s="16">
        <v>1</v>
      </c>
      <c r="T25" s="16" t="s">
        <v>79</v>
      </c>
      <c r="V25" s="3"/>
    </row>
    <row r="26" spans="1:28" x14ac:dyDescent="0.2">
      <c r="A26" s="16"/>
      <c r="B26" s="16"/>
      <c r="C26" s="17"/>
      <c r="D26" s="17"/>
      <c r="E26" s="17"/>
      <c r="F26" s="17"/>
      <c r="G26" s="17"/>
      <c r="H26" s="17"/>
      <c r="I26" s="5">
        <v>0</v>
      </c>
      <c r="J26" s="5" t="s">
        <v>101</v>
      </c>
      <c r="K26" s="1">
        <v>20</v>
      </c>
      <c r="L26" s="1" t="s">
        <v>101</v>
      </c>
      <c r="M26" s="1">
        <v>15</v>
      </c>
      <c r="N26" s="1" t="s">
        <v>102</v>
      </c>
      <c r="O26" s="1">
        <v>3</v>
      </c>
      <c r="P26" s="1" t="s">
        <v>103</v>
      </c>
      <c r="Q26" s="1">
        <v>15</v>
      </c>
      <c r="R26" s="1" t="s">
        <v>104</v>
      </c>
      <c r="S26" s="16"/>
      <c r="T26" s="16"/>
      <c r="U26" s="8">
        <v>0</v>
      </c>
      <c r="V26" s="10" t="s">
        <v>105</v>
      </c>
      <c r="X26" s="1" t="s">
        <v>21</v>
      </c>
      <c r="Y26" s="1">
        <v>0</v>
      </c>
      <c r="Z26" s="1">
        <v>399</v>
      </c>
      <c r="AA26" s="1">
        <f>Y26-Z26</f>
        <v>-399</v>
      </c>
    </row>
    <row r="27" spans="1:28" x14ac:dyDescent="0.2">
      <c r="A27" s="16"/>
      <c r="B27" s="16" t="s">
        <v>95</v>
      </c>
      <c r="C27" s="17">
        <v>0</v>
      </c>
      <c r="D27" s="17" t="s">
        <v>96</v>
      </c>
      <c r="E27" s="16">
        <v>12</v>
      </c>
      <c r="F27" s="16" t="s">
        <v>96</v>
      </c>
      <c r="G27" s="16">
        <v>5</v>
      </c>
      <c r="H27" s="16" t="s">
        <v>73</v>
      </c>
      <c r="I27" s="1">
        <v>12</v>
      </c>
      <c r="J27" s="1" t="s">
        <v>97</v>
      </c>
      <c r="K27" s="1">
        <v>5</v>
      </c>
      <c r="L27" s="1" t="s">
        <v>100</v>
      </c>
      <c r="M27" s="1">
        <v>12</v>
      </c>
      <c r="N27" s="1" t="s">
        <v>99</v>
      </c>
      <c r="O27" s="1">
        <v>29</v>
      </c>
      <c r="P27" s="1" t="s">
        <v>102</v>
      </c>
      <c r="Q27" s="1">
        <v>8</v>
      </c>
      <c r="R27" s="1" t="s">
        <v>103</v>
      </c>
      <c r="S27" s="16">
        <v>1</v>
      </c>
      <c r="T27" s="16" t="s">
        <v>79</v>
      </c>
      <c r="U27" s="8">
        <v>0</v>
      </c>
      <c r="V27" s="10" t="s">
        <v>106</v>
      </c>
      <c r="X27" s="1" t="s">
        <v>22</v>
      </c>
      <c r="Y27" s="1">
        <f>M24+M26+M28+O23+O25+O27</f>
        <v>132</v>
      </c>
      <c r="Z27" s="1">
        <v>135</v>
      </c>
      <c r="AA27" s="1">
        <f>Y27-Z27</f>
        <v>-3</v>
      </c>
      <c r="AB27" s="14"/>
    </row>
    <row r="28" spans="1:28" x14ac:dyDescent="0.2">
      <c r="A28" s="16"/>
      <c r="B28" s="16"/>
      <c r="C28" s="17"/>
      <c r="D28" s="17"/>
      <c r="E28" s="16"/>
      <c r="F28" s="16"/>
      <c r="G28" s="16"/>
      <c r="H28" s="16"/>
      <c r="I28" s="1">
        <v>10</v>
      </c>
      <c r="J28" s="1" t="s">
        <v>101</v>
      </c>
      <c r="K28" s="1">
        <v>20</v>
      </c>
      <c r="L28" s="1" t="s">
        <v>101</v>
      </c>
      <c r="M28" s="1">
        <v>15</v>
      </c>
      <c r="N28" s="1" t="s">
        <v>102</v>
      </c>
      <c r="O28" s="1">
        <v>3</v>
      </c>
      <c r="P28" s="1" t="s">
        <v>103</v>
      </c>
      <c r="Q28" s="1">
        <v>15</v>
      </c>
      <c r="R28" s="1" t="s">
        <v>104</v>
      </c>
      <c r="S28" s="16"/>
      <c r="T28" s="16"/>
      <c r="V28" s="6"/>
      <c r="X28" s="1" t="s">
        <v>23</v>
      </c>
      <c r="Y28" s="1">
        <f>0</f>
        <v>0</v>
      </c>
      <c r="Z28" s="1">
        <v>266</v>
      </c>
      <c r="AA28" s="1">
        <f>Y28-Z28</f>
        <v>-266</v>
      </c>
    </row>
    <row r="29" spans="1:28" x14ac:dyDescent="0.2">
      <c r="V29" s="6"/>
      <c r="X29" s="1" t="s">
        <v>24</v>
      </c>
      <c r="Y29" s="1">
        <f>K24+K26+K28+I28</f>
        <v>50</v>
      </c>
      <c r="Z29" s="1">
        <v>13</v>
      </c>
      <c r="AA29" s="1">
        <f>Y29-Z29</f>
        <v>37</v>
      </c>
      <c r="AB29" s="4"/>
    </row>
    <row r="30" spans="1:28" x14ac:dyDescent="0.2">
      <c r="A30" s="16" t="s">
        <v>107</v>
      </c>
      <c r="B30" s="16" t="s">
        <v>108</v>
      </c>
      <c r="C30" s="17">
        <v>0</v>
      </c>
      <c r="D30" s="17" t="s">
        <v>111</v>
      </c>
      <c r="E30" s="17">
        <v>0</v>
      </c>
      <c r="F30" s="17" t="s">
        <v>112</v>
      </c>
      <c r="G30" s="17">
        <v>0</v>
      </c>
      <c r="H30" s="17" t="s">
        <v>114</v>
      </c>
      <c r="I30" s="8">
        <v>0</v>
      </c>
      <c r="J30" s="8" t="s">
        <v>114</v>
      </c>
      <c r="K30" s="12">
        <v>0</v>
      </c>
      <c r="L30" s="12" t="s">
        <v>118</v>
      </c>
      <c r="M30" s="12">
        <v>0</v>
      </c>
      <c r="N30" s="12" t="s">
        <v>119</v>
      </c>
      <c r="O30" s="12">
        <v>0</v>
      </c>
      <c r="P30" s="12" t="s">
        <v>121</v>
      </c>
      <c r="Q30" s="13">
        <v>0</v>
      </c>
      <c r="R30" s="13" t="s">
        <v>122</v>
      </c>
      <c r="S30" s="17">
        <v>0</v>
      </c>
      <c r="T30" s="17" t="s">
        <v>124</v>
      </c>
      <c r="U30" s="8">
        <v>0</v>
      </c>
      <c r="V30" s="8" t="s">
        <v>121</v>
      </c>
      <c r="X30" s="1" t="s">
        <v>87</v>
      </c>
      <c r="Y30" s="1">
        <v>0</v>
      </c>
      <c r="Z30" s="1">
        <v>506</v>
      </c>
      <c r="AA30" s="1">
        <f>Y30-Z30</f>
        <v>-506</v>
      </c>
    </row>
    <row r="31" spans="1:28" x14ac:dyDescent="0.2">
      <c r="A31" s="16"/>
      <c r="B31" s="16"/>
      <c r="C31" s="17"/>
      <c r="D31" s="17"/>
      <c r="E31" s="17"/>
      <c r="F31" s="17"/>
      <c r="G31" s="17"/>
      <c r="H31" s="17"/>
      <c r="I31" s="8">
        <v>0</v>
      </c>
      <c r="J31" s="8" t="s">
        <v>116</v>
      </c>
      <c r="K31" s="12">
        <v>0</v>
      </c>
      <c r="L31" s="12" t="s">
        <v>117</v>
      </c>
      <c r="M31" s="12">
        <v>0</v>
      </c>
      <c r="N31" s="12" t="s">
        <v>120</v>
      </c>
      <c r="O31" s="12">
        <v>0</v>
      </c>
      <c r="P31" s="12" t="s">
        <v>122</v>
      </c>
      <c r="Q31" s="13">
        <v>0</v>
      </c>
      <c r="R31" s="13" t="s">
        <v>123</v>
      </c>
      <c r="S31" s="17"/>
      <c r="T31" s="17"/>
      <c r="U31" s="8">
        <v>0</v>
      </c>
      <c r="V31" s="8" t="s">
        <v>117</v>
      </c>
    </row>
    <row r="32" spans="1:28" x14ac:dyDescent="0.2">
      <c r="A32" s="16"/>
      <c r="B32" s="16" t="s">
        <v>109</v>
      </c>
      <c r="C32" s="17">
        <v>0</v>
      </c>
      <c r="D32" s="17" t="s">
        <v>111</v>
      </c>
      <c r="E32" s="17">
        <v>0</v>
      </c>
      <c r="F32" s="17" t="s">
        <v>113</v>
      </c>
      <c r="G32" s="17">
        <v>0</v>
      </c>
      <c r="H32" s="17" t="s">
        <v>114</v>
      </c>
      <c r="I32" s="8">
        <v>0</v>
      </c>
      <c r="J32" s="8" t="s">
        <v>115</v>
      </c>
      <c r="K32" s="12">
        <v>0</v>
      </c>
      <c r="L32" s="12" t="s">
        <v>118</v>
      </c>
      <c r="M32" s="1">
        <v>12</v>
      </c>
      <c r="N32" s="1" t="s">
        <v>118</v>
      </c>
      <c r="O32" s="1">
        <v>8</v>
      </c>
      <c r="P32" s="1" t="s">
        <v>120</v>
      </c>
      <c r="Q32" s="1">
        <v>11</v>
      </c>
      <c r="R32" s="1" t="s">
        <v>122</v>
      </c>
      <c r="S32" s="16">
        <v>1</v>
      </c>
      <c r="T32" s="16" t="s">
        <v>124</v>
      </c>
      <c r="U32" s="8">
        <v>0</v>
      </c>
      <c r="V32" s="8" t="s">
        <v>125</v>
      </c>
      <c r="X32" s="1" t="s">
        <v>25</v>
      </c>
      <c r="Y32" s="1">
        <f>I31+I33+I35+K31+K33+K35+U31</f>
        <v>0</v>
      </c>
      <c r="Z32" s="1">
        <v>10</v>
      </c>
      <c r="AA32" s="1">
        <f t="shared" ref="AA32:AA40" si="3">Y32-Z32</f>
        <v>-10</v>
      </c>
      <c r="AB32" s="2"/>
    </row>
    <row r="33" spans="1:28" x14ac:dyDescent="0.2">
      <c r="A33" s="16"/>
      <c r="B33" s="16"/>
      <c r="C33" s="17"/>
      <c r="D33" s="17"/>
      <c r="E33" s="17"/>
      <c r="F33" s="17"/>
      <c r="G33" s="17"/>
      <c r="H33" s="17"/>
      <c r="I33" s="8">
        <v>0</v>
      </c>
      <c r="J33" s="8" t="s">
        <v>117</v>
      </c>
      <c r="K33" s="12">
        <v>0</v>
      </c>
      <c r="L33" s="12" t="s">
        <v>116</v>
      </c>
      <c r="M33" s="1">
        <v>4</v>
      </c>
      <c r="N33" s="1" t="s">
        <v>121</v>
      </c>
      <c r="O33" s="1">
        <v>4</v>
      </c>
      <c r="P33" s="1" t="s">
        <v>122</v>
      </c>
      <c r="Q33" s="1">
        <v>10</v>
      </c>
      <c r="R33" s="1" t="s">
        <v>123</v>
      </c>
      <c r="S33" s="16"/>
      <c r="T33" s="16"/>
      <c r="U33" s="8">
        <v>0</v>
      </c>
      <c r="V33" s="8" t="s">
        <v>126</v>
      </c>
      <c r="X33" s="1" t="s">
        <v>26</v>
      </c>
      <c r="Y33" s="1">
        <f>K14</f>
        <v>0</v>
      </c>
      <c r="Z33" s="1">
        <v>226</v>
      </c>
      <c r="AA33" s="1">
        <f t="shared" si="3"/>
        <v>-226</v>
      </c>
    </row>
    <row r="34" spans="1:28" x14ac:dyDescent="0.2">
      <c r="A34" s="16"/>
      <c r="B34" s="16" t="s">
        <v>110</v>
      </c>
      <c r="C34" s="17">
        <v>0</v>
      </c>
      <c r="D34" s="17" t="s">
        <v>112</v>
      </c>
      <c r="E34" s="17">
        <v>0</v>
      </c>
      <c r="F34" s="17" t="s">
        <v>111</v>
      </c>
      <c r="G34" s="17">
        <v>0</v>
      </c>
      <c r="H34" s="17" t="s">
        <v>114</v>
      </c>
      <c r="I34" s="8">
        <v>0</v>
      </c>
      <c r="J34" s="8" t="s">
        <v>115</v>
      </c>
      <c r="K34" s="12">
        <v>0</v>
      </c>
      <c r="L34" s="12" t="s">
        <v>119</v>
      </c>
      <c r="M34" s="12">
        <v>0</v>
      </c>
      <c r="N34" s="12" t="s">
        <v>119</v>
      </c>
      <c r="O34" s="12">
        <v>0</v>
      </c>
      <c r="P34" s="12" t="s">
        <v>120</v>
      </c>
      <c r="Q34" s="13">
        <v>0</v>
      </c>
      <c r="R34" s="13" t="s">
        <v>122</v>
      </c>
      <c r="S34" s="17">
        <v>0</v>
      </c>
      <c r="T34" s="17" t="s">
        <v>124</v>
      </c>
      <c r="U34" s="8">
        <v>0</v>
      </c>
      <c r="V34" s="8" t="s">
        <v>127</v>
      </c>
      <c r="X34" s="1" t="s">
        <v>27</v>
      </c>
      <c r="Y34" s="1">
        <f>M14+O13</f>
        <v>0</v>
      </c>
      <c r="Z34" s="1">
        <v>102</v>
      </c>
      <c r="AA34" s="1">
        <f t="shared" si="3"/>
        <v>-102</v>
      </c>
    </row>
    <row r="35" spans="1:28" x14ac:dyDescent="0.2">
      <c r="A35" s="16"/>
      <c r="B35" s="16"/>
      <c r="C35" s="17"/>
      <c r="D35" s="17"/>
      <c r="E35" s="17"/>
      <c r="F35" s="17"/>
      <c r="G35" s="17"/>
      <c r="H35" s="17"/>
      <c r="I35" s="8">
        <v>0</v>
      </c>
      <c r="J35" s="8" t="s">
        <v>117</v>
      </c>
      <c r="K35" s="12">
        <v>0</v>
      </c>
      <c r="L35" s="12" t="s">
        <v>117</v>
      </c>
      <c r="M35" s="12">
        <v>0</v>
      </c>
      <c r="N35" s="12" t="s">
        <v>121</v>
      </c>
      <c r="O35" s="12">
        <v>0</v>
      </c>
      <c r="P35" s="12" t="s">
        <v>122</v>
      </c>
      <c r="Q35" s="13">
        <v>0</v>
      </c>
      <c r="R35" s="13" t="s">
        <v>123</v>
      </c>
      <c r="S35" s="17"/>
      <c r="T35" s="17"/>
      <c r="V35" s="6"/>
      <c r="X35" s="1" t="s">
        <v>28</v>
      </c>
      <c r="Y35" s="1">
        <f>O14+Q13+Q9</f>
        <v>0</v>
      </c>
      <c r="Z35" s="1">
        <v>144</v>
      </c>
      <c r="AA35" s="1">
        <f t="shared" si="3"/>
        <v>-144</v>
      </c>
    </row>
    <row r="36" spans="1:28" x14ac:dyDescent="0.2">
      <c r="X36" s="1" t="s">
        <v>29</v>
      </c>
      <c r="Y36" s="1">
        <f>M31+M33+M35+O30+O32+O34+U30</f>
        <v>12</v>
      </c>
      <c r="Z36" s="1">
        <v>92</v>
      </c>
      <c r="AA36" s="1">
        <f t="shared" si="3"/>
        <v>-80</v>
      </c>
    </row>
    <row r="37" spans="1:28" x14ac:dyDescent="0.2">
      <c r="A37" s="15" t="s">
        <v>154</v>
      </c>
      <c r="B37" s="15" t="s">
        <v>155</v>
      </c>
      <c r="C37" s="16">
        <v>5</v>
      </c>
      <c r="D37" s="15" t="s">
        <v>158</v>
      </c>
      <c r="E37" s="16">
        <v>12</v>
      </c>
      <c r="F37" s="15" t="s">
        <v>158</v>
      </c>
      <c r="G37" s="16">
        <v>5</v>
      </c>
      <c r="H37" s="15" t="s">
        <v>159</v>
      </c>
      <c r="I37" s="1">
        <v>12</v>
      </c>
      <c r="J37" s="9" t="s">
        <v>159</v>
      </c>
      <c r="K37" s="7">
        <v>5</v>
      </c>
      <c r="L37" s="7" t="s">
        <v>54</v>
      </c>
      <c r="M37" s="7">
        <v>12</v>
      </c>
      <c r="N37" s="7" t="s">
        <v>54</v>
      </c>
      <c r="O37" s="1">
        <v>10</v>
      </c>
      <c r="P37" s="9" t="s">
        <v>161</v>
      </c>
      <c r="Q37" s="1">
        <v>8</v>
      </c>
      <c r="R37" s="9" t="s">
        <v>162</v>
      </c>
      <c r="S37" s="16">
        <v>1</v>
      </c>
      <c r="T37" s="16" t="s">
        <v>37</v>
      </c>
      <c r="U37" s="1">
        <v>8</v>
      </c>
      <c r="V37" s="9" t="s">
        <v>161</v>
      </c>
      <c r="X37" s="1" t="s">
        <v>30</v>
      </c>
      <c r="Y37" s="1">
        <f>Q10+Q14+U26+M38+M40+M42+O37+O39+O41+U37</f>
        <v>53</v>
      </c>
      <c r="Z37" s="1">
        <v>176</v>
      </c>
      <c r="AA37" s="1">
        <f t="shared" si="3"/>
        <v>-123</v>
      </c>
      <c r="AB37" s="11"/>
    </row>
    <row r="38" spans="1:28" x14ac:dyDescent="0.2">
      <c r="A38" s="16"/>
      <c r="B38" s="16"/>
      <c r="C38" s="16"/>
      <c r="D38" s="16"/>
      <c r="E38" s="16"/>
      <c r="F38" s="16"/>
      <c r="G38" s="16"/>
      <c r="H38" s="16"/>
      <c r="I38" s="1">
        <v>5</v>
      </c>
      <c r="J38" s="9" t="s">
        <v>160</v>
      </c>
      <c r="K38" s="1">
        <v>10</v>
      </c>
      <c r="L38" s="9" t="s">
        <v>160</v>
      </c>
      <c r="M38" s="1">
        <v>5</v>
      </c>
      <c r="N38" s="9" t="s">
        <v>161</v>
      </c>
      <c r="O38" s="1">
        <v>3</v>
      </c>
      <c r="P38" s="9" t="s">
        <v>162</v>
      </c>
      <c r="Q38" s="7">
        <v>10</v>
      </c>
      <c r="R38" s="7" t="s">
        <v>35</v>
      </c>
      <c r="S38" s="16"/>
      <c r="T38" s="16"/>
      <c r="U38" s="1">
        <v>10</v>
      </c>
      <c r="V38" s="9" t="s">
        <v>160</v>
      </c>
      <c r="X38" s="1" t="s">
        <v>31</v>
      </c>
      <c r="Y38" s="1">
        <f>I38+I40+I42+K38+K40+K42+U38</f>
        <v>55</v>
      </c>
      <c r="Z38" s="1">
        <v>100</v>
      </c>
      <c r="AA38" s="1">
        <f t="shared" si="3"/>
        <v>-45</v>
      </c>
    </row>
    <row r="39" spans="1:28" x14ac:dyDescent="0.2">
      <c r="A39" s="16"/>
      <c r="B39" s="15" t="s">
        <v>156</v>
      </c>
      <c r="C39" s="16">
        <v>5</v>
      </c>
      <c r="D39" s="15" t="s">
        <v>158</v>
      </c>
      <c r="E39" s="16">
        <v>12</v>
      </c>
      <c r="F39" s="15" t="s">
        <v>158</v>
      </c>
      <c r="G39" s="16">
        <v>5</v>
      </c>
      <c r="H39" s="15" t="s">
        <v>159</v>
      </c>
      <c r="I39" s="1">
        <v>12</v>
      </c>
      <c r="J39" s="9" t="s">
        <v>159</v>
      </c>
      <c r="K39" s="7">
        <v>5</v>
      </c>
      <c r="L39" s="7" t="s">
        <v>54</v>
      </c>
      <c r="M39" s="7">
        <v>12</v>
      </c>
      <c r="N39" s="7" t="s">
        <v>54</v>
      </c>
      <c r="O39" s="1">
        <v>10</v>
      </c>
      <c r="P39" s="9" t="s">
        <v>161</v>
      </c>
      <c r="Q39" s="1">
        <v>8</v>
      </c>
      <c r="R39" s="9" t="s">
        <v>162</v>
      </c>
      <c r="S39" s="16">
        <v>1</v>
      </c>
      <c r="T39" s="16" t="s">
        <v>37</v>
      </c>
      <c r="U39" s="1">
        <v>2</v>
      </c>
      <c r="V39" s="7" t="s">
        <v>84</v>
      </c>
      <c r="X39" s="1" t="s">
        <v>32</v>
      </c>
      <c r="Y39" s="1">
        <v>0</v>
      </c>
      <c r="Z39" s="1">
        <v>122</v>
      </c>
      <c r="AA39" s="1">
        <f t="shared" si="3"/>
        <v>-122</v>
      </c>
    </row>
    <row r="40" spans="1:28" x14ac:dyDescent="0.2">
      <c r="A40" s="16"/>
      <c r="B40" s="16"/>
      <c r="C40" s="16"/>
      <c r="D40" s="16"/>
      <c r="E40" s="16"/>
      <c r="F40" s="16"/>
      <c r="G40" s="16"/>
      <c r="H40" s="16"/>
      <c r="I40" s="1">
        <v>5</v>
      </c>
      <c r="J40" s="9" t="s">
        <v>160</v>
      </c>
      <c r="K40" s="1">
        <v>10</v>
      </c>
      <c r="L40" s="9" t="s">
        <v>160</v>
      </c>
      <c r="M40" s="1">
        <v>5</v>
      </c>
      <c r="N40" s="9" t="s">
        <v>161</v>
      </c>
      <c r="O40" s="1">
        <v>3</v>
      </c>
      <c r="P40" s="9" t="s">
        <v>162</v>
      </c>
      <c r="Q40" s="7">
        <v>10</v>
      </c>
      <c r="R40" s="7" t="s">
        <v>35</v>
      </c>
      <c r="S40" s="16"/>
      <c r="T40" s="16"/>
      <c r="U40" s="1">
        <v>4</v>
      </c>
      <c r="V40" s="7" t="s">
        <v>84</v>
      </c>
      <c r="X40" s="1" t="s">
        <v>33</v>
      </c>
      <c r="Y40" s="1">
        <v>0</v>
      </c>
      <c r="Z40" s="1">
        <v>249</v>
      </c>
      <c r="AA40" s="1">
        <f t="shared" si="3"/>
        <v>-249</v>
      </c>
    </row>
    <row r="41" spans="1:28" x14ac:dyDescent="0.2">
      <c r="A41" s="16"/>
      <c r="B41" s="15" t="s">
        <v>157</v>
      </c>
      <c r="C41" s="16">
        <v>5</v>
      </c>
      <c r="D41" s="15" t="s">
        <v>158</v>
      </c>
      <c r="E41" s="16">
        <v>12</v>
      </c>
      <c r="F41" s="15" t="s">
        <v>158</v>
      </c>
      <c r="G41" s="16">
        <v>5</v>
      </c>
      <c r="H41" s="15" t="s">
        <v>159</v>
      </c>
      <c r="I41" s="1">
        <v>12</v>
      </c>
      <c r="J41" s="9" t="s">
        <v>159</v>
      </c>
      <c r="K41" s="7">
        <v>5</v>
      </c>
      <c r="L41" s="7" t="s">
        <v>54</v>
      </c>
      <c r="M41" s="7">
        <v>12</v>
      </c>
      <c r="N41" s="7" t="s">
        <v>54</v>
      </c>
      <c r="O41" s="1">
        <v>10</v>
      </c>
      <c r="P41" s="9" t="s">
        <v>161</v>
      </c>
      <c r="Q41" s="1">
        <v>8</v>
      </c>
      <c r="R41" s="9" t="s">
        <v>162</v>
      </c>
      <c r="S41" s="16">
        <v>1</v>
      </c>
      <c r="T41" s="16" t="s">
        <v>37</v>
      </c>
      <c r="U41" s="1">
        <v>5</v>
      </c>
      <c r="V41" s="9" t="s">
        <v>163</v>
      </c>
    </row>
    <row r="42" spans="1:28" x14ac:dyDescent="0.2">
      <c r="A42" s="16"/>
      <c r="B42" s="16"/>
      <c r="C42" s="16"/>
      <c r="D42" s="16"/>
      <c r="E42" s="16"/>
      <c r="F42" s="16"/>
      <c r="G42" s="16"/>
      <c r="H42" s="16"/>
      <c r="I42" s="1">
        <v>5</v>
      </c>
      <c r="J42" s="9" t="s">
        <v>160</v>
      </c>
      <c r="K42" s="1">
        <v>10</v>
      </c>
      <c r="L42" s="9" t="s">
        <v>160</v>
      </c>
      <c r="M42" s="1">
        <v>5</v>
      </c>
      <c r="N42" s="9" t="s">
        <v>161</v>
      </c>
      <c r="O42" s="1">
        <v>3</v>
      </c>
      <c r="P42" s="9" t="s">
        <v>162</v>
      </c>
      <c r="Q42" s="7">
        <v>10</v>
      </c>
      <c r="R42" s="7" t="s">
        <v>35</v>
      </c>
      <c r="S42" s="16"/>
      <c r="T42" s="16"/>
      <c r="X42" s="1" t="s">
        <v>34</v>
      </c>
      <c r="Y42" s="1">
        <f>Q24+Q26+Q28+U27+O31+O33+O35+Q30+Q32+Q34</f>
        <v>60</v>
      </c>
      <c r="Z42" s="1">
        <v>115</v>
      </c>
      <c r="AA42" s="1">
        <f t="shared" ref="AA42:AA53" si="4">Y42-Z42</f>
        <v>-55</v>
      </c>
      <c r="AB42" s="2"/>
    </row>
    <row r="43" spans="1:28" x14ac:dyDescent="0.2">
      <c r="X43" s="1" t="s">
        <v>35</v>
      </c>
      <c r="Y43" s="1">
        <f>O2+O4+O6+Q2+Q4+Q6+O24+O26+O28+Q23+Q25+Q27+Q31+Q33+Q35+Q38+Q40+Q42</f>
        <v>133</v>
      </c>
      <c r="Z43" s="1">
        <v>24</v>
      </c>
      <c r="AA43" s="1">
        <f>Y43-Z43</f>
        <v>109</v>
      </c>
      <c r="AB43" s="4"/>
    </row>
    <row r="44" spans="1:28" x14ac:dyDescent="0.2">
      <c r="X44" s="1" t="s">
        <v>85</v>
      </c>
      <c r="Y44" s="1">
        <v>0</v>
      </c>
      <c r="Z44" s="1">
        <v>328</v>
      </c>
      <c r="AA44" s="1">
        <f>Y44-Z44</f>
        <v>-328</v>
      </c>
    </row>
    <row r="45" spans="1:28" x14ac:dyDescent="0.2">
      <c r="X45" s="1" t="s">
        <v>82</v>
      </c>
      <c r="Y45" s="1">
        <f>O16+O18+O20+M17+M19+M21+U34</f>
        <v>0</v>
      </c>
      <c r="Z45" s="1">
        <v>39</v>
      </c>
      <c r="AA45" s="1">
        <f>Y45-Z45</f>
        <v>-39</v>
      </c>
    </row>
    <row r="46" spans="1:28" x14ac:dyDescent="0.2">
      <c r="X46" s="1" t="s">
        <v>36</v>
      </c>
      <c r="Y46" s="1">
        <f>U41</f>
        <v>5</v>
      </c>
      <c r="Z46" s="1">
        <v>122</v>
      </c>
      <c r="AA46" s="1">
        <f t="shared" si="4"/>
        <v>-117</v>
      </c>
    </row>
    <row r="47" spans="1:28" x14ac:dyDescent="0.2">
      <c r="X47" s="1" t="s">
        <v>41</v>
      </c>
      <c r="Y47" s="1">
        <f>Q17+Q19+Q21+O38+O40+O42+Q37+Q39+Q41</f>
        <v>33</v>
      </c>
      <c r="Z47" s="1">
        <v>66</v>
      </c>
      <c r="AA47" s="1">
        <f t="shared" si="4"/>
        <v>-33</v>
      </c>
    </row>
    <row r="48" spans="1:28" x14ac:dyDescent="0.2">
      <c r="X48" s="1" t="s">
        <v>42</v>
      </c>
      <c r="Y48" s="1">
        <f>O17+O19+O21+Q16+Q18+Q20+U32+U33</f>
        <v>0</v>
      </c>
      <c r="Z48" s="1">
        <v>62</v>
      </c>
      <c r="AA48" s="1">
        <f t="shared" si="4"/>
        <v>-62</v>
      </c>
    </row>
    <row r="49" spans="24:28" x14ac:dyDescent="0.2">
      <c r="X49" s="1" t="s">
        <v>43</v>
      </c>
      <c r="Y49" s="1">
        <v>0</v>
      </c>
      <c r="Z49" s="1">
        <v>46</v>
      </c>
      <c r="AA49" s="1">
        <f t="shared" si="4"/>
        <v>-46</v>
      </c>
    </row>
    <row r="50" spans="24:28" x14ac:dyDescent="0.2">
      <c r="X50" s="1" t="s">
        <v>44</v>
      </c>
      <c r="Y50" s="1">
        <v>0</v>
      </c>
      <c r="Z50" s="1">
        <v>115</v>
      </c>
      <c r="AA50" s="1">
        <f t="shared" si="4"/>
        <v>-115</v>
      </c>
    </row>
    <row r="51" spans="24:28" x14ac:dyDescent="0.2">
      <c r="X51" s="1" t="s">
        <v>86</v>
      </c>
      <c r="Y51" s="1">
        <v>0</v>
      </c>
      <c r="Z51" s="1">
        <v>74</v>
      </c>
      <c r="AA51" s="1">
        <f>Y51-Z51</f>
        <v>-74</v>
      </c>
    </row>
    <row r="52" spans="24:28" x14ac:dyDescent="0.2">
      <c r="X52" s="1" t="s">
        <v>84</v>
      </c>
      <c r="Y52" s="1">
        <f>U39+U40</f>
        <v>6</v>
      </c>
      <c r="Z52" s="1">
        <v>71</v>
      </c>
      <c r="AA52" s="1">
        <f>Y52-Z52</f>
        <v>-65</v>
      </c>
    </row>
    <row r="53" spans="24:28" x14ac:dyDescent="0.2">
      <c r="X53" s="1" t="s">
        <v>37</v>
      </c>
      <c r="Y53" s="1">
        <f>S2+S4+S6+S9+S13+S16+S18+S20+S23+S25+S27+S30+S32+S34+S37+S39+S41</f>
        <v>10</v>
      </c>
      <c r="Z53" s="1">
        <v>3</v>
      </c>
      <c r="AA53" s="1">
        <f t="shared" si="4"/>
        <v>7</v>
      </c>
      <c r="AB53" s="4"/>
    </row>
  </sheetData>
  <mergeCells count="175">
    <mergeCell ref="A30:A35"/>
    <mergeCell ref="B30:B31"/>
    <mergeCell ref="C30:C31"/>
    <mergeCell ref="D30:D31"/>
    <mergeCell ref="E30:E31"/>
    <mergeCell ref="F30:F31"/>
    <mergeCell ref="G30:G31"/>
    <mergeCell ref="H30:H31"/>
    <mergeCell ref="S30:S31"/>
    <mergeCell ref="B32:B33"/>
    <mergeCell ref="C32:C33"/>
    <mergeCell ref="D32:D33"/>
    <mergeCell ref="E32:E33"/>
    <mergeCell ref="F32:F33"/>
    <mergeCell ref="G32:G33"/>
    <mergeCell ref="H32:H33"/>
    <mergeCell ref="S32:S33"/>
    <mergeCell ref="D34:D35"/>
    <mergeCell ref="E34:E35"/>
    <mergeCell ref="F34:F35"/>
    <mergeCell ref="G34:G35"/>
    <mergeCell ref="H34:H35"/>
    <mergeCell ref="B34:B35"/>
    <mergeCell ref="C34:C35"/>
    <mergeCell ref="F23:F24"/>
    <mergeCell ref="G23:G24"/>
    <mergeCell ref="H23:H24"/>
    <mergeCell ref="T34:T35"/>
    <mergeCell ref="G25:G26"/>
    <mergeCell ref="H25:H26"/>
    <mergeCell ref="S25:S26"/>
    <mergeCell ref="T25:T26"/>
    <mergeCell ref="T30:T31"/>
    <mergeCell ref="T32:T33"/>
    <mergeCell ref="S23:S24"/>
    <mergeCell ref="S34:S35"/>
    <mergeCell ref="T23:T24"/>
    <mergeCell ref="F27:F28"/>
    <mergeCell ref="G27:G28"/>
    <mergeCell ref="H27:H28"/>
    <mergeCell ref="S27:S28"/>
    <mergeCell ref="T27:T28"/>
    <mergeCell ref="F25:F26"/>
    <mergeCell ref="A23:A28"/>
    <mergeCell ref="B23:B24"/>
    <mergeCell ref="C23:C24"/>
    <mergeCell ref="D23:D24"/>
    <mergeCell ref="E23:E24"/>
    <mergeCell ref="B25:B26"/>
    <mergeCell ref="C25:C26"/>
    <mergeCell ref="D25:D26"/>
    <mergeCell ref="E25:E26"/>
    <mergeCell ref="B27:B28"/>
    <mergeCell ref="C27:C28"/>
    <mergeCell ref="D27:D28"/>
    <mergeCell ref="E27:E28"/>
    <mergeCell ref="T16:T17"/>
    <mergeCell ref="T18:T19"/>
    <mergeCell ref="T20:T21"/>
    <mergeCell ref="H16:H17"/>
    <mergeCell ref="H18:H19"/>
    <mergeCell ref="H20:H21"/>
    <mergeCell ref="S20:S21"/>
    <mergeCell ref="S18:S19"/>
    <mergeCell ref="S16:S17"/>
    <mergeCell ref="F16:F17"/>
    <mergeCell ref="F18:F19"/>
    <mergeCell ref="F20:F21"/>
    <mergeCell ref="G16:G17"/>
    <mergeCell ref="G18:G19"/>
    <mergeCell ref="G20:G21"/>
    <mergeCell ref="D16:D17"/>
    <mergeCell ref="D18:D19"/>
    <mergeCell ref="D20:D21"/>
    <mergeCell ref="E16:E17"/>
    <mergeCell ref="E18:E19"/>
    <mergeCell ref="E20:E21"/>
    <mergeCell ref="A2:A7"/>
    <mergeCell ref="A16:A21"/>
    <mergeCell ref="B16:B17"/>
    <mergeCell ref="B18:B19"/>
    <mergeCell ref="B20:B21"/>
    <mergeCell ref="C16:C17"/>
    <mergeCell ref="C18:C19"/>
    <mergeCell ref="C20:C21"/>
    <mergeCell ref="T13:T14"/>
    <mergeCell ref="F9:F10"/>
    <mergeCell ref="F11:F12"/>
    <mergeCell ref="F13:F14"/>
    <mergeCell ref="G9:G10"/>
    <mergeCell ref="G11:G12"/>
    <mergeCell ref="G13:G14"/>
    <mergeCell ref="H9:H10"/>
    <mergeCell ref="H11:H12"/>
    <mergeCell ref="H13:H14"/>
    <mergeCell ref="S13:S14"/>
    <mergeCell ref="S9:S10"/>
    <mergeCell ref="S11:S12"/>
    <mergeCell ref="T9:T10"/>
    <mergeCell ref="T11:T12"/>
    <mergeCell ref="A9:A14"/>
    <mergeCell ref="S1:T1"/>
    <mergeCell ref="S2:S3"/>
    <mergeCell ref="S4:S5"/>
    <mergeCell ref="S6:S7"/>
    <mergeCell ref="T2:T3"/>
    <mergeCell ref="T4:T5"/>
    <mergeCell ref="T6:T7"/>
    <mergeCell ref="Q1:R1"/>
    <mergeCell ref="D13:D14"/>
    <mergeCell ref="M1:N1"/>
    <mergeCell ref="O1:P1"/>
    <mergeCell ref="C1:D1"/>
    <mergeCell ref="E1:F1"/>
    <mergeCell ref="G1:H1"/>
    <mergeCell ref="I1:J1"/>
    <mergeCell ref="K1:L1"/>
    <mergeCell ref="E9:E10"/>
    <mergeCell ref="E11:E12"/>
    <mergeCell ref="E13:E14"/>
    <mergeCell ref="D9:D10"/>
    <mergeCell ref="D11:D12"/>
    <mergeCell ref="R2:R3"/>
    <mergeCell ref="R4:R5"/>
    <mergeCell ref="R6:R7"/>
    <mergeCell ref="B2:B7"/>
    <mergeCell ref="C5:D7"/>
    <mergeCell ref="E6:F7"/>
    <mergeCell ref="G5:H7"/>
    <mergeCell ref="I6:J7"/>
    <mergeCell ref="K5:L7"/>
    <mergeCell ref="M6:N7"/>
    <mergeCell ref="B11:B12"/>
    <mergeCell ref="B13:B14"/>
    <mergeCell ref="C9:C10"/>
    <mergeCell ref="C11:C12"/>
    <mergeCell ref="C13:C14"/>
    <mergeCell ref="B9:B10"/>
    <mergeCell ref="O2:O3"/>
    <mergeCell ref="O4:O5"/>
    <mergeCell ref="O6:O7"/>
    <mergeCell ref="P2:P3"/>
    <mergeCell ref="P4:P5"/>
    <mergeCell ref="P6:P7"/>
    <mergeCell ref="Q2:Q3"/>
    <mergeCell ref="Q4:Q5"/>
    <mergeCell ref="Q6:Q7"/>
    <mergeCell ref="A37:A42"/>
    <mergeCell ref="B37:B38"/>
    <mergeCell ref="B39:B40"/>
    <mergeCell ref="B41:B42"/>
    <mergeCell ref="C37:C38"/>
    <mergeCell ref="C39:C40"/>
    <mergeCell ref="C41:C42"/>
    <mergeCell ref="D37:D38"/>
    <mergeCell ref="D39:D40"/>
    <mergeCell ref="D41:D42"/>
    <mergeCell ref="E37:E38"/>
    <mergeCell ref="E39:E40"/>
    <mergeCell ref="E41:E42"/>
    <mergeCell ref="F37:F38"/>
    <mergeCell ref="F39:F40"/>
    <mergeCell ref="F41:F42"/>
    <mergeCell ref="G37:G38"/>
    <mergeCell ref="G39:G40"/>
    <mergeCell ref="G41:G42"/>
    <mergeCell ref="H37:H38"/>
    <mergeCell ref="H39:H40"/>
    <mergeCell ref="H41:H42"/>
    <mergeCell ref="S37:S38"/>
    <mergeCell ref="S39:S40"/>
    <mergeCell ref="S41:S42"/>
    <mergeCell ref="T37:T38"/>
    <mergeCell ref="T39:T40"/>
    <mergeCell ref="T41:T4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dongning qu</dc:creator>
  <cp:lastModifiedBy>dongning qu</cp:lastModifiedBy>
  <dcterms:created xsi:type="dcterms:W3CDTF">2017-04-11T14:07:50Z</dcterms:created>
  <dcterms:modified xsi:type="dcterms:W3CDTF">2017-12-13T07:56:32Z</dcterms:modified>
</cp:coreProperties>
</file>